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ml.chartshapes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efanoLuca Salvigni\Desktop\Applied QE project\"/>
    </mc:Choice>
  </mc:AlternateContent>
  <xr:revisionPtr revIDLastSave="0" documentId="13_ncr:1_{5AF4C8F0-7D83-466E-963B-503FE72A9B92}" xr6:coauthVersionLast="45" xr6:coauthVersionMax="45" xr10:uidLastSave="{00000000-0000-0000-0000-000000000000}"/>
  <bookViews>
    <workbookView xWindow="-120" yWindow="-120" windowWidth="20730" windowHeight="11760" tabRatio="605" activeTab="8" xr2:uid="{00000000-000D-0000-FFFF-FFFF00000000}"/>
  </bookViews>
  <sheets>
    <sheet name="variables" sheetId="8" r:id="rId1"/>
    <sheet name="Dataset" sheetId="1" r:id="rId2"/>
    <sheet name="AppliedQE_TS_project_01" sheetId="6" r:id="rId3"/>
    <sheet name="Q_1.1" sheetId="3" r:id="rId4"/>
    <sheet name="Q_1.12" sheetId="12" r:id="rId5"/>
    <sheet name="Q_1.2" sheetId="10" r:id="rId6"/>
    <sheet name="Q_1.3" sheetId="11" r:id="rId7"/>
    <sheet name="Q_2" sheetId="4" r:id="rId8"/>
    <sheet name="Q_3" sheetId="5" r:id="rId9"/>
  </sheets>
  <definedNames>
    <definedName name="_xlnm._FilterDatabase" localSheetId="3" hidden="1">'Q_1.1'!$A$1:$C$759</definedName>
    <definedName name="_xlnm._FilterDatabase" localSheetId="6" hidden="1">'Q_1.3'!$AC$1:$AE$1</definedName>
    <definedName name="_xlchart.v1.0" hidden="1">'Q_1.3'!$C$2:$C$142</definedName>
    <definedName name="_xlchart.v1.1" hidden="1">'Q_1.3'!$G$2:$G$50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4" l="1"/>
  <c r="C25" i="4"/>
  <c r="J4" i="4"/>
  <c r="Q5" i="4" s="1"/>
  <c r="J5" i="4"/>
  <c r="J6" i="4"/>
  <c r="Q6" i="4" s="1"/>
  <c r="J7" i="4"/>
  <c r="J8" i="4"/>
  <c r="J9" i="4"/>
  <c r="J10" i="4"/>
  <c r="Q10" i="4" s="1"/>
  <c r="J11" i="4"/>
  <c r="J12" i="4"/>
  <c r="J13" i="4"/>
  <c r="J14" i="4"/>
  <c r="Q14" i="4" s="1"/>
  <c r="J15" i="4"/>
  <c r="J16" i="4"/>
  <c r="J17" i="4"/>
  <c r="J18" i="4"/>
  <c r="Q18" i="4" s="1"/>
  <c r="J19" i="4"/>
  <c r="J20" i="4"/>
  <c r="J21" i="4"/>
  <c r="Q8" i="4"/>
  <c r="Q12" i="4"/>
  <c r="Q16" i="4"/>
  <c r="Q20" i="4"/>
  <c r="Q11" i="4"/>
  <c r="Q19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5" i="4"/>
  <c r="Q7" i="4" l="1"/>
  <c r="Q15" i="4"/>
  <c r="Q21" i="4"/>
  <c r="Q17" i="4"/>
  <c r="Q13" i="4"/>
  <c r="Q9" i="4"/>
  <c r="I14" i="12"/>
  <c r="I15" i="12"/>
  <c r="I16" i="12"/>
  <c r="I17" i="12"/>
  <c r="I18" i="12"/>
  <c r="I19" i="12"/>
  <c r="I20" i="12"/>
  <c r="I21" i="12"/>
  <c r="I13" i="12"/>
  <c r="J14" i="3"/>
  <c r="DK4" i="5" l="1"/>
  <c r="DK5" i="5"/>
  <c r="DK6" i="5"/>
  <c r="DK7" i="5"/>
  <c r="DK8" i="5"/>
  <c r="DK9" i="5"/>
  <c r="DK10" i="5"/>
  <c r="DK11" i="5"/>
  <c r="DK12" i="5"/>
  <c r="DK13" i="5"/>
  <c r="DK14" i="5"/>
  <c r="DK15" i="5"/>
  <c r="DK16" i="5"/>
  <c r="DK17" i="5"/>
  <c r="DK18" i="5"/>
  <c r="DK19" i="5"/>
  <c r="DK20" i="5"/>
  <c r="DK21" i="5"/>
  <c r="DK22" i="5"/>
  <c r="DK23" i="5"/>
  <c r="DK24" i="5"/>
  <c r="DK25" i="5"/>
  <c r="DK26" i="5"/>
  <c r="DK27" i="5"/>
  <c r="DK28" i="5"/>
  <c r="DK29" i="5"/>
  <c r="DK30" i="5"/>
  <c r="DK31" i="5"/>
  <c r="DK32" i="5"/>
  <c r="DK33" i="5"/>
  <c r="DK34" i="5"/>
  <c r="DK35" i="5"/>
  <c r="DK36" i="5"/>
  <c r="DK37" i="5"/>
  <c r="DK38" i="5"/>
  <c r="DK39" i="5"/>
  <c r="DK40" i="5"/>
  <c r="DK41" i="5"/>
  <c r="DK42" i="5"/>
  <c r="DK43" i="5"/>
  <c r="DK44" i="5"/>
  <c r="DK45" i="5"/>
  <c r="DK46" i="5"/>
  <c r="DK47" i="5"/>
  <c r="DK48" i="5"/>
  <c r="DK49" i="5"/>
  <c r="DK50" i="5"/>
  <c r="DK51" i="5"/>
  <c r="DK52" i="5"/>
  <c r="DK53" i="5"/>
  <c r="DK54" i="5"/>
  <c r="DK55" i="5"/>
  <c r="DK56" i="5"/>
  <c r="DK57" i="5"/>
  <c r="DK58" i="5"/>
  <c r="DK59" i="5"/>
  <c r="DK60" i="5"/>
  <c r="DK61" i="5"/>
  <c r="DK62" i="5"/>
  <c r="DK63" i="5"/>
  <c r="DK64" i="5"/>
  <c r="DK65" i="5"/>
  <c r="DK66" i="5"/>
  <c r="DK67" i="5"/>
  <c r="DK68" i="5"/>
  <c r="DK69" i="5"/>
  <c r="DK70" i="5"/>
  <c r="DK71" i="5"/>
  <c r="DK72" i="5"/>
  <c r="DK73" i="5"/>
  <c r="DK74" i="5"/>
  <c r="DK75" i="5"/>
  <c r="DK76" i="5"/>
  <c r="DK77" i="5"/>
  <c r="DK78" i="5"/>
  <c r="DK79" i="5"/>
  <c r="DK80" i="5"/>
  <c r="DK81" i="5"/>
  <c r="DK82" i="5"/>
  <c r="DK83" i="5"/>
  <c r="DK84" i="5"/>
  <c r="DK85" i="5"/>
  <c r="DK86" i="5"/>
  <c r="DK87" i="5"/>
  <c r="DK88" i="5"/>
  <c r="DK89" i="5"/>
  <c r="DK90" i="5"/>
  <c r="DK91" i="5"/>
  <c r="DK92" i="5"/>
  <c r="DK93" i="5"/>
  <c r="DK94" i="5"/>
  <c r="DK95" i="5"/>
  <c r="DK96" i="5"/>
  <c r="DK97" i="5"/>
  <c r="DK98" i="5"/>
  <c r="DK99" i="5"/>
  <c r="DK100" i="5"/>
  <c r="DK101" i="5"/>
  <c r="DK102" i="5"/>
  <c r="DK103" i="5"/>
  <c r="DK104" i="5"/>
  <c r="DK105" i="5"/>
  <c r="DK106" i="5"/>
  <c r="DK107" i="5"/>
  <c r="DK108" i="5"/>
  <c r="DK109" i="5"/>
  <c r="DK110" i="5"/>
  <c r="DK111" i="5"/>
  <c r="DK112" i="5"/>
  <c r="DK113" i="5"/>
  <c r="DK114" i="5"/>
  <c r="DK115" i="5"/>
  <c r="DK116" i="5"/>
  <c r="DK117" i="5"/>
  <c r="DK118" i="5"/>
  <c r="DK119" i="5"/>
  <c r="DK120" i="5"/>
  <c r="DK121" i="5"/>
  <c r="DK122" i="5"/>
  <c r="DK123" i="5"/>
  <c r="DK124" i="5"/>
  <c r="DK125" i="5"/>
  <c r="DK126" i="5"/>
  <c r="DK127" i="5"/>
  <c r="DK128" i="5"/>
  <c r="DK129" i="5"/>
  <c r="DK130" i="5"/>
  <c r="DK131" i="5"/>
  <c r="DK132" i="5"/>
  <c r="DK133" i="5"/>
  <c r="DK134" i="5"/>
  <c r="DK135" i="5"/>
  <c r="DK136" i="5"/>
  <c r="DK137" i="5"/>
  <c r="DK138" i="5"/>
  <c r="DK139" i="5"/>
  <c r="DK140" i="5"/>
  <c r="DK141" i="5"/>
  <c r="DK142" i="5"/>
  <c r="DK143" i="5"/>
  <c r="DK144" i="5"/>
  <c r="DK145" i="5"/>
  <c r="DK146" i="5"/>
  <c r="DK147" i="5"/>
  <c r="DK148" i="5"/>
  <c r="DK149" i="5"/>
  <c r="DK150" i="5"/>
  <c r="DK151" i="5"/>
  <c r="DK152" i="5"/>
  <c r="DK153" i="5"/>
  <c r="DK154" i="5"/>
  <c r="DK155" i="5"/>
  <c r="DK156" i="5"/>
  <c r="DK157" i="5"/>
  <c r="DK158" i="5"/>
  <c r="DK159" i="5"/>
  <c r="DK160" i="5"/>
  <c r="DK161" i="5"/>
  <c r="DK162" i="5"/>
  <c r="DK163" i="5"/>
  <c r="DK164" i="5"/>
  <c r="DK165" i="5"/>
  <c r="DK166" i="5"/>
  <c r="DK167" i="5"/>
  <c r="DK168" i="5"/>
  <c r="DK169" i="5"/>
  <c r="DK170" i="5"/>
  <c r="DK171" i="5"/>
  <c r="DK172" i="5"/>
  <c r="DK173" i="5"/>
  <c r="DK174" i="5"/>
  <c r="DK175" i="5"/>
  <c r="DK176" i="5"/>
  <c r="DK177" i="5"/>
  <c r="DK178" i="5"/>
  <c r="DK179" i="5"/>
  <c r="DK180" i="5"/>
  <c r="DK181" i="5"/>
  <c r="DK182" i="5"/>
  <c r="DK183" i="5"/>
  <c r="DK184" i="5"/>
  <c r="DK185" i="5"/>
  <c r="DK186" i="5"/>
  <c r="DK187" i="5"/>
  <c r="DK188" i="5"/>
  <c r="DK189" i="5"/>
  <c r="DK190" i="5"/>
  <c r="DK191" i="5"/>
  <c r="DK192" i="5"/>
  <c r="DK193" i="5"/>
  <c r="DK194" i="5"/>
  <c r="DK195" i="5"/>
  <c r="DK196" i="5"/>
  <c r="DK197" i="5"/>
  <c r="DK198" i="5"/>
  <c r="DK199" i="5"/>
  <c r="DK200" i="5"/>
  <c r="DK201" i="5"/>
  <c r="DK202" i="5"/>
  <c r="DK203" i="5"/>
  <c r="DK204" i="5"/>
  <c r="DK205" i="5"/>
  <c r="DK206" i="5"/>
  <c r="DK207" i="5"/>
  <c r="DK208" i="5"/>
  <c r="DK209" i="5"/>
  <c r="DK210" i="5"/>
  <c r="DK211" i="5"/>
  <c r="DK212" i="5"/>
  <c r="DK213" i="5"/>
  <c r="DK214" i="5"/>
  <c r="DK215" i="5"/>
  <c r="DK216" i="5"/>
  <c r="DK217" i="5"/>
  <c r="DK218" i="5"/>
  <c r="DK219" i="5"/>
  <c r="DK220" i="5"/>
  <c r="DK221" i="5"/>
  <c r="DK222" i="5"/>
  <c r="DK223" i="5"/>
  <c r="DK224" i="5"/>
  <c r="DK225" i="5"/>
  <c r="DK226" i="5"/>
  <c r="DK227" i="5"/>
  <c r="DK228" i="5"/>
  <c r="DK229" i="5"/>
  <c r="DK230" i="5"/>
  <c r="DK231" i="5"/>
  <c r="DK232" i="5"/>
  <c r="DK233" i="5"/>
  <c r="DK234" i="5"/>
  <c r="DK235" i="5"/>
  <c r="DK236" i="5"/>
  <c r="DK237" i="5"/>
  <c r="DK238" i="5"/>
  <c r="DK239" i="5"/>
  <c r="DK240" i="5"/>
  <c r="DK241" i="5"/>
  <c r="DK242" i="5"/>
  <c r="DK243" i="5"/>
  <c r="DK244" i="5"/>
  <c r="DK245" i="5"/>
  <c r="DK246" i="5"/>
  <c r="DK247" i="5"/>
  <c r="DK248" i="5"/>
  <c r="DK249" i="5"/>
  <c r="DK250" i="5"/>
  <c r="DK251" i="5"/>
  <c r="DK252" i="5"/>
  <c r="DK253" i="5"/>
  <c r="DK254" i="5"/>
  <c r="DK255" i="5"/>
  <c r="DK256" i="5"/>
  <c r="DK257" i="5"/>
  <c r="DK258" i="5"/>
  <c r="DK259" i="5"/>
  <c r="DK260" i="5"/>
  <c r="DK261" i="5"/>
  <c r="DK262" i="5"/>
  <c r="DK263" i="5"/>
  <c r="DK264" i="5"/>
  <c r="DK265" i="5"/>
  <c r="DK266" i="5"/>
  <c r="DK267" i="5"/>
  <c r="DK268" i="5"/>
  <c r="DK269" i="5"/>
  <c r="DK270" i="5"/>
  <c r="DK271" i="5"/>
  <c r="DK272" i="5"/>
  <c r="DK273" i="5"/>
  <c r="DK274" i="5"/>
  <c r="DK275" i="5"/>
  <c r="DK276" i="5"/>
  <c r="DK277" i="5"/>
  <c r="DK278" i="5"/>
  <c r="DK279" i="5"/>
  <c r="DK280" i="5"/>
  <c r="DK281" i="5"/>
  <c r="DK282" i="5"/>
  <c r="DK283" i="5"/>
  <c r="DK284" i="5"/>
  <c r="DK285" i="5"/>
  <c r="DK286" i="5"/>
  <c r="DK287" i="5"/>
  <c r="DK288" i="5"/>
  <c r="DK289" i="5"/>
  <c r="DK290" i="5"/>
  <c r="DK291" i="5"/>
  <c r="DK292" i="5"/>
  <c r="DK293" i="5"/>
  <c r="DK294" i="5"/>
  <c r="DK295" i="5"/>
  <c r="DK296" i="5"/>
  <c r="DK297" i="5"/>
  <c r="DK298" i="5"/>
  <c r="DK299" i="5"/>
  <c r="DK300" i="5"/>
  <c r="DK301" i="5"/>
  <c r="DK302" i="5"/>
  <c r="DK303" i="5"/>
  <c r="DK304" i="5"/>
  <c r="DK305" i="5"/>
  <c r="DK306" i="5"/>
  <c r="DK307" i="5"/>
  <c r="DK308" i="5"/>
  <c r="DK309" i="5"/>
  <c r="DK310" i="5"/>
  <c r="DK311" i="5"/>
  <c r="DK312" i="5"/>
  <c r="DK313" i="5"/>
  <c r="DK314" i="5"/>
  <c r="DK315" i="5"/>
  <c r="DK316" i="5"/>
  <c r="DK317" i="5"/>
  <c r="DK318" i="5"/>
  <c r="DK319" i="5"/>
  <c r="DK320" i="5"/>
  <c r="DK321" i="5"/>
  <c r="DK322" i="5"/>
  <c r="DK323" i="5"/>
  <c r="DK324" i="5"/>
  <c r="DK325" i="5"/>
  <c r="DK326" i="5"/>
  <c r="DK327" i="5"/>
  <c r="DK328" i="5"/>
  <c r="DK329" i="5"/>
  <c r="DK330" i="5"/>
  <c r="DK331" i="5"/>
  <c r="DK332" i="5"/>
  <c r="DK333" i="5"/>
  <c r="DK334" i="5"/>
  <c r="DK335" i="5"/>
  <c r="DK336" i="5"/>
  <c r="DK337" i="5"/>
  <c r="DK338" i="5"/>
  <c r="DK339" i="5"/>
  <c r="DK340" i="5"/>
  <c r="DK341" i="5"/>
  <c r="DK342" i="5"/>
  <c r="DK343" i="5"/>
  <c r="DK344" i="5"/>
  <c r="DK345" i="5"/>
  <c r="DK346" i="5"/>
  <c r="DK347" i="5"/>
  <c r="DK348" i="5"/>
  <c r="DK349" i="5"/>
  <c r="DK350" i="5"/>
  <c r="DK351" i="5"/>
  <c r="DK352" i="5"/>
  <c r="DK353" i="5"/>
  <c r="DK354" i="5"/>
  <c r="DK355" i="5"/>
  <c r="DK356" i="5"/>
  <c r="DK357" i="5"/>
  <c r="DK358" i="5"/>
  <c r="DK359" i="5"/>
  <c r="DK360" i="5"/>
  <c r="DK361" i="5"/>
  <c r="DK362" i="5"/>
  <c r="DK363" i="5"/>
  <c r="DK364" i="5"/>
  <c r="DK365" i="5"/>
  <c r="DK366" i="5"/>
  <c r="DK367" i="5"/>
  <c r="DK368" i="5"/>
  <c r="DK369" i="5"/>
  <c r="DK370" i="5"/>
  <c r="DK371" i="5"/>
  <c r="DK372" i="5"/>
  <c r="DK373" i="5"/>
  <c r="DK374" i="5"/>
  <c r="DK375" i="5"/>
  <c r="DK376" i="5"/>
  <c r="DK377" i="5"/>
  <c r="DK378" i="5"/>
  <c r="DK379" i="5"/>
  <c r="DK380" i="5"/>
  <c r="DK381" i="5"/>
  <c r="DK382" i="5"/>
  <c r="DK383" i="5"/>
  <c r="DK384" i="5"/>
  <c r="DK385" i="5"/>
  <c r="DK386" i="5"/>
  <c r="DK387" i="5"/>
  <c r="DK388" i="5"/>
  <c r="DK389" i="5"/>
  <c r="DK390" i="5"/>
  <c r="DK391" i="5"/>
  <c r="DK392" i="5"/>
  <c r="DK393" i="5"/>
  <c r="DK394" i="5"/>
  <c r="DK395" i="5"/>
  <c r="DK396" i="5"/>
  <c r="DK397" i="5"/>
  <c r="DK398" i="5"/>
  <c r="DK399" i="5"/>
  <c r="DK400" i="5"/>
  <c r="DK401" i="5"/>
  <c r="DK402" i="5"/>
  <c r="DK403" i="5"/>
  <c r="DK404" i="5"/>
  <c r="DK405" i="5"/>
  <c r="DK406" i="5"/>
  <c r="DK407" i="5"/>
  <c r="DK408" i="5"/>
  <c r="DK409" i="5"/>
  <c r="DK410" i="5"/>
  <c r="DK411" i="5"/>
  <c r="DK412" i="5"/>
  <c r="DK413" i="5"/>
  <c r="DK414" i="5"/>
  <c r="DK415" i="5"/>
  <c r="DK416" i="5"/>
  <c r="DK417" i="5"/>
  <c r="DK418" i="5"/>
  <c r="DK419" i="5"/>
  <c r="DK420" i="5"/>
  <c r="DK421" i="5"/>
  <c r="DK422" i="5"/>
  <c r="DK423" i="5"/>
  <c r="DK424" i="5"/>
  <c r="DK425" i="5"/>
  <c r="DK426" i="5"/>
  <c r="DK427" i="5"/>
  <c r="DK428" i="5"/>
  <c r="DK429" i="5"/>
  <c r="DK430" i="5"/>
  <c r="DK431" i="5"/>
  <c r="DK432" i="5"/>
  <c r="DK433" i="5"/>
  <c r="DK434" i="5"/>
  <c r="DK435" i="5"/>
  <c r="DK436" i="5"/>
  <c r="DK437" i="5"/>
  <c r="DK438" i="5"/>
  <c r="DK439" i="5"/>
  <c r="DK440" i="5"/>
  <c r="DK441" i="5"/>
  <c r="DK442" i="5"/>
  <c r="DK443" i="5"/>
  <c r="DK444" i="5"/>
  <c r="DK445" i="5"/>
  <c r="DK446" i="5"/>
  <c r="DK447" i="5"/>
  <c r="DK448" i="5"/>
  <c r="DK449" i="5"/>
  <c r="DK450" i="5"/>
  <c r="DK451" i="5"/>
  <c r="DK452" i="5"/>
  <c r="DK453" i="5"/>
  <c r="DK454" i="5"/>
  <c r="DK455" i="5"/>
  <c r="DK456" i="5"/>
  <c r="DK457" i="5"/>
  <c r="DK458" i="5"/>
  <c r="DK459" i="5"/>
  <c r="DK460" i="5"/>
  <c r="DK461" i="5"/>
  <c r="DK462" i="5"/>
  <c r="DK463" i="5"/>
  <c r="DK464" i="5"/>
  <c r="DK465" i="5"/>
  <c r="DK466" i="5"/>
  <c r="DK467" i="5"/>
  <c r="DK468" i="5"/>
  <c r="DK469" i="5"/>
  <c r="DK470" i="5"/>
  <c r="DK471" i="5"/>
  <c r="DK472" i="5"/>
  <c r="DK473" i="5"/>
  <c r="DK474" i="5"/>
  <c r="DK475" i="5"/>
  <c r="DK476" i="5"/>
  <c r="DK477" i="5"/>
  <c r="DK478" i="5"/>
  <c r="DK479" i="5"/>
  <c r="DK480" i="5"/>
  <c r="DK481" i="5"/>
  <c r="DK482" i="5"/>
  <c r="DK483" i="5"/>
  <c r="DK484" i="5"/>
  <c r="DK485" i="5"/>
  <c r="DK486" i="5"/>
  <c r="DK487" i="5"/>
  <c r="DK488" i="5"/>
  <c r="DK489" i="5"/>
  <c r="DK490" i="5"/>
  <c r="DK491" i="5"/>
  <c r="DK492" i="5"/>
  <c r="DK493" i="5"/>
  <c r="DK494" i="5"/>
  <c r="DK495" i="5"/>
  <c r="DK496" i="5"/>
  <c r="DK497" i="5"/>
  <c r="DK498" i="5"/>
  <c r="DK499" i="5"/>
  <c r="DK500" i="5"/>
  <c r="DK501" i="5"/>
  <c r="DK502" i="5"/>
  <c r="DK503" i="5"/>
  <c r="DK504" i="5"/>
  <c r="DK505" i="5"/>
  <c r="DK506" i="5"/>
  <c r="DK507" i="5"/>
  <c r="DK508" i="5"/>
  <c r="DK509" i="5"/>
  <c r="DK510" i="5"/>
  <c r="DK511" i="5"/>
  <c r="DK512" i="5"/>
  <c r="DK513" i="5"/>
  <c r="DK514" i="5"/>
  <c r="DK515" i="5"/>
  <c r="DK516" i="5"/>
  <c r="DK517" i="5"/>
  <c r="DK518" i="5"/>
  <c r="DK519" i="5"/>
  <c r="DK520" i="5"/>
  <c r="DK521" i="5"/>
  <c r="DK522" i="5"/>
  <c r="DK523" i="5"/>
  <c r="DK524" i="5"/>
  <c r="DK525" i="5"/>
  <c r="DK526" i="5"/>
  <c r="DK527" i="5"/>
  <c r="DK528" i="5"/>
  <c r="DK529" i="5"/>
  <c r="DK530" i="5"/>
  <c r="DK531" i="5"/>
  <c r="DK532" i="5"/>
  <c r="DK533" i="5"/>
  <c r="DK534" i="5"/>
  <c r="DK535" i="5"/>
  <c r="DK536" i="5"/>
  <c r="DK537" i="5"/>
  <c r="DK538" i="5"/>
  <c r="DK539" i="5"/>
  <c r="DK540" i="5"/>
  <c r="DK541" i="5"/>
  <c r="DK542" i="5"/>
  <c r="DK543" i="5"/>
  <c r="DK544" i="5"/>
  <c r="DK545" i="5"/>
  <c r="DK546" i="5"/>
  <c r="DK547" i="5"/>
  <c r="DK548" i="5"/>
  <c r="DK549" i="5"/>
  <c r="DK550" i="5"/>
  <c r="DK551" i="5"/>
  <c r="DK552" i="5"/>
  <c r="DK553" i="5"/>
  <c r="DK554" i="5"/>
  <c r="DK555" i="5"/>
  <c r="DK556" i="5"/>
  <c r="DK557" i="5"/>
  <c r="DK558" i="5"/>
  <c r="DK559" i="5"/>
  <c r="DK560" i="5"/>
  <c r="DK561" i="5"/>
  <c r="DK562" i="5"/>
  <c r="DK563" i="5"/>
  <c r="DK564" i="5"/>
  <c r="DK565" i="5"/>
  <c r="DK566" i="5"/>
  <c r="DK567" i="5"/>
  <c r="DK568" i="5"/>
  <c r="DK569" i="5"/>
  <c r="DK570" i="5"/>
  <c r="DK571" i="5"/>
  <c r="DK572" i="5"/>
  <c r="DK573" i="5"/>
  <c r="DK574" i="5"/>
  <c r="DK575" i="5"/>
  <c r="DK576" i="5"/>
  <c r="DK577" i="5"/>
  <c r="DK578" i="5"/>
  <c r="DK579" i="5"/>
  <c r="DK580" i="5"/>
  <c r="DK581" i="5"/>
  <c r="DK582" i="5"/>
  <c r="DK583" i="5"/>
  <c r="DK584" i="5"/>
  <c r="DK585" i="5"/>
  <c r="DK586" i="5"/>
  <c r="DK587" i="5"/>
  <c r="DK588" i="5"/>
  <c r="DK589" i="5"/>
  <c r="DK590" i="5"/>
  <c r="DK591" i="5"/>
  <c r="DK592" i="5"/>
  <c r="DK593" i="5"/>
  <c r="DK594" i="5"/>
  <c r="DK595" i="5"/>
  <c r="DK596" i="5"/>
  <c r="DK597" i="5"/>
  <c r="DK598" i="5"/>
  <c r="DK599" i="5"/>
  <c r="DK600" i="5"/>
  <c r="DK601" i="5"/>
  <c r="DK602" i="5"/>
  <c r="DK603" i="5"/>
  <c r="DK604" i="5"/>
  <c r="DK605" i="5"/>
  <c r="DK606" i="5"/>
  <c r="DK607" i="5"/>
  <c r="DK608" i="5"/>
  <c r="DK609" i="5"/>
  <c r="DK610" i="5"/>
  <c r="DK611" i="5"/>
  <c r="DK612" i="5"/>
  <c r="DK613" i="5"/>
  <c r="DK614" i="5"/>
  <c r="DK615" i="5"/>
  <c r="DK616" i="5"/>
  <c r="DK617" i="5"/>
  <c r="DK618" i="5"/>
  <c r="DK619" i="5"/>
  <c r="DK620" i="5"/>
  <c r="DK621" i="5"/>
  <c r="DK622" i="5"/>
  <c r="DK623" i="5"/>
  <c r="DK624" i="5"/>
  <c r="DK625" i="5"/>
  <c r="DK626" i="5"/>
  <c r="DK627" i="5"/>
  <c r="DK628" i="5"/>
  <c r="DK629" i="5"/>
  <c r="DK630" i="5"/>
  <c r="DK631" i="5"/>
  <c r="DK632" i="5"/>
  <c r="DK633" i="5"/>
  <c r="DK634" i="5"/>
  <c r="DK635" i="5"/>
  <c r="DK636" i="5"/>
  <c r="DK637" i="5"/>
  <c r="DK638" i="5"/>
  <c r="DK639" i="5"/>
  <c r="DK640" i="5"/>
  <c r="DK641" i="5"/>
  <c r="DK642" i="5"/>
  <c r="DK643" i="5"/>
  <c r="DK644" i="5"/>
  <c r="DK645" i="5"/>
  <c r="DK646" i="5"/>
  <c r="DK647" i="5"/>
  <c r="DK648" i="5"/>
  <c r="DK649" i="5"/>
  <c r="DK650" i="5"/>
  <c r="DK651" i="5"/>
  <c r="DK652" i="5"/>
  <c r="DK653" i="5"/>
  <c r="DK654" i="5"/>
  <c r="DK655" i="5"/>
  <c r="DK656" i="5"/>
  <c r="DK657" i="5"/>
  <c r="DK658" i="5"/>
  <c r="DK659" i="5"/>
  <c r="DK660" i="5"/>
  <c r="DK661" i="5"/>
  <c r="DK662" i="5"/>
  <c r="DK663" i="5"/>
  <c r="DK664" i="5"/>
  <c r="DK665" i="5"/>
  <c r="DK666" i="5"/>
  <c r="DK667" i="5"/>
  <c r="DK668" i="5"/>
  <c r="DK669" i="5"/>
  <c r="DK670" i="5"/>
  <c r="DK671" i="5"/>
  <c r="DK672" i="5"/>
  <c r="DK673" i="5"/>
  <c r="DK674" i="5"/>
  <c r="DK675" i="5"/>
  <c r="DK676" i="5"/>
  <c r="DK677" i="5"/>
  <c r="DK678" i="5"/>
  <c r="DK679" i="5"/>
  <c r="DK680" i="5"/>
  <c r="DK681" i="5"/>
  <c r="DK682" i="5"/>
  <c r="DK683" i="5"/>
  <c r="DK684" i="5"/>
  <c r="DK685" i="5"/>
  <c r="DK686" i="5"/>
  <c r="DK687" i="5"/>
  <c r="DK688" i="5"/>
  <c r="DK689" i="5"/>
  <c r="DK690" i="5"/>
  <c r="DK691" i="5"/>
  <c r="DK692" i="5"/>
  <c r="DK693" i="5"/>
  <c r="DK694" i="5"/>
  <c r="DK695" i="5"/>
  <c r="DK696" i="5"/>
  <c r="DK697" i="5"/>
  <c r="DK698" i="5"/>
  <c r="DK699" i="5"/>
  <c r="DK700" i="5"/>
  <c r="DK701" i="5"/>
  <c r="DK702" i="5"/>
  <c r="DK703" i="5"/>
  <c r="DK704" i="5"/>
  <c r="DK705" i="5"/>
  <c r="DK706" i="5"/>
  <c r="DK707" i="5"/>
  <c r="DK708" i="5"/>
  <c r="DK709" i="5"/>
  <c r="DK710" i="5"/>
  <c r="DK711" i="5"/>
  <c r="DK712" i="5"/>
  <c r="DK713" i="5"/>
  <c r="DK714" i="5"/>
  <c r="DK715" i="5"/>
  <c r="DK716" i="5"/>
  <c r="DK717" i="5"/>
  <c r="DK718" i="5"/>
  <c r="DK719" i="5"/>
  <c r="DK720" i="5"/>
  <c r="DK721" i="5"/>
  <c r="DK722" i="5"/>
  <c r="DK723" i="5"/>
  <c r="DK724" i="5"/>
  <c r="DK725" i="5"/>
  <c r="DK726" i="5"/>
  <c r="DK727" i="5"/>
  <c r="DK728" i="5"/>
  <c r="DK729" i="5"/>
  <c r="DK730" i="5"/>
  <c r="DK731" i="5"/>
  <c r="DK732" i="5"/>
  <c r="DK733" i="5"/>
  <c r="DK734" i="5"/>
  <c r="DK735" i="5"/>
  <c r="DK736" i="5"/>
  <c r="DK737" i="5"/>
  <c r="DK738" i="5"/>
  <c r="DK739" i="5"/>
  <c r="DK740" i="5"/>
  <c r="DK741" i="5"/>
  <c r="DK742" i="5"/>
  <c r="DK743" i="5"/>
  <c r="DK744" i="5"/>
  <c r="DK745" i="5"/>
  <c r="DK746" i="5"/>
  <c r="DK747" i="5"/>
  <c r="DK748" i="5"/>
  <c r="DK749" i="5"/>
  <c r="DK750" i="5"/>
  <c r="DK751" i="5"/>
  <c r="DK752" i="5"/>
  <c r="DK753" i="5"/>
  <c r="DK754" i="5"/>
  <c r="DK755" i="5"/>
  <c r="DK756" i="5"/>
  <c r="DK757" i="5"/>
  <c r="DK758" i="5"/>
  <c r="DK759" i="5"/>
  <c r="DK760" i="5"/>
  <c r="DK3" i="5"/>
  <c r="DF1" i="5"/>
  <c r="CA10" i="5"/>
  <c r="CA26" i="5"/>
  <c r="CA42" i="5"/>
  <c r="CA58" i="5"/>
  <c r="CA74" i="5"/>
  <c r="CA90" i="5"/>
  <c r="CA106" i="5"/>
  <c r="CA122" i="5"/>
  <c r="CA138" i="5"/>
  <c r="CA154" i="5"/>
  <c r="CA170" i="5"/>
  <c r="CA186" i="5"/>
  <c r="CA202" i="5"/>
  <c r="CA218" i="5"/>
  <c r="CA234" i="5"/>
  <c r="CA250" i="5"/>
  <c r="CA266" i="5"/>
  <c r="CA282" i="5"/>
  <c r="CA298" i="5"/>
  <c r="CA314" i="5"/>
  <c r="CA330" i="5"/>
  <c r="CA346" i="5"/>
  <c r="CA362" i="5"/>
  <c r="CA378" i="5"/>
  <c r="CA394" i="5"/>
  <c r="CA410" i="5"/>
  <c r="CA426" i="5"/>
  <c r="CA442" i="5"/>
  <c r="CA458" i="5"/>
  <c r="CA474" i="5"/>
  <c r="CA490" i="5"/>
  <c r="CA505" i="5"/>
  <c r="CA510" i="5"/>
  <c r="CA514" i="5"/>
  <c r="CA518" i="5"/>
  <c r="CA522" i="5"/>
  <c r="CA526" i="5"/>
  <c r="CA530" i="5"/>
  <c r="CA534" i="5"/>
  <c r="CA538" i="5"/>
  <c r="CA542" i="5"/>
  <c r="CA546" i="5"/>
  <c r="CA550" i="5"/>
  <c r="CA554" i="5"/>
  <c r="CA558" i="5"/>
  <c r="CA562" i="5"/>
  <c r="CA566" i="5"/>
  <c r="CA570" i="5"/>
  <c r="CA574" i="5"/>
  <c r="CA578" i="5"/>
  <c r="CA582" i="5"/>
  <c r="CA586" i="5"/>
  <c r="CA590" i="5"/>
  <c r="CA594" i="5"/>
  <c r="CA598" i="5"/>
  <c r="CA602" i="5"/>
  <c r="CA606" i="5"/>
  <c r="CA610" i="5"/>
  <c r="CA614" i="5"/>
  <c r="CA618" i="5"/>
  <c r="CA622" i="5"/>
  <c r="CA626" i="5"/>
  <c r="CA630" i="5"/>
  <c r="CA634" i="5"/>
  <c r="CA638" i="5"/>
  <c r="CA642" i="5"/>
  <c r="CA646" i="5"/>
  <c r="CA650" i="5"/>
  <c r="CA654" i="5"/>
  <c r="CA658" i="5"/>
  <c r="CA662" i="5"/>
  <c r="CA666" i="5"/>
  <c r="CA670" i="5"/>
  <c r="CA674" i="5"/>
  <c r="CA678" i="5"/>
  <c r="CA682" i="5"/>
  <c r="CA686" i="5"/>
  <c r="CA690" i="5"/>
  <c r="CA694" i="5"/>
  <c r="CA698" i="5"/>
  <c r="CA702" i="5"/>
  <c r="CA706" i="5"/>
  <c r="CA710" i="5"/>
  <c r="CA714" i="5"/>
  <c r="CA718" i="5"/>
  <c r="CA722" i="5"/>
  <c r="CA726" i="5"/>
  <c r="CA730" i="5"/>
  <c r="CA734" i="5"/>
  <c r="CA738" i="5"/>
  <c r="CA742" i="5"/>
  <c r="CA746" i="5"/>
  <c r="CA750" i="5"/>
  <c r="CA754" i="5"/>
  <c r="CA758" i="5"/>
  <c r="CA762" i="5"/>
  <c r="BX2" i="5"/>
  <c r="BX3" i="5"/>
  <c r="BU2" i="5"/>
  <c r="BV2" i="5"/>
  <c r="CC492" i="5" s="1"/>
  <c r="BW2" i="5"/>
  <c r="BU3" i="5"/>
  <c r="BV3" i="5"/>
  <c r="CC464" i="5" s="1"/>
  <c r="BW3" i="5"/>
  <c r="BT3" i="5"/>
  <c r="BT2" i="5"/>
  <c r="X55" i="5"/>
  <c r="Y55" i="5"/>
  <c r="X56" i="5"/>
  <c r="Y56" i="5"/>
  <c r="X57" i="5"/>
  <c r="Y57" i="5"/>
  <c r="X58" i="5"/>
  <c r="Y58" i="5"/>
  <c r="X59" i="5"/>
  <c r="Y59" i="5"/>
  <c r="X60" i="5"/>
  <c r="Y60" i="5"/>
  <c r="X61" i="5"/>
  <c r="Y61" i="5"/>
  <c r="X62" i="5"/>
  <c r="Y62" i="5"/>
  <c r="X63" i="5"/>
  <c r="Y63" i="5"/>
  <c r="X64" i="5"/>
  <c r="Y64" i="5"/>
  <c r="W56" i="5"/>
  <c r="W57" i="5"/>
  <c r="W58" i="5"/>
  <c r="W59" i="5"/>
  <c r="W60" i="5"/>
  <c r="W61" i="5"/>
  <c r="W62" i="5"/>
  <c r="W63" i="5"/>
  <c r="W64" i="5"/>
  <c r="W55" i="5"/>
  <c r="CB5" i="5" l="1"/>
  <c r="CB6" i="5"/>
  <c r="CB7" i="5"/>
  <c r="CB8" i="5"/>
  <c r="CB9" i="5"/>
  <c r="CB10" i="5"/>
  <c r="CB11" i="5"/>
  <c r="CB12" i="5"/>
  <c r="CB13" i="5"/>
  <c r="CB14" i="5"/>
  <c r="CB15" i="5"/>
  <c r="CB16" i="5"/>
  <c r="CB17" i="5"/>
  <c r="CB18" i="5"/>
  <c r="CB19" i="5"/>
  <c r="CB20" i="5"/>
  <c r="CB21" i="5"/>
  <c r="CB22" i="5"/>
  <c r="CB23" i="5"/>
  <c r="CB24" i="5"/>
  <c r="CB25" i="5"/>
  <c r="CB26" i="5"/>
  <c r="CB27" i="5"/>
  <c r="CB28" i="5"/>
  <c r="CB29" i="5"/>
  <c r="CB30" i="5"/>
  <c r="CB31" i="5"/>
  <c r="CB32" i="5"/>
  <c r="CB33" i="5"/>
  <c r="CB34" i="5"/>
  <c r="CB35" i="5"/>
  <c r="CB36" i="5"/>
  <c r="CB37" i="5"/>
  <c r="CB38" i="5"/>
  <c r="CB39" i="5"/>
  <c r="CB40" i="5"/>
  <c r="CB41" i="5"/>
  <c r="CB42" i="5"/>
  <c r="CB43" i="5"/>
  <c r="CB44" i="5"/>
  <c r="CB45" i="5"/>
  <c r="CB46" i="5"/>
  <c r="CB47" i="5"/>
  <c r="CB48" i="5"/>
  <c r="CB49" i="5"/>
  <c r="CB50" i="5"/>
  <c r="CB51" i="5"/>
  <c r="CB52" i="5"/>
  <c r="CB53" i="5"/>
  <c r="CB54" i="5"/>
  <c r="CB55" i="5"/>
  <c r="CB56" i="5"/>
  <c r="CB57" i="5"/>
  <c r="CB58" i="5"/>
  <c r="CB59" i="5"/>
  <c r="CB60" i="5"/>
  <c r="CB61" i="5"/>
  <c r="CB62" i="5"/>
  <c r="CB63" i="5"/>
  <c r="CB64" i="5"/>
  <c r="CB65" i="5"/>
  <c r="CB66" i="5"/>
  <c r="CB67" i="5"/>
  <c r="CB68" i="5"/>
  <c r="CB69" i="5"/>
  <c r="CB70" i="5"/>
  <c r="CB71" i="5"/>
  <c r="CB72" i="5"/>
  <c r="CB73" i="5"/>
  <c r="CB74" i="5"/>
  <c r="CB75" i="5"/>
  <c r="CB76" i="5"/>
  <c r="CB77" i="5"/>
  <c r="CB78" i="5"/>
  <c r="CB79" i="5"/>
  <c r="CB80" i="5"/>
  <c r="CB81" i="5"/>
  <c r="CB82" i="5"/>
  <c r="CB83" i="5"/>
  <c r="CB84" i="5"/>
  <c r="CB85" i="5"/>
  <c r="CB86" i="5"/>
  <c r="CB87" i="5"/>
  <c r="CB88" i="5"/>
  <c r="CB89" i="5"/>
  <c r="CB90" i="5"/>
  <c r="CB91" i="5"/>
  <c r="CB92" i="5"/>
  <c r="CB93" i="5"/>
  <c r="CB94" i="5"/>
  <c r="CB95" i="5"/>
  <c r="CB96" i="5"/>
  <c r="CB97" i="5"/>
  <c r="CB98" i="5"/>
  <c r="CB99" i="5"/>
  <c r="CB100" i="5"/>
  <c r="CB101" i="5"/>
  <c r="CB102" i="5"/>
  <c r="CB103" i="5"/>
  <c r="CB104" i="5"/>
  <c r="CB105" i="5"/>
  <c r="CB106" i="5"/>
  <c r="CB107" i="5"/>
  <c r="CB108" i="5"/>
  <c r="CB109" i="5"/>
  <c r="CB110" i="5"/>
  <c r="CB111" i="5"/>
  <c r="CB112" i="5"/>
  <c r="CB113" i="5"/>
  <c r="CB114" i="5"/>
  <c r="CB115" i="5"/>
  <c r="CB116" i="5"/>
  <c r="CB117" i="5"/>
  <c r="CB118" i="5"/>
  <c r="CB119" i="5"/>
  <c r="CB120" i="5"/>
  <c r="CB121" i="5"/>
  <c r="CB122" i="5"/>
  <c r="CB123" i="5"/>
  <c r="CB124" i="5"/>
  <c r="CB125" i="5"/>
  <c r="CB126" i="5"/>
  <c r="CB127" i="5"/>
  <c r="CB128" i="5"/>
  <c r="CB129" i="5"/>
  <c r="CB130" i="5"/>
  <c r="CB131" i="5"/>
  <c r="CB132" i="5"/>
  <c r="CB133" i="5"/>
  <c r="CB134" i="5"/>
  <c r="CB135" i="5"/>
  <c r="CB136" i="5"/>
  <c r="CB137" i="5"/>
  <c r="CB138" i="5"/>
  <c r="CB139" i="5"/>
  <c r="CB140" i="5"/>
  <c r="CB141" i="5"/>
  <c r="CB142" i="5"/>
  <c r="CB143" i="5"/>
  <c r="CB144" i="5"/>
  <c r="CB145" i="5"/>
  <c r="CB146" i="5"/>
  <c r="CB147" i="5"/>
  <c r="CB148" i="5"/>
  <c r="CB149" i="5"/>
  <c r="CB150" i="5"/>
  <c r="CB151" i="5"/>
  <c r="CB152" i="5"/>
  <c r="CB153" i="5"/>
  <c r="CB154" i="5"/>
  <c r="CB155" i="5"/>
  <c r="CB156" i="5"/>
  <c r="CB157" i="5"/>
  <c r="CB158" i="5"/>
  <c r="CB159" i="5"/>
  <c r="CB160" i="5"/>
  <c r="CB161" i="5"/>
  <c r="CB162" i="5"/>
  <c r="CB163" i="5"/>
  <c r="CB164" i="5"/>
  <c r="CB165" i="5"/>
  <c r="CB166" i="5"/>
  <c r="CB167" i="5"/>
  <c r="CB168" i="5"/>
  <c r="CB169" i="5"/>
  <c r="CB170" i="5"/>
  <c r="CB171" i="5"/>
  <c r="CB172" i="5"/>
  <c r="CB173" i="5"/>
  <c r="CB174" i="5"/>
  <c r="CB175" i="5"/>
  <c r="CB176" i="5"/>
  <c r="CB177" i="5"/>
  <c r="CB178" i="5"/>
  <c r="CB179" i="5"/>
  <c r="CB180" i="5"/>
  <c r="CB181" i="5"/>
  <c r="CB182" i="5"/>
  <c r="CB183" i="5"/>
  <c r="CB184" i="5"/>
  <c r="CB185" i="5"/>
  <c r="CB186" i="5"/>
  <c r="CB187" i="5"/>
  <c r="CB188" i="5"/>
  <c r="CB189" i="5"/>
  <c r="CB190" i="5"/>
  <c r="CB191" i="5"/>
  <c r="CB195" i="5"/>
  <c r="CB199" i="5"/>
  <c r="CB203" i="5"/>
  <c r="CB207" i="5"/>
  <c r="CB211" i="5"/>
  <c r="CB215" i="5"/>
  <c r="CB219" i="5"/>
  <c r="CB223" i="5"/>
  <c r="CB227" i="5"/>
  <c r="CB231" i="5"/>
  <c r="CB235" i="5"/>
  <c r="CB239" i="5"/>
  <c r="CB243" i="5"/>
  <c r="CB247" i="5"/>
  <c r="CB251" i="5"/>
  <c r="CB255" i="5"/>
  <c r="CB259" i="5"/>
  <c r="CB263" i="5"/>
  <c r="CB267" i="5"/>
  <c r="CB271" i="5"/>
  <c r="CB275" i="5"/>
  <c r="CB279" i="5"/>
  <c r="CB283" i="5"/>
  <c r="CB287" i="5"/>
  <c r="CB291" i="5"/>
  <c r="CB295" i="5"/>
  <c r="CB299" i="5"/>
  <c r="CB303" i="5"/>
  <c r="CB307" i="5"/>
  <c r="CB311" i="5"/>
  <c r="CB315" i="5"/>
  <c r="CB323" i="5"/>
  <c r="CB327" i="5"/>
  <c r="CB331" i="5"/>
  <c r="CB335" i="5"/>
  <c r="CB339" i="5"/>
  <c r="CB192" i="5"/>
  <c r="CB196" i="5"/>
  <c r="CB200" i="5"/>
  <c r="CB204" i="5"/>
  <c r="CB208" i="5"/>
  <c r="CB212" i="5"/>
  <c r="CB216" i="5"/>
  <c r="CB220" i="5"/>
  <c r="CB224" i="5"/>
  <c r="CB228" i="5"/>
  <c r="CB232" i="5"/>
  <c r="CB236" i="5"/>
  <c r="CB240" i="5"/>
  <c r="CB244" i="5"/>
  <c r="CB248" i="5"/>
  <c r="CB252" i="5"/>
  <c r="CB256" i="5"/>
  <c r="CB260" i="5"/>
  <c r="CB264" i="5"/>
  <c r="CB268" i="5"/>
  <c r="CB272" i="5"/>
  <c r="CB276" i="5"/>
  <c r="CB280" i="5"/>
  <c r="CB284" i="5"/>
  <c r="CB288" i="5"/>
  <c r="CB292" i="5"/>
  <c r="CB296" i="5"/>
  <c r="CB300" i="5"/>
  <c r="CB304" i="5"/>
  <c r="CB308" i="5"/>
  <c r="CB312" i="5"/>
  <c r="CB316" i="5"/>
  <c r="CB318" i="5"/>
  <c r="CB320" i="5"/>
  <c r="CB322" i="5"/>
  <c r="CB326" i="5"/>
  <c r="CB330" i="5"/>
  <c r="CB334" i="5"/>
  <c r="CB338" i="5"/>
  <c r="CB193" i="5"/>
  <c r="CB197" i="5"/>
  <c r="CB201" i="5"/>
  <c r="CB205" i="5"/>
  <c r="CB209" i="5"/>
  <c r="CB213" i="5"/>
  <c r="CB217" i="5"/>
  <c r="CB221" i="5"/>
  <c r="CB225" i="5"/>
  <c r="CB229" i="5"/>
  <c r="CB233" i="5"/>
  <c r="CB237" i="5"/>
  <c r="CB241" i="5"/>
  <c r="CB245" i="5"/>
  <c r="CB249" i="5"/>
  <c r="CB253" i="5"/>
  <c r="CB257" i="5"/>
  <c r="CB261" i="5"/>
  <c r="CB265" i="5"/>
  <c r="CB269" i="5"/>
  <c r="CB273" i="5"/>
  <c r="CB277" i="5"/>
  <c r="CB281" i="5"/>
  <c r="CB285" i="5"/>
  <c r="CB289" i="5"/>
  <c r="CB293" i="5"/>
  <c r="CB297" i="5"/>
  <c r="CB301" i="5"/>
  <c r="CB305" i="5"/>
  <c r="CB309" i="5"/>
  <c r="CB313" i="5"/>
  <c r="CB325" i="5"/>
  <c r="CB329" i="5"/>
  <c r="CB333" i="5"/>
  <c r="CB337" i="5"/>
  <c r="CB206" i="5"/>
  <c r="CB222" i="5"/>
  <c r="CB238" i="5"/>
  <c r="CB254" i="5"/>
  <c r="CB270" i="5"/>
  <c r="CB286" i="5"/>
  <c r="CB302" i="5"/>
  <c r="CB317" i="5"/>
  <c r="CB324" i="5"/>
  <c r="CB340" i="5"/>
  <c r="CB344" i="5"/>
  <c r="CB348" i="5"/>
  <c r="CB352" i="5"/>
  <c r="CB356" i="5"/>
  <c r="CB360" i="5"/>
  <c r="CB364" i="5"/>
  <c r="CB368" i="5"/>
  <c r="CB372" i="5"/>
  <c r="CB376" i="5"/>
  <c r="CB380" i="5"/>
  <c r="CB384" i="5"/>
  <c r="CB388" i="5"/>
  <c r="CB392" i="5"/>
  <c r="CB396" i="5"/>
  <c r="CB400" i="5"/>
  <c r="CB404" i="5"/>
  <c r="CB408" i="5"/>
  <c r="CB412" i="5"/>
  <c r="CB416" i="5"/>
  <c r="CB420" i="5"/>
  <c r="CB424" i="5"/>
  <c r="CB428" i="5"/>
  <c r="CB432" i="5"/>
  <c r="CB436" i="5"/>
  <c r="CB440" i="5"/>
  <c r="CB444" i="5"/>
  <c r="CB448" i="5"/>
  <c r="CB452" i="5"/>
  <c r="CB456" i="5"/>
  <c r="CB458" i="5"/>
  <c r="CB462" i="5"/>
  <c r="CB466" i="5"/>
  <c r="CB470" i="5"/>
  <c r="CB474" i="5"/>
  <c r="CB478" i="5"/>
  <c r="CB194" i="5"/>
  <c r="CB210" i="5"/>
  <c r="CB226" i="5"/>
  <c r="CB242" i="5"/>
  <c r="CB258" i="5"/>
  <c r="CB274" i="5"/>
  <c r="CB290" i="5"/>
  <c r="CB306" i="5"/>
  <c r="CB319" i="5"/>
  <c r="CB336" i="5"/>
  <c r="CB341" i="5"/>
  <c r="CB345" i="5"/>
  <c r="CB349" i="5"/>
  <c r="CB353" i="5"/>
  <c r="CB357" i="5"/>
  <c r="CB361" i="5"/>
  <c r="CB365" i="5"/>
  <c r="CB369" i="5"/>
  <c r="CB373" i="5"/>
  <c r="CB377" i="5"/>
  <c r="CB381" i="5"/>
  <c r="CB385" i="5"/>
  <c r="CB389" i="5"/>
  <c r="CB393" i="5"/>
  <c r="CB397" i="5"/>
  <c r="CB401" i="5"/>
  <c r="CB405" i="5"/>
  <c r="CB409" i="5"/>
  <c r="CB413" i="5"/>
  <c r="CB417" i="5"/>
  <c r="CB421" i="5"/>
  <c r="CB425" i="5"/>
  <c r="CB429" i="5"/>
  <c r="CB433" i="5"/>
  <c r="CB437" i="5"/>
  <c r="CB441" i="5"/>
  <c r="CB445" i="5"/>
  <c r="CB449" i="5"/>
  <c r="CB453" i="5"/>
  <c r="CB457" i="5"/>
  <c r="CB461" i="5"/>
  <c r="CB465" i="5"/>
  <c r="CB469" i="5"/>
  <c r="CB473" i="5"/>
  <c r="CB477" i="5"/>
  <c r="CB198" i="5"/>
  <c r="CB214" i="5"/>
  <c r="CB230" i="5"/>
  <c r="CB246" i="5"/>
  <c r="CB262" i="5"/>
  <c r="CB278" i="5"/>
  <c r="CB294" i="5"/>
  <c r="CB310" i="5"/>
  <c r="CB321" i="5"/>
  <c r="CB332" i="5"/>
  <c r="CB342" i="5"/>
  <c r="CB346" i="5"/>
  <c r="CB350" i="5"/>
  <c r="CB354" i="5"/>
  <c r="CB358" i="5"/>
  <c r="CB362" i="5"/>
  <c r="CB366" i="5"/>
  <c r="CB370" i="5"/>
  <c r="CB374" i="5"/>
  <c r="CB378" i="5"/>
  <c r="CB382" i="5"/>
  <c r="CB386" i="5"/>
  <c r="CB390" i="5"/>
  <c r="CB394" i="5"/>
  <c r="CB398" i="5"/>
  <c r="CB402" i="5"/>
  <c r="CB406" i="5"/>
  <c r="CB410" i="5"/>
  <c r="CB414" i="5"/>
  <c r="CB418" i="5"/>
  <c r="CB422" i="5"/>
  <c r="CB426" i="5"/>
  <c r="CB430" i="5"/>
  <c r="CB434" i="5"/>
  <c r="CB438" i="5"/>
  <c r="CB442" i="5"/>
  <c r="CB446" i="5"/>
  <c r="CB450" i="5"/>
  <c r="CB454" i="5"/>
  <c r="CB460" i="5"/>
  <c r="CB464" i="5"/>
  <c r="CB468" i="5"/>
  <c r="CB472" i="5"/>
  <c r="CB476" i="5"/>
  <c r="CB480" i="5"/>
  <c r="CB481" i="5"/>
  <c r="CB482" i="5"/>
  <c r="CB483" i="5"/>
  <c r="CB484" i="5"/>
  <c r="CB485" i="5"/>
  <c r="CB486" i="5"/>
  <c r="CB487" i="5"/>
  <c r="CB488" i="5"/>
  <c r="CB489" i="5"/>
  <c r="CB490" i="5"/>
  <c r="CB491" i="5"/>
  <c r="CB492" i="5"/>
  <c r="CB493" i="5"/>
  <c r="CB494" i="5"/>
  <c r="CB495" i="5"/>
  <c r="CB496" i="5"/>
  <c r="CB497" i="5"/>
  <c r="CB498" i="5"/>
  <c r="CB499" i="5"/>
  <c r="CB500" i="5"/>
  <c r="CB501" i="5"/>
  <c r="CB502" i="5"/>
  <c r="CB503" i="5"/>
  <c r="CB504" i="5"/>
  <c r="CB505" i="5"/>
  <c r="CB506" i="5"/>
  <c r="CB507" i="5"/>
  <c r="CB508" i="5"/>
  <c r="CB509" i="5"/>
  <c r="CB510" i="5"/>
  <c r="CB511" i="5"/>
  <c r="CB512" i="5"/>
  <c r="CB513" i="5"/>
  <c r="CB514" i="5"/>
  <c r="CB515" i="5"/>
  <c r="CB516" i="5"/>
  <c r="CB517" i="5"/>
  <c r="CB518" i="5"/>
  <c r="CB519" i="5"/>
  <c r="CB520" i="5"/>
  <c r="CB521" i="5"/>
  <c r="CB522" i="5"/>
  <c r="CB523" i="5"/>
  <c r="CB524" i="5"/>
  <c r="CB525" i="5"/>
  <c r="CB526" i="5"/>
  <c r="CB527" i="5"/>
  <c r="CB528" i="5"/>
  <c r="CB529" i="5"/>
  <c r="CB530" i="5"/>
  <c r="CB531" i="5"/>
  <c r="CB532" i="5"/>
  <c r="CB533" i="5"/>
  <c r="CB534" i="5"/>
  <c r="CB535" i="5"/>
  <c r="CB536" i="5"/>
  <c r="CB537" i="5"/>
  <c r="CB538" i="5"/>
  <c r="CB539" i="5"/>
  <c r="CB540" i="5"/>
  <c r="CB541" i="5"/>
  <c r="CB542" i="5"/>
  <c r="CB543" i="5"/>
  <c r="CB544" i="5"/>
  <c r="CB545" i="5"/>
  <c r="CB546" i="5"/>
  <c r="CB547" i="5"/>
  <c r="CB548" i="5"/>
  <c r="CB549" i="5"/>
  <c r="CB550" i="5"/>
  <c r="CB551" i="5"/>
  <c r="CB552" i="5"/>
  <c r="CB553" i="5"/>
  <c r="CB554" i="5"/>
  <c r="CB555" i="5"/>
  <c r="CB556" i="5"/>
  <c r="CB557" i="5"/>
  <c r="CB558" i="5"/>
  <c r="CB559" i="5"/>
  <c r="CB560" i="5"/>
  <c r="CB561" i="5"/>
  <c r="CB562" i="5"/>
  <c r="CB563" i="5"/>
  <c r="CB564" i="5"/>
  <c r="CB565" i="5"/>
  <c r="CB566" i="5"/>
  <c r="CB567" i="5"/>
  <c r="CB568" i="5"/>
  <c r="CB569" i="5"/>
  <c r="CB570" i="5"/>
  <c r="CB571" i="5"/>
  <c r="CB572" i="5"/>
  <c r="CB573" i="5"/>
  <c r="CB574" i="5"/>
  <c r="CB575" i="5"/>
  <c r="CB576" i="5"/>
  <c r="CB577" i="5"/>
  <c r="CB578" i="5"/>
  <c r="CB579" i="5"/>
  <c r="CB580" i="5"/>
  <c r="CB581" i="5"/>
  <c r="CB582" i="5"/>
  <c r="CB583" i="5"/>
  <c r="CB584" i="5"/>
  <c r="CB585" i="5"/>
  <c r="CB586" i="5"/>
  <c r="CB587" i="5"/>
  <c r="CB588" i="5"/>
  <c r="CB589" i="5"/>
  <c r="CB590" i="5"/>
  <c r="CB250" i="5"/>
  <c r="CB314" i="5"/>
  <c r="CB355" i="5"/>
  <c r="CB371" i="5"/>
  <c r="CB387" i="5"/>
  <c r="CB403" i="5"/>
  <c r="CB419" i="5"/>
  <c r="CB435" i="5"/>
  <c r="CB451" i="5"/>
  <c r="CB471" i="5"/>
  <c r="CB202" i="5"/>
  <c r="CB266" i="5"/>
  <c r="CB343" i="5"/>
  <c r="CB359" i="5"/>
  <c r="CB375" i="5"/>
  <c r="CB391" i="5"/>
  <c r="CB407" i="5"/>
  <c r="CB423" i="5"/>
  <c r="CB439" i="5"/>
  <c r="CB455" i="5"/>
  <c r="CB467" i="5"/>
  <c r="CB218" i="5"/>
  <c r="CB282" i="5"/>
  <c r="CB328" i="5"/>
  <c r="CB347" i="5"/>
  <c r="CB363" i="5"/>
  <c r="CB379" i="5"/>
  <c r="CB395" i="5"/>
  <c r="CB411" i="5"/>
  <c r="CB427" i="5"/>
  <c r="CB443" i="5"/>
  <c r="CB463" i="5"/>
  <c r="CB479" i="5"/>
  <c r="CB760" i="5"/>
  <c r="CB756" i="5"/>
  <c r="CB748" i="5"/>
  <c r="CB736" i="5"/>
  <c r="CB728" i="5"/>
  <c r="CB720" i="5"/>
  <c r="CB712" i="5"/>
  <c r="CB700" i="5"/>
  <c r="CB692" i="5"/>
  <c r="CB684" i="5"/>
  <c r="CB676" i="5"/>
  <c r="CB668" i="5"/>
  <c r="CB660" i="5"/>
  <c r="CB652" i="5"/>
  <c r="CB644" i="5"/>
  <c r="CB636" i="5"/>
  <c r="CB628" i="5"/>
  <c r="CB620" i="5"/>
  <c r="CB612" i="5"/>
  <c r="CB604" i="5"/>
  <c r="CB596" i="5"/>
  <c r="CC580" i="5"/>
  <c r="CC548" i="5"/>
  <c r="CC516" i="5"/>
  <c r="CC484" i="5"/>
  <c r="CB351" i="5"/>
  <c r="CA7" i="5"/>
  <c r="CA11" i="5"/>
  <c r="CA15" i="5"/>
  <c r="CA19" i="5"/>
  <c r="CA23" i="5"/>
  <c r="CA27" i="5"/>
  <c r="CA31" i="5"/>
  <c r="CA35" i="5"/>
  <c r="CA39" i="5"/>
  <c r="CA43" i="5"/>
  <c r="CA47" i="5"/>
  <c r="CA51" i="5"/>
  <c r="CA55" i="5"/>
  <c r="CA59" i="5"/>
  <c r="CA63" i="5"/>
  <c r="CA67" i="5"/>
  <c r="CA71" i="5"/>
  <c r="CA75" i="5"/>
  <c r="CA79" i="5"/>
  <c r="CA83" i="5"/>
  <c r="CA87" i="5"/>
  <c r="CA91" i="5"/>
  <c r="CA95" i="5"/>
  <c r="CA99" i="5"/>
  <c r="CA103" i="5"/>
  <c r="CA107" i="5"/>
  <c r="CA111" i="5"/>
  <c r="CA115" i="5"/>
  <c r="CA119" i="5"/>
  <c r="CA123" i="5"/>
  <c r="CA127" i="5"/>
  <c r="CA131" i="5"/>
  <c r="CA135" i="5"/>
  <c r="CA139" i="5"/>
  <c r="CA143" i="5"/>
  <c r="CA147" i="5"/>
  <c r="CA151" i="5"/>
  <c r="CA155" i="5"/>
  <c r="CA159" i="5"/>
  <c r="CA163" i="5"/>
  <c r="CA167" i="5"/>
  <c r="CA171" i="5"/>
  <c r="CA175" i="5"/>
  <c r="CA179" i="5"/>
  <c r="CA183" i="5"/>
  <c r="CA187" i="5"/>
  <c r="CA191" i="5"/>
  <c r="CA195" i="5"/>
  <c r="CA199" i="5"/>
  <c r="CA203" i="5"/>
  <c r="CA207" i="5"/>
  <c r="CA211" i="5"/>
  <c r="CA215" i="5"/>
  <c r="CA219" i="5"/>
  <c r="CA223" i="5"/>
  <c r="CA227" i="5"/>
  <c r="CA231" i="5"/>
  <c r="CA235" i="5"/>
  <c r="CA239" i="5"/>
  <c r="CA243" i="5"/>
  <c r="CA247" i="5"/>
  <c r="CA251" i="5"/>
  <c r="CA255" i="5"/>
  <c r="CA259" i="5"/>
  <c r="CA263" i="5"/>
  <c r="CA267" i="5"/>
  <c r="CA271" i="5"/>
  <c r="CA275" i="5"/>
  <c r="CA279" i="5"/>
  <c r="CA283" i="5"/>
  <c r="CA287" i="5"/>
  <c r="CA291" i="5"/>
  <c r="CA295" i="5"/>
  <c r="CA299" i="5"/>
  <c r="CA303" i="5"/>
  <c r="CA307" i="5"/>
  <c r="CA311" i="5"/>
  <c r="CA315" i="5"/>
  <c r="CA319" i="5"/>
  <c r="CA323" i="5"/>
  <c r="CA327" i="5"/>
  <c r="CA331" i="5"/>
  <c r="CA335" i="5"/>
  <c r="CA339" i="5"/>
  <c r="CA343" i="5"/>
  <c r="CA347" i="5"/>
  <c r="CA351" i="5"/>
  <c r="CA355" i="5"/>
  <c r="CA359" i="5"/>
  <c r="CA363" i="5"/>
  <c r="CA367" i="5"/>
  <c r="CA371" i="5"/>
  <c r="CA375" i="5"/>
  <c r="CA379" i="5"/>
  <c r="CA383" i="5"/>
  <c r="CA387" i="5"/>
  <c r="CA391" i="5"/>
  <c r="CA395" i="5"/>
  <c r="CA399" i="5"/>
  <c r="CA403" i="5"/>
  <c r="CA407" i="5"/>
  <c r="CA411" i="5"/>
  <c r="CA415" i="5"/>
  <c r="CA419" i="5"/>
  <c r="CA423" i="5"/>
  <c r="CA427" i="5"/>
  <c r="CA431" i="5"/>
  <c r="CA435" i="5"/>
  <c r="CA439" i="5"/>
  <c r="CA443" i="5"/>
  <c r="CA447" i="5"/>
  <c r="CA451" i="5"/>
  <c r="CA455" i="5"/>
  <c r="CA459" i="5"/>
  <c r="CA463" i="5"/>
  <c r="CA467" i="5"/>
  <c r="CA471" i="5"/>
  <c r="CA475" i="5"/>
  <c r="CA479" i="5"/>
  <c r="CA483" i="5"/>
  <c r="CA487" i="5"/>
  <c r="CA491" i="5"/>
  <c r="CA495" i="5"/>
  <c r="CA499" i="5"/>
  <c r="CA503" i="5"/>
  <c r="CA8" i="5"/>
  <c r="CA12" i="5"/>
  <c r="CA16" i="5"/>
  <c r="CA20" i="5"/>
  <c r="CA24" i="5"/>
  <c r="CA28" i="5"/>
  <c r="CA32" i="5"/>
  <c r="CA36" i="5"/>
  <c r="CA40" i="5"/>
  <c r="CA44" i="5"/>
  <c r="CA48" i="5"/>
  <c r="CA52" i="5"/>
  <c r="CA56" i="5"/>
  <c r="CA60" i="5"/>
  <c r="CA64" i="5"/>
  <c r="CA68" i="5"/>
  <c r="CA72" i="5"/>
  <c r="CA76" i="5"/>
  <c r="CA80" i="5"/>
  <c r="CA84" i="5"/>
  <c r="CA88" i="5"/>
  <c r="CA92" i="5"/>
  <c r="CA96" i="5"/>
  <c r="CA100" i="5"/>
  <c r="CA104" i="5"/>
  <c r="CA108" i="5"/>
  <c r="CA112" i="5"/>
  <c r="CA116" i="5"/>
  <c r="CA120" i="5"/>
  <c r="CA124" i="5"/>
  <c r="CA128" i="5"/>
  <c r="CA132" i="5"/>
  <c r="CA136" i="5"/>
  <c r="CA140" i="5"/>
  <c r="CA144" i="5"/>
  <c r="CA148" i="5"/>
  <c r="CA152" i="5"/>
  <c r="CA156" i="5"/>
  <c r="CA160" i="5"/>
  <c r="CA164" i="5"/>
  <c r="CA168" i="5"/>
  <c r="CA172" i="5"/>
  <c r="CA176" i="5"/>
  <c r="CA180" i="5"/>
  <c r="CA184" i="5"/>
  <c r="CA188" i="5"/>
  <c r="CA192" i="5"/>
  <c r="CA196" i="5"/>
  <c r="CA200" i="5"/>
  <c r="CA204" i="5"/>
  <c r="CA208" i="5"/>
  <c r="CA212" i="5"/>
  <c r="CA216" i="5"/>
  <c r="CA220" i="5"/>
  <c r="CA224" i="5"/>
  <c r="CA228" i="5"/>
  <c r="CA232" i="5"/>
  <c r="CA236" i="5"/>
  <c r="CA240" i="5"/>
  <c r="CA244" i="5"/>
  <c r="CA248" i="5"/>
  <c r="CA252" i="5"/>
  <c r="CA256" i="5"/>
  <c r="CA260" i="5"/>
  <c r="CA264" i="5"/>
  <c r="CA268" i="5"/>
  <c r="CA272" i="5"/>
  <c r="CA276" i="5"/>
  <c r="CA280" i="5"/>
  <c r="CA284" i="5"/>
  <c r="CA288" i="5"/>
  <c r="CA292" i="5"/>
  <c r="CA296" i="5"/>
  <c r="CA300" i="5"/>
  <c r="CA304" i="5"/>
  <c r="CA308" i="5"/>
  <c r="CA312" i="5"/>
  <c r="CA316" i="5"/>
  <c r="CA320" i="5"/>
  <c r="CA324" i="5"/>
  <c r="CA328" i="5"/>
  <c r="CA332" i="5"/>
  <c r="CA336" i="5"/>
  <c r="CA340" i="5"/>
  <c r="CA344" i="5"/>
  <c r="CA348" i="5"/>
  <c r="CA352" i="5"/>
  <c r="CA356" i="5"/>
  <c r="CA360" i="5"/>
  <c r="CA364" i="5"/>
  <c r="CA368" i="5"/>
  <c r="CA372" i="5"/>
  <c r="CA376" i="5"/>
  <c r="CA380" i="5"/>
  <c r="CA384" i="5"/>
  <c r="CA388" i="5"/>
  <c r="CA392" i="5"/>
  <c r="CA396" i="5"/>
  <c r="CA400" i="5"/>
  <c r="CA404" i="5"/>
  <c r="CA408" i="5"/>
  <c r="CA412" i="5"/>
  <c r="CA416" i="5"/>
  <c r="CA420" i="5"/>
  <c r="CA424" i="5"/>
  <c r="CA428" i="5"/>
  <c r="CA432" i="5"/>
  <c r="CA436" i="5"/>
  <c r="CA440" i="5"/>
  <c r="CA444" i="5"/>
  <c r="CA448" i="5"/>
  <c r="CA452" i="5"/>
  <c r="CA456" i="5"/>
  <c r="CA460" i="5"/>
  <c r="CA464" i="5"/>
  <c r="CA468" i="5"/>
  <c r="CA472" i="5"/>
  <c r="CA476" i="5"/>
  <c r="CA480" i="5"/>
  <c r="CA484" i="5"/>
  <c r="CA488" i="5"/>
  <c r="CA492" i="5"/>
  <c r="CA496" i="5"/>
  <c r="CA500" i="5"/>
  <c r="CA504" i="5"/>
  <c r="CA508" i="5"/>
  <c r="CA9" i="5"/>
  <c r="CA13" i="5"/>
  <c r="CA17" i="5"/>
  <c r="CA21" i="5"/>
  <c r="CA25" i="5"/>
  <c r="CA29" i="5"/>
  <c r="CA33" i="5"/>
  <c r="CA37" i="5"/>
  <c r="CA41" i="5"/>
  <c r="CA45" i="5"/>
  <c r="CA49" i="5"/>
  <c r="CA53" i="5"/>
  <c r="CA57" i="5"/>
  <c r="CA61" i="5"/>
  <c r="CA65" i="5"/>
  <c r="CA69" i="5"/>
  <c r="CA73" i="5"/>
  <c r="CA77" i="5"/>
  <c r="CA81" i="5"/>
  <c r="CA85" i="5"/>
  <c r="CA89" i="5"/>
  <c r="CA93" i="5"/>
  <c r="CA97" i="5"/>
  <c r="CA101" i="5"/>
  <c r="CA105" i="5"/>
  <c r="CA109" i="5"/>
  <c r="CA113" i="5"/>
  <c r="CA117" i="5"/>
  <c r="CA121" i="5"/>
  <c r="CA125" i="5"/>
  <c r="CA129" i="5"/>
  <c r="CA133" i="5"/>
  <c r="CA137" i="5"/>
  <c r="CA141" i="5"/>
  <c r="CA145" i="5"/>
  <c r="CA149" i="5"/>
  <c r="CA153" i="5"/>
  <c r="CA157" i="5"/>
  <c r="CA161" i="5"/>
  <c r="CA165" i="5"/>
  <c r="CA169" i="5"/>
  <c r="CA173" i="5"/>
  <c r="CA177" i="5"/>
  <c r="CA181" i="5"/>
  <c r="CA185" i="5"/>
  <c r="CA189" i="5"/>
  <c r="CA193" i="5"/>
  <c r="CA197" i="5"/>
  <c r="CA201" i="5"/>
  <c r="CA205" i="5"/>
  <c r="CA209" i="5"/>
  <c r="CA213" i="5"/>
  <c r="CA217" i="5"/>
  <c r="CA221" i="5"/>
  <c r="CA225" i="5"/>
  <c r="CA229" i="5"/>
  <c r="CA233" i="5"/>
  <c r="CA237" i="5"/>
  <c r="CA241" i="5"/>
  <c r="CA245" i="5"/>
  <c r="CA249" i="5"/>
  <c r="CA253" i="5"/>
  <c r="CA257" i="5"/>
  <c r="CA261" i="5"/>
  <c r="CA265" i="5"/>
  <c r="CA269" i="5"/>
  <c r="CA273" i="5"/>
  <c r="CA277" i="5"/>
  <c r="CA281" i="5"/>
  <c r="CA285" i="5"/>
  <c r="CA289" i="5"/>
  <c r="CA293" i="5"/>
  <c r="CA297" i="5"/>
  <c r="CA301" i="5"/>
  <c r="CA305" i="5"/>
  <c r="CA309" i="5"/>
  <c r="CA313" i="5"/>
  <c r="CA317" i="5"/>
  <c r="CA321" i="5"/>
  <c r="CA325" i="5"/>
  <c r="CA329" i="5"/>
  <c r="CA333" i="5"/>
  <c r="CA337" i="5"/>
  <c r="CA341" i="5"/>
  <c r="CA345" i="5"/>
  <c r="CA349" i="5"/>
  <c r="CA353" i="5"/>
  <c r="CA357" i="5"/>
  <c r="CA361" i="5"/>
  <c r="CA365" i="5"/>
  <c r="CA369" i="5"/>
  <c r="CA373" i="5"/>
  <c r="CA377" i="5"/>
  <c r="CA381" i="5"/>
  <c r="CA385" i="5"/>
  <c r="CA389" i="5"/>
  <c r="CA393" i="5"/>
  <c r="CA397" i="5"/>
  <c r="CA401" i="5"/>
  <c r="CA405" i="5"/>
  <c r="CA409" i="5"/>
  <c r="CA413" i="5"/>
  <c r="CA417" i="5"/>
  <c r="CA421" i="5"/>
  <c r="CA425" i="5"/>
  <c r="CA429" i="5"/>
  <c r="CA433" i="5"/>
  <c r="CA437" i="5"/>
  <c r="CA441" i="5"/>
  <c r="CA445" i="5"/>
  <c r="CA449" i="5"/>
  <c r="CA453" i="5"/>
  <c r="CA457" i="5"/>
  <c r="CA461" i="5"/>
  <c r="CA465" i="5"/>
  <c r="CA469" i="5"/>
  <c r="CA473" i="5"/>
  <c r="CA477" i="5"/>
  <c r="CA481" i="5"/>
  <c r="CA485" i="5"/>
  <c r="CA489" i="5"/>
  <c r="CA493" i="5"/>
  <c r="CA497" i="5"/>
  <c r="CA501" i="5"/>
  <c r="CA761" i="5"/>
  <c r="CA757" i="5"/>
  <c r="CA753" i="5"/>
  <c r="CA749" i="5"/>
  <c r="CA745" i="5"/>
  <c r="CA741" i="5"/>
  <c r="CA737" i="5"/>
  <c r="CA733" i="5"/>
  <c r="CA729" i="5"/>
  <c r="CA725" i="5"/>
  <c r="CA721" i="5"/>
  <c r="CA717" i="5"/>
  <c r="CA713" i="5"/>
  <c r="CA709" i="5"/>
  <c r="CA705" i="5"/>
  <c r="CA701" i="5"/>
  <c r="CA697" i="5"/>
  <c r="CA693" i="5"/>
  <c r="CA689" i="5"/>
  <c r="CA685" i="5"/>
  <c r="CA681" i="5"/>
  <c r="CA677" i="5"/>
  <c r="CA673" i="5"/>
  <c r="CA669" i="5"/>
  <c r="CA665" i="5"/>
  <c r="CA661" i="5"/>
  <c r="CA657" i="5"/>
  <c r="CA653" i="5"/>
  <c r="CA649" i="5"/>
  <c r="CA645" i="5"/>
  <c r="CA641" i="5"/>
  <c r="CA637" i="5"/>
  <c r="CA633" i="5"/>
  <c r="CA629" i="5"/>
  <c r="CA625" i="5"/>
  <c r="CA621" i="5"/>
  <c r="CA617" i="5"/>
  <c r="CA613" i="5"/>
  <c r="CA609" i="5"/>
  <c r="CA605" i="5"/>
  <c r="CA601" i="5"/>
  <c r="CA597" i="5"/>
  <c r="CA593" i="5"/>
  <c r="CA589" i="5"/>
  <c r="CA585" i="5"/>
  <c r="CA581" i="5"/>
  <c r="CA577" i="5"/>
  <c r="CA573" i="5"/>
  <c r="CA569" i="5"/>
  <c r="CA565" i="5"/>
  <c r="CA561" i="5"/>
  <c r="CA557" i="5"/>
  <c r="CA553" i="5"/>
  <c r="CA549" i="5"/>
  <c r="CA545" i="5"/>
  <c r="CA541" i="5"/>
  <c r="CA537" i="5"/>
  <c r="CA533" i="5"/>
  <c r="CA529" i="5"/>
  <c r="CA525" i="5"/>
  <c r="CA521" i="5"/>
  <c r="CA517" i="5"/>
  <c r="CA513" i="5"/>
  <c r="CA509" i="5"/>
  <c r="CA502" i="5"/>
  <c r="CA486" i="5"/>
  <c r="CA470" i="5"/>
  <c r="CA454" i="5"/>
  <c r="CA438" i="5"/>
  <c r="CA422" i="5"/>
  <c r="CA406" i="5"/>
  <c r="CA390" i="5"/>
  <c r="CA374" i="5"/>
  <c r="CA358" i="5"/>
  <c r="CA342" i="5"/>
  <c r="CA326" i="5"/>
  <c r="CA310" i="5"/>
  <c r="CA294" i="5"/>
  <c r="CA278" i="5"/>
  <c r="CA262" i="5"/>
  <c r="CA246" i="5"/>
  <c r="CA230" i="5"/>
  <c r="CA214" i="5"/>
  <c r="CA198" i="5"/>
  <c r="CA182" i="5"/>
  <c r="CA166" i="5"/>
  <c r="CA150" i="5"/>
  <c r="CA134" i="5"/>
  <c r="CA118" i="5"/>
  <c r="CA102" i="5"/>
  <c r="CA86" i="5"/>
  <c r="CA70" i="5"/>
  <c r="CA54" i="5"/>
  <c r="CA38" i="5"/>
  <c r="CA22" i="5"/>
  <c r="CA6" i="5"/>
  <c r="CB759" i="5"/>
  <c r="CB755" i="5"/>
  <c r="CB751" i="5"/>
  <c r="CB747" i="5"/>
  <c r="CB743" i="5"/>
  <c r="CB739" i="5"/>
  <c r="CB735" i="5"/>
  <c r="CB731" i="5"/>
  <c r="CB727" i="5"/>
  <c r="CB723" i="5"/>
  <c r="CB719" i="5"/>
  <c r="CB715" i="5"/>
  <c r="CB711" i="5"/>
  <c r="CB707" i="5"/>
  <c r="CB703" i="5"/>
  <c r="CB699" i="5"/>
  <c r="CB695" i="5"/>
  <c r="CB691" i="5"/>
  <c r="CB687" i="5"/>
  <c r="CB683" i="5"/>
  <c r="CB679" i="5"/>
  <c r="CB675" i="5"/>
  <c r="CB671" i="5"/>
  <c r="CB667" i="5"/>
  <c r="CB663" i="5"/>
  <c r="CB659" i="5"/>
  <c r="CB655" i="5"/>
  <c r="CB651" i="5"/>
  <c r="CB647" i="5"/>
  <c r="CB643" i="5"/>
  <c r="CB639" i="5"/>
  <c r="CB635" i="5"/>
  <c r="CB631" i="5"/>
  <c r="CB627" i="5"/>
  <c r="CB623" i="5"/>
  <c r="CB619" i="5"/>
  <c r="CB615" i="5"/>
  <c r="CB611" i="5"/>
  <c r="CB607" i="5"/>
  <c r="CB603" i="5"/>
  <c r="CB599" i="5"/>
  <c r="CB595" i="5"/>
  <c r="CB591" i="5"/>
  <c r="CC576" i="5"/>
  <c r="CC560" i="5"/>
  <c r="CC544" i="5"/>
  <c r="CC528" i="5"/>
  <c r="CC512" i="5"/>
  <c r="CC496" i="5"/>
  <c r="CC480" i="5"/>
  <c r="CB459" i="5"/>
  <c r="CB399" i="5"/>
  <c r="CC333" i="5"/>
  <c r="CB752" i="5"/>
  <c r="CB744" i="5"/>
  <c r="CB732" i="5"/>
  <c r="CB724" i="5"/>
  <c r="CB716" i="5"/>
  <c r="CB708" i="5"/>
  <c r="CB696" i="5"/>
  <c r="CB688" i="5"/>
  <c r="CB680" i="5"/>
  <c r="CB672" i="5"/>
  <c r="CB664" i="5"/>
  <c r="CB656" i="5"/>
  <c r="CB648" i="5"/>
  <c r="CB640" i="5"/>
  <c r="CB632" i="5"/>
  <c r="CB624" i="5"/>
  <c r="CB616" i="5"/>
  <c r="CB608" i="5"/>
  <c r="CB600" i="5"/>
  <c r="CB592" i="5"/>
  <c r="CC564" i="5"/>
  <c r="CC532" i="5"/>
  <c r="CC500" i="5"/>
  <c r="CB415" i="5"/>
  <c r="CD5" i="5"/>
  <c r="CD7" i="5"/>
  <c r="CD9" i="5"/>
  <c r="CD11" i="5"/>
  <c r="CD13" i="5"/>
  <c r="CD15" i="5"/>
  <c r="CD17" i="5"/>
  <c r="CD19" i="5"/>
  <c r="CD21" i="5"/>
  <c r="CD23" i="5"/>
  <c r="CD25" i="5"/>
  <c r="CD27" i="5"/>
  <c r="CD29" i="5"/>
  <c r="CD31" i="5"/>
  <c r="CD33" i="5"/>
  <c r="CD35" i="5"/>
  <c r="CD37" i="5"/>
  <c r="CD39" i="5"/>
  <c r="CD41" i="5"/>
  <c r="CD43" i="5"/>
  <c r="CD45" i="5"/>
  <c r="CD47" i="5"/>
  <c r="CD49" i="5"/>
  <c r="CD51" i="5"/>
  <c r="CD53" i="5"/>
  <c r="CD55" i="5"/>
  <c r="CD57" i="5"/>
  <c r="CD59" i="5"/>
  <c r="CD61" i="5"/>
  <c r="CD63" i="5"/>
  <c r="CD65" i="5"/>
  <c r="CD67" i="5"/>
  <c r="CD69" i="5"/>
  <c r="CD71" i="5"/>
  <c r="CD73" i="5"/>
  <c r="CD75" i="5"/>
  <c r="CD77" i="5"/>
  <c r="CD79" i="5"/>
  <c r="CD81" i="5"/>
  <c r="CD83" i="5"/>
  <c r="CD85" i="5"/>
  <c r="CD89" i="5"/>
  <c r="CD90" i="5"/>
  <c r="CD91" i="5"/>
  <c r="CD92" i="5"/>
  <c r="CD93" i="5"/>
  <c r="CD94" i="5"/>
  <c r="CD95" i="5"/>
  <c r="CD96" i="5"/>
  <c r="CD97" i="5"/>
  <c r="CD98" i="5"/>
  <c r="CD99" i="5"/>
  <c r="CD100" i="5"/>
  <c r="CD101" i="5"/>
  <c r="CD102" i="5"/>
  <c r="CD103" i="5"/>
  <c r="CD104" i="5"/>
  <c r="CD105" i="5"/>
  <c r="CD106" i="5"/>
  <c r="CD107" i="5"/>
  <c r="CD108" i="5"/>
  <c r="CD109" i="5"/>
  <c r="CD110" i="5"/>
  <c r="CD111" i="5"/>
  <c r="CD112" i="5"/>
  <c r="CD113" i="5"/>
  <c r="CD114" i="5"/>
  <c r="CD115" i="5"/>
  <c r="CD116" i="5"/>
  <c r="CD117" i="5"/>
  <c r="CD118" i="5"/>
  <c r="CD119" i="5"/>
  <c r="CD120" i="5"/>
  <c r="CD121" i="5"/>
  <c r="CD122" i="5"/>
  <c r="CD88" i="5"/>
  <c r="CD6" i="5"/>
  <c r="CD8" i="5"/>
  <c r="CD10" i="5"/>
  <c r="CD12" i="5"/>
  <c r="CD14" i="5"/>
  <c r="CD16" i="5"/>
  <c r="CD18" i="5"/>
  <c r="CD20" i="5"/>
  <c r="CD22" i="5"/>
  <c r="CD24" i="5"/>
  <c r="CD26" i="5"/>
  <c r="CD28" i="5"/>
  <c r="CD30" i="5"/>
  <c r="CD32" i="5"/>
  <c r="CD34" i="5"/>
  <c r="CD36" i="5"/>
  <c r="CD38" i="5"/>
  <c r="CD40" i="5"/>
  <c r="CD42" i="5"/>
  <c r="CD44" i="5"/>
  <c r="CD46" i="5"/>
  <c r="CD48" i="5"/>
  <c r="CD50" i="5"/>
  <c r="CD52" i="5"/>
  <c r="CD54" i="5"/>
  <c r="CD56" i="5"/>
  <c r="CD58" i="5"/>
  <c r="CD60" i="5"/>
  <c r="CD62" i="5"/>
  <c r="CD64" i="5"/>
  <c r="CD66" i="5"/>
  <c r="CD68" i="5"/>
  <c r="CD70" i="5"/>
  <c r="CD72" i="5"/>
  <c r="CD74" i="5"/>
  <c r="CD76" i="5"/>
  <c r="CD78" i="5"/>
  <c r="CD80" i="5"/>
  <c r="CD82" i="5"/>
  <c r="CD84" i="5"/>
  <c r="CD87" i="5"/>
  <c r="CD86" i="5"/>
  <c r="CD125" i="5"/>
  <c r="CD129" i="5"/>
  <c r="CD124" i="5"/>
  <c r="CD128" i="5"/>
  <c r="CD123" i="5"/>
  <c r="CD127" i="5"/>
  <c r="CD131" i="5"/>
  <c r="CD132" i="5"/>
  <c r="CD133" i="5"/>
  <c r="CD134" i="5"/>
  <c r="CD135" i="5"/>
  <c r="CD136" i="5"/>
  <c r="CD137" i="5"/>
  <c r="CD138" i="5"/>
  <c r="CD139" i="5"/>
  <c r="CD140" i="5"/>
  <c r="CD141" i="5"/>
  <c r="CD142" i="5"/>
  <c r="CD143" i="5"/>
  <c r="CD144" i="5"/>
  <c r="CD145" i="5"/>
  <c r="CD146" i="5"/>
  <c r="CD147" i="5"/>
  <c r="CD148" i="5"/>
  <c r="CD149" i="5"/>
  <c r="CD150" i="5"/>
  <c r="CD151" i="5"/>
  <c r="CD152" i="5"/>
  <c r="CD153" i="5"/>
  <c r="CD154" i="5"/>
  <c r="CD155" i="5"/>
  <c r="CD156" i="5"/>
  <c r="CD157" i="5"/>
  <c r="CD158" i="5"/>
  <c r="CD159" i="5"/>
  <c r="CD160" i="5"/>
  <c r="CD161" i="5"/>
  <c r="CD162" i="5"/>
  <c r="CD163" i="5"/>
  <c r="CD164" i="5"/>
  <c r="CD165" i="5"/>
  <c r="CD166" i="5"/>
  <c r="CD167" i="5"/>
  <c r="CD168" i="5"/>
  <c r="CD169" i="5"/>
  <c r="CD170" i="5"/>
  <c r="CD171" i="5"/>
  <c r="CD172" i="5"/>
  <c r="CD173" i="5"/>
  <c r="CD174" i="5"/>
  <c r="CD175" i="5"/>
  <c r="CD176" i="5"/>
  <c r="CD177" i="5"/>
  <c r="CD178" i="5"/>
  <c r="CD179" i="5"/>
  <c r="CD180" i="5"/>
  <c r="CD181" i="5"/>
  <c r="CD182" i="5"/>
  <c r="CD183" i="5"/>
  <c r="CD184" i="5"/>
  <c r="CD185" i="5"/>
  <c r="CD186" i="5"/>
  <c r="CD187" i="5"/>
  <c r="CD188" i="5"/>
  <c r="CD189" i="5"/>
  <c r="CD190" i="5"/>
  <c r="CD191" i="5"/>
  <c r="CD130" i="5"/>
  <c r="CD126" i="5"/>
  <c r="CD192" i="5"/>
  <c r="CD193" i="5"/>
  <c r="CD194" i="5"/>
  <c r="CD195" i="5"/>
  <c r="CD196" i="5"/>
  <c r="CD197" i="5"/>
  <c r="CD198" i="5"/>
  <c r="CD199" i="5"/>
  <c r="CD200" i="5"/>
  <c r="CD201" i="5"/>
  <c r="CD202" i="5"/>
  <c r="CD203" i="5"/>
  <c r="CD204" i="5"/>
  <c r="CD205" i="5"/>
  <c r="CD206" i="5"/>
  <c r="CD207" i="5"/>
  <c r="CD208" i="5"/>
  <c r="CD209" i="5"/>
  <c r="CD210" i="5"/>
  <c r="CD211" i="5"/>
  <c r="CD212" i="5"/>
  <c r="CD213" i="5"/>
  <c r="CD214" i="5"/>
  <c r="CD215" i="5"/>
  <c r="CD216" i="5"/>
  <c r="CD217" i="5"/>
  <c r="CD218" i="5"/>
  <c r="CD219" i="5"/>
  <c r="CD220" i="5"/>
  <c r="CD221" i="5"/>
  <c r="CD222" i="5"/>
  <c r="CD223" i="5"/>
  <c r="CD224" i="5"/>
  <c r="CD225" i="5"/>
  <c r="CD226" i="5"/>
  <c r="CD227" i="5"/>
  <c r="CD228" i="5"/>
  <c r="CD229" i="5"/>
  <c r="CD230" i="5"/>
  <c r="CD231" i="5"/>
  <c r="CD232" i="5"/>
  <c r="CD233" i="5"/>
  <c r="CD234" i="5"/>
  <c r="CD235" i="5"/>
  <c r="CD236" i="5"/>
  <c r="CD237" i="5"/>
  <c r="CD238" i="5"/>
  <c r="CD239" i="5"/>
  <c r="CD240" i="5"/>
  <c r="CD241" i="5"/>
  <c r="CD242" i="5"/>
  <c r="CD243" i="5"/>
  <c r="CD244" i="5"/>
  <c r="CD245" i="5"/>
  <c r="CD246" i="5"/>
  <c r="CD247" i="5"/>
  <c r="CD248" i="5"/>
  <c r="CD249" i="5"/>
  <c r="CD250" i="5"/>
  <c r="CD251" i="5"/>
  <c r="CD252" i="5"/>
  <c r="CD253" i="5"/>
  <c r="CD254" i="5"/>
  <c r="CD255" i="5"/>
  <c r="CD256" i="5"/>
  <c r="CD257" i="5"/>
  <c r="CD258" i="5"/>
  <c r="CD259" i="5"/>
  <c r="CD260" i="5"/>
  <c r="CD261" i="5"/>
  <c r="CD262" i="5"/>
  <c r="CD263" i="5"/>
  <c r="CD264" i="5"/>
  <c r="CD265" i="5"/>
  <c r="CD266" i="5"/>
  <c r="CD267" i="5"/>
  <c r="CD268" i="5"/>
  <c r="CD269" i="5"/>
  <c r="CD270" i="5"/>
  <c r="CD271" i="5"/>
  <c r="CD272" i="5"/>
  <c r="CD273" i="5"/>
  <c r="CD274" i="5"/>
  <c r="CD275" i="5"/>
  <c r="CD276" i="5"/>
  <c r="CD277" i="5"/>
  <c r="CD278" i="5"/>
  <c r="CD279" i="5"/>
  <c r="CD280" i="5"/>
  <c r="CD281" i="5"/>
  <c r="CD282" i="5"/>
  <c r="CD283" i="5"/>
  <c r="CD284" i="5"/>
  <c r="CD285" i="5"/>
  <c r="CD286" i="5"/>
  <c r="CD287" i="5"/>
  <c r="CD288" i="5"/>
  <c r="CD289" i="5"/>
  <c r="CD290" i="5"/>
  <c r="CD291" i="5"/>
  <c r="CD292" i="5"/>
  <c r="CD293" i="5"/>
  <c r="CD294" i="5"/>
  <c r="CD295" i="5"/>
  <c r="CD296" i="5"/>
  <c r="CD297" i="5"/>
  <c r="CD298" i="5"/>
  <c r="CD299" i="5"/>
  <c r="CD300" i="5"/>
  <c r="CD301" i="5"/>
  <c r="CD302" i="5"/>
  <c r="CD303" i="5"/>
  <c r="CD304" i="5"/>
  <c r="CD305" i="5"/>
  <c r="CD306" i="5"/>
  <c r="CD307" i="5"/>
  <c r="CD308" i="5"/>
  <c r="CD309" i="5"/>
  <c r="CD310" i="5"/>
  <c r="CD311" i="5"/>
  <c r="CD312" i="5"/>
  <c r="CD313" i="5"/>
  <c r="CD314" i="5"/>
  <c r="CD315" i="5"/>
  <c r="CD316" i="5"/>
  <c r="CD317" i="5"/>
  <c r="CD318" i="5"/>
  <c r="CD319" i="5"/>
  <c r="CD320" i="5"/>
  <c r="CD321" i="5"/>
  <c r="CD325" i="5"/>
  <c r="CD329" i="5"/>
  <c r="CD333" i="5"/>
  <c r="CD337" i="5"/>
  <c r="CD324" i="5"/>
  <c r="CD328" i="5"/>
  <c r="CD332" i="5"/>
  <c r="CD336" i="5"/>
  <c r="CD340" i="5"/>
  <c r="CD341" i="5"/>
  <c r="CD342" i="5"/>
  <c r="CD343" i="5"/>
  <c r="CD344" i="5"/>
  <c r="CD345" i="5"/>
  <c r="CD346" i="5"/>
  <c r="CD347" i="5"/>
  <c r="CD348" i="5"/>
  <c r="CD349" i="5"/>
  <c r="CD350" i="5"/>
  <c r="CD351" i="5"/>
  <c r="CD352" i="5"/>
  <c r="CD353" i="5"/>
  <c r="CD354" i="5"/>
  <c r="CD355" i="5"/>
  <c r="CD356" i="5"/>
  <c r="CD357" i="5"/>
  <c r="CD358" i="5"/>
  <c r="CD359" i="5"/>
  <c r="CD360" i="5"/>
  <c r="CD361" i="5"/>
  <c r="CD362" i="5"/>
  <c r="CD363" i="5"/>
  <c r="CD364" i="5"/>
  <c r="CD365" i="5"/>
  <c r="CD366" i="5"/>
  <c r="CD367" i="5"/>
  <c r="CD368" i="5"/>
  <c r="CD369" i="5"/>
  <c r="CD370" i="5"/>
  <c r="CD371" i="5"/>
  <c r="CD372" i="5"/>
  <c r="CD373" i="5"/>
  <c r="CD374" i="5"/>
  <c r="CD375" i="5"/>
  <c r="CD376" i="5"/>
  <c r="CD377" i="5"/>
  <c r="CD378" i="5"/>
  <c r="CD379" i="5"/>
  <c r="CD380" i="5"/>
  <c r="CD381" i="5"/>
  <c r="CD382" i="5"/>
  <c r="CD383" i="5"/>
  <c r="CD384" i="5"/>
  <c r="CD385" i="5"/>
  <c r="CD386" i="5"/>
  <c r="CD387" i="5"/>
  <c r="CD388" i="5"/>
  <c r="CD389" i="5"/>
  <c r="CD390" i="5"/>
  <c r="CD391" i="5"/>
  <c r="CD392" i="5"/>
  <c r="CD393" i="5"/>
  <c r="CD394" i="5"/>
  <c r="CD395" i="5"/>
  <c r="CD396" i="5"/>
  <c r="CD397" i="5"/>
  <c r="CD398" i="5"/>
  <c r="CD399" i="5"/>
  <c r="CD400" i="5"/>
  <c r="CD401" i="5"/>
  <c r="CD402" i="5"/>
  <c r="CD403" i="5"/>
  <c r="CD404" i="5"/>
  <c r="CD405" i="5"/>
  <c r="CD406" i="5"/>
  <c r="CD407" i="5"/>
  <c r="CD408" i="5"/>
  <c r="CD409" i="5"/>
  <c r="CD410" i="5"/>
  <c r="CD411" i="5"/>
  <c r="CD412" i="5"/>
  <c r="CD413" i="5"/>
  <c r="CD414" i="5"/>
  <c r="CD415" i="5"/>
  <c r="CD416" i="5"/>
  <c r="CD417" i="5"/>
  <c r="CD418" i="5"/>
  <c r="CD419" i="5"/>
  <c r="CD420" i="5"/>
  <c r="CD421" i="5"/>
  <c r="CD422" i="5"/>
  <c r="CD423" i="5"/>
  <c r="CD424" i="5"/>
  <c r="CD425" i="5"/>
  <c r="CD426" i="5"/>
  <c r="CD427" i="5"/>
  <c r="CD428" i="5"/>
  <c r="CD429" i="5"/>
  <c r="CD430" i="5"/>
  <c r="CD431" i="5"/>
  <c r="CD432" i="5"/>
  <c r="CD433" i="5"/>
  <c r="CD434" i="5"/>
  <c r="CD435" i="5"/>
  <c r="CD436" i="5"/>
  <c r="CD437" i="5"/>
  <c r="CD438" i="5"/>
  <c r="CD439" i="5"/>
  <c r="CD440" i="5"/>
  <c r="CD441" i="5"/>
  <c r="CD442" i="5"/>
  <c r="CD443" i="5"/>
  <c r="CD444" i="5"/>
  <c r="CD445" i="5"/>
  <c r="CD446" i="5"/>
  <c r="CD447" i="5"/>
  <c r="CD448" i="5"/>
  <c r="CD449" i="5"/>
  <c r="CD450" i="5"/>
  <c r="CD451" i="5"/>
  <c r="CD452" i="5"/>
  <c r="CD453" i="5"/>
  <c r="CD454" i="5"/>
  <c r="CD455" i="5"/>
  <c r="CD456" i="5"/>
  <c r="CD323" i="5"/>
  <c r="CD327" i="5"/>
  <c r="CD331" i="5"/>
  <c r="CD335" i="5"/>
  <c r="CD339" i="5"/>
  <c r="CD334" i="5"/>
  <c r="CD460" i="5"/>
  <c r="CD464" i="5"/>
  <c r="CD468" i="5"/>
  <c r="CD472" i="5"/>
  <c r="CD476" i="5"/>
  <c r="CD480" i="5"/>
  <c r="CD481" i="5"/>
  <c r="CD482" i="5"/>
  <c r="CD483" i="5"/>
  <c r="CD484" i="5"/>
  <c r="CD485" i="5"/>
  <c r="CD486" i="5"/>
  <c r="CD487" i="5"/>
  <c r="CD488" i="5"/>
  <c r="CD489" i="5"/>
  <c r="CD490" i="5"/>
  <c r="CD491" i="5"/>
  <c r="CD492" i="5"/>
  <c r="CD493" i="5"/>
  <c r="CD494" i="5"/>
  <c r="CD495" i="5"/>
  <c r="CD496" i="5"/>
  <c r="CD497" i="5"/>
  <c r="CD498" i="5"/>
  <c r="CD499" i="5"/>
  <c r="CD500" i="5"/>
  <c r="CD501" i="5"/>
  <c r="CD502" i="5"/>
  <c r="CD503" i="5"/>
  <c r="CD504" i="5"/>
  <c r="CD505" i="5"/>
  <c r="CD506" i="5"/>
  <c r="CD507" i="5"/>
  <c r="CD508" i="5"/>
  <c r="CD509" i="5"/>
  <c r="CD510" i="5"/>
  <c r="CD511" i="5"/>
  <c r="CD512" i="5"/>
  <c r="CD513" i="5"/>
  <c r="CD514" i="5"/>
  <c r="CD515" i="5"/>
  <c r="CD516" i="5"/>
  <c r="CD517" i="5"/>
  <c r="CD518" i="5"/>
  <c r="CD519" i="5"/>
  <c r="CD520" i="5"/>
  <c r="CD521" i="5"/>
  <c r="CD522" i="5"/>
  <c r="CD523" i="5"/>
  <c r="CD524" i="5"/>
  <c r="CD525" i="5"/>
  <c r="CD526" i="5"/>
  <c r="CD527" i="5"/>
  <c r="CD528" i="5"/>
  <c r="CD529" i="5"/>
  <c r="CD530" i="5"/>
  <c r="CD531" i="5"/>
  <c r="CD532" i="5"/>
  <c r="CD533" i="5"/>
  <c r="CD534" i="5"/>
  <c r="CD535" i="5"/>
  <c r="CD536" i="5"/>
  <c r="CD537" i="5"/>
  <c r="CD538" i="5"/>
  <c r="CD539" i="5"/>
  <c r="CD540" i="5"/>
  <c r="CD541" i="5"/>
  <c r="CD542" i="5"/>
  <c r="CD543" i="5"/>
  <c r="CD544" i="5"/>
  <c r="CD545" i="5"/>
  <c r="CD546" i="5"/>
  <c r="CD547" i="5"/>
  <c r="CD548" i="5"/>
  <c r="CD549" i="5"/>
  <c r="CD550" i="5"/>
  <c r="CD551" i="5"/>
  <c r="CD552" i="5"/>
  <c r="CD553" i="5"/>
  <c r="CD554" i="5"/>
  <c r="CD555" i="5"/>
  <c r="CD556" i="5"/>
  <c r="CD557" i="5"/>
  <c r="CD558" i="5"/>
  <c r="CD559" i="5"/>
  <c r="CD560" i="5"/>
  <c r="CD561" i="5"/>
  <c r="CD562" i="5"/>
  <c r="CD563" i="5"/>
  <c r="CD564" i="5"/>
  <c r="CD565" i="5"/>
  <c r="CD566" i="5"/>
  <c r="CD567" i="5"/>
  <c r="CD568" i="5"/>
  <c r="CD569" i="5"/>
  <c r="CD570" i="5"/>
  <c r="CD571" i="5"/>
  <c r="CD572" i="5"/>
  <c r="CD573" i="5"/>
  <c r="CD574" i="5"/>
  <c r="CD575" i="5"/>
  <c r="CD576" i="5"/>
  <c r="CD577" i="5"/>
  <c r="CD578" i="5"/>
  <c r="CD579" i="5"/>
  <c r="CD580" i="5"/>
  <c r="CD581" i="5"/>
  <c r="CD582" i="5"/>
  <c r="CD583" i="5"/>
  <c r="CD584" i="5"/>
  <c r="CD585" i="5"/>
  <c r="CD586" i="5"/>
  <c r="CD587" i="5"/>
  <c r="CD588" i="5"/>
  <c r="CD589" i="5"/>
  <c r="CD330" i="5"/>
  <c r="CD459" i="5"/>
  <c r="CD463" i="5"/>
  <c r="CD467" i="5"/>
  <c r="CD471" i="5"/>
  <c r="CD475" i="5"/>
  <c r="CD479" i="5"/>
  <c r="CD326" i="5"/>
  <c r="CD458" i="5"/>
  <c r="CD462" i="5"/>
  <c r="CD466" i="5"/>
  <c r="CD470" i="5"/>
  <c r="CD474" i="5"/>
  <c r="CD478" i="5"/>
  <c r="CD338" i="5"/>
  <c r="CD465" i="5"/>
  <c r="CD322" i="5"/>
  <c r="CD461" i="5"/>
  <c r="CD477" i="5"/>
  <c r="CD591" i="5"/>
  <c r="CD592" i="5"/>
  <c r="CD593" i="5"/>
  <c r="CD594" i="5"/>
  <c r="CD595" i="5"/>
  <c r="CD596" i="5"/>
  <c r="CD597" i="5"/>
  <c r="CD598" i="5"/>
  <c r="CD599" i="5"/>
  <c r="CD600" i="5"/>
  <c r="CD601" i="5"/>
  <c r="CD602" i="5"/>
  <c r="CD603" i="5"/>
  <c r="CD604" i="5"/>
  <c r="CD605" i="5"/>
  <c r="CD606" i="5"/>
  <c r="CD607" i="5"/>
  <c r="CD608" i="5"/>
  <c r="CD609" i="5"/>
  <c r="CD610" i="5"/>
  <c r="CD611" i="5"/>
  <c r="CD612" i="5"/>
  <c r="CD613" i="5"/>
  <c r="CD614" i="5"/>
  <c r="CD615" i="5"/>
  <c r="CD616" i="5"/>
  <c r="CD617" i="5"/>
  <c r="CD618" i="5"/>
  <c r="CD619" i="5"/>
  <c r="CD620" i="5"/>
  <c r="CD621" i="5"/>
  <c r="CD622" i="5"/>
  <c r="CD623" i="5"/>
  <c r="CD624" i="5"/>
  <c r="CD625" i="5"/>
  <c r="CD626" i="5"/>
  <c r="CD627" i="5"/>
  <c r="CD628" i="5"/>
  <c r="CD629" i="5"/>
  <c r="CD630" i="5"/>
  <c r="CD631" i="5"/>
  <c r="CD632" i="5"/>
  <c r="CD633" i="5"/>
  <c r="CD634" i="5"/>
  <c r="CD635" i="5"/>
  <c r="CD636" i="5"/>
  <c r="CD637" i="5"/>
  <c r="CD638" i="5"/>
  <c r="CD639" i="5"/>
  <c r="CD640" i="5"/>
  <c r="CD641" i="5"/>
  <c r="CD642" i="5"/>
  <c r="CD643" i="5"/>
  <c r="CD644" i="5"/>
  <c r="CD645" i="5"/>
  <c r="CD646" i="5"/>
  <c r="CD647" i="5"/>
  <c r="CD648" i="5"/>
  <c r="CD649" i="5"/>
  <c r="CD650" i="5"/>
  <c r="CD651" i="5"/>
  <c r="CD652" i="5"/>
  <c r="CD653" i="5"/>
  <c r="CD654" i="5"/>
  <c r="CD655" i="5"/>
  <c r="CD656" i="5"/>
  <c r="CD657" i="5"/>
  <c r="CD658" i="5"/>
  <c r="CD659" i="5"/>
  <c r="CD660" i="5"/>
  <c r="CD661" i="5"/>
  <c r="CD662" i="5"/>
  <c r="CD663" i="5"/>
  <c r="CD664" i="5"/>
  <c r="CD665" i="5"/>
  <c r="CD666" i="5"/>
  <c r="CD667" i="5"/>
  <c r="CD668" i="5"/>
  <c r="CD669" i="5"/>
  <c r="CD670" i="5"/>
  <c r="CD671" i="5"/>
  <c r="CD672" i="5"/>
  <c r="CD673" i="5"/>
  <c r="CD674" i="5"/>
  <c r="CD675" i="5"/>
  <c r="CD676" i="5"/>
  <c r="CD677" i="5"/>
  <c r="CD678" i="5"/>
  <c r="CD679" i="5"/>
  <c r="CD680" i="5"/>
  <c r="CD681" i="5"/>
  <c r="CD682" i="5"/>
  <c r="CD683" i="5"/>
  <c r="CD684" i="5"/>
  <c r="CD685" i="5"/>
  <c r="CD686" i="5"/>
  <c r="CD687" i="5"/>
  <c r="CD688" i="5"/>
  <c r="CD689" i="5"/>
  <c r="CD690" i="5"/>
  <c r="CD691" i="5"/>
  <c r="CD692" i="5"/>
  <c r="CD693" i="5"/>
  <c r="CD694" i="5"/>
  <c r="CD695" i="5"/>
  <c r="CD696" i="5"/>
  <c r="CD697" i="5"/>
  <c r="CD698" i="5"/>
  <c r="CD699" i="5"/>
  <c r="CD700" i="5"/>
  <c r="CD701" i="5"/>
  <c r="CD702" i="5"/>
  <c r="CD703" i="5"/>
  <c r="CD704" i="5"/>
  <c r="CD705" i="5"/>
  <c r="CD706" i="5"/>
  <c r="CD707" i="5"/>
  <c r="CD708" i="5"/>
  <c r="CD709" i="5"/>
  <c r="CD710" i="5"/>
  <c r="CD711" i="5"/>
  <c r="CD712" i="5"/>
  <c r="CD713" i="5"/>
  <c r="CD714" i="5"/>
  <c r="CD715" i="5"/>
  <c r="CD716" i="5"/>
  <c r="CD717" i="5"/>
  <c r="CD718" i="5"/>
  <c r="CD719" i="5"/>
  <c r="CD720" i="5"/>
  <c r="CD721" i="5"/>
  <c r="CD722" i="5"/>
  <c r="CD723" i="5"/>
  <c r="CD724" i="5"/>
  <c r="CD725" i="5"/>
  <c r="CD726" i="5"/>
  <c r="CD727" i="5"/>
  <c r="CD728" i="5"/>
  <c r="CD729" i="5"/>
  <c r="CD730" i="5"/>
  <c r="CD731" i="5"/>
  <c r="CD732" i="5"/>
  <c r="CD733" i="5"/>
  <c r="CD734" i="5"/>
  <c r="CD735" i="5"/>
  <c r="CD736" i="5"/>
  <c r="CD737" i="5"/>
  <c r="CD738" i="5"/>
  <c r="CD739" i="5"/>
  <c r="CD740" i="5"/>
  <c r="CD741" i="5"/>
  <c r="CD742" i="5"/>
  <c r="CD743" i="5"/>
  <c r="CD744" i="5"/>
  <c r="CD745" i="5"/>
  <c r="CD746" i="5"/>
  <c r="CD747" i="5"/>
  <c r="CD748" i="5"/>
  <c r="CD749" i="5"/>
  <c r="CD750" i="5"/>
  <c r="CD751" i="5"/>
  <c r="CD752" i="5"/>
  <c r="CD753" i="5"/>
  <c r="CD754" i="5"/>
  <c r="CD755" i="5"/>
  <c r="CD756" i="5"/>
  <c r="CD757" i="5"/>
  <c r="CD758" i="5"/>
  <c r="CD759" i="5"/>
  <c r="CD760" i="5"/>
  <c r="CD761" i="5"/>
  <c r="CD762" i="5"/>
  <c r="CD457" i="5"/>
  <c r="CD473" i="5"/>
  <c r="CD590" i="5"/>
  <c r="CE86" i="5"/>
  <c r="CE5" i="5"/>
  <c r="CE7" i="5"/>
  <c r="CE9" i="5"/>
  <c r="CE11" i="5"/>
  <c r="CE13" i="5"/>
  <c r="CE15" i="5"/>
  <c r="CE17" i="5"/>
  <c r="CE19" i="5"/>
  <c r="CE21" i="5"/>
  <c r="CE23" i="5"/>
  <c r="CE25" i="5"/>
  <c r="CE27" i="5"/>
  <c r="CE29" i="5"/>
  <c r="CE31" i="5"/>
  <c r="CE33" i="5"/>
  <c r="CE35" i="5"/>
  <c r="CE37" i="5"/>
  <c r="CE39" i="5"/>
  <c r="CE41" i="5"/>
  <c r="CE43" i="5"/>
  <c r="CE45" i="5"/>
  <c r="CE47" i="5"/>
  <c r="CE49" i="5"/>
  <c r="CE51" i="5"/>
  <c r="CE53" i="5"/>
  <c r="CE55" i="5"/>
  <c r="CE57" i="5"/>
  <c r="CE59" i="5"/>
  <c r="CE61" i="5"/>
  <c r="CE63" i="5"/>
  <c r="CE65" i="5"/>
  <c r="CE67" i="5"/>
  <c r="CE69" i="5"/>
  <c r="CE71" i="5"/>
  <c r="CE73" i="5"/>
  <c r="CE75" i="5"/>
  <c r="CE77" i="5"/>
  <c r="CE79" i="5"/>
  <c r="CE81" i="5"/>
  <c r="CE83" i="5"/>
  <c r="CE85" i="5"/>
  <c r="CE89" i="5"/>
  <c r="CE90" i="5"/>
  <c r="CE91" i="5"/>
  <c r="CE92" i="5"/>
  <c r="CE93" i="5"/>
  <c r="CE94" i="5"/>
  <c r="CE95" i="5"/>
  <c r="CE96" i="5"/>
  <c r="CE97" i="5"/>
  <c r="CE98" i="5"/>
  <c r="CE99" i="5"/>
  <c r="CE100" i="5"/>
  <c r="CE101" i="5"/>
  <c r="CE102" i="5"/>
  <c r="CE103" i="5"/>
  <c r="CE104" i="5"/>
  <c r="CE105" i="5"/>
  <c r="CE106" i="5"/>
  <c r="CE107" i="5"/>
  <c r="CE108" i="5"/>
  <c r="CE109" i="5"/>
  <c r="CE110" i="5"/>
  <c r="CE111" i="5"/>
  <c r="CE112" i="5"/>
  <c r="CE113" i="5"/>
  <c r="CE114" i="5"/>
  <c r="CE115" i="5"/>
  <c r="CE116" i="5"/>
  <c r="CE117" i="5"/>
  <c r="CE118" i="5"/>
  <c r="CE119" i="5"/>
  <c r="CE120" i="5"/>
  <c r="CE121" i="5"/>
  <c r="CE88" i="5"/>
  <c r="CE6" i="5"/>
  <c r="CE14" i="5"/>
  <c r="CE22" i="5"/>
  <c r="CE30" i="5"/>
  <c r="CE38" i="5"/>
  <c r="CE46" i="5"/>
  <c r="CE54" i="5"/>
  <c r="CE62" i="5"/>
  <c r="CE70" i="5"/>
  <c r="CE78" i="5"/>
  <c r="CE122" i="5"/>
  <c r="CE126" i="5"/>
  <c r="CE130" i="5"/>
  <c r="CE8" i="5"/>
  <c r="CE16" i="5"/>
  <c r="CE24" i="5"/>
  <c r="CE32" i="5"/>
  <c r="CE40" i="5"/>
  <c r="CE48" i="5"/>
  <c r="CE56" i="5"/>
  <c r="CE64" i="5"/>
  <c r="CE72" i="5"/>
  <c r="CE80" i="5"/>
  <c r="CE87" i="5"/>
  <c r="CE125" i="5"/>
  <c r="CE129" i="5"/>
  <c r="CE10" i="5"/>
  <c r="CE18" i="5"/>
  <c r="CE26" i="5"/>
  <c r="CE34" i="5"/>
  <c r="CE42" i="5"/>
  <c r="CE50" i="5"/>
  <c r="CE58" i="5"/>
  <c r="CE66" i="5"/>
  <c r="CE74" i="5"/>
  <c r="CE82" i="5"/>
  <c r="CE124" i="5"/>
  <c r="CE128" i="5"/>
  <c r="CE12" i="5"/>
  <c r="CE44" i="5"/>
  <c r="CE76" i="5"/>
  <c r="CE134" i="5"/>
  <c r="CE138" i="5"/>
  <c r="CE142" i="5"/>
  <c r="CE146" i="5"/>
  <c r="CE150" i="5"/>
  <c r="CE154" i="5"/>
  <c r="CE158" i="5"/>
  <c r="CE162" i="5"/>
  <c r="CE166" i="5"/>
  <c r="CE170" i="5"/>
  <c r="CE174" i="5"/>
  <c r="CE178" i="5"/>
  <c r="CE182" i="5"/>
  <c r="CE186" i="5"/>
  <c r="CE190" i="5"/>
  <c r="CE20" i="5"/>
  <c r="CE52" i="5"/>
  <c r="CE84" i="5"/>
  <c r="CE131" i="5"/>
  <c r="CE135" i="5"/>
  <c r="CE139" i="5"/>
  <c r="CE143" i="5"/>
  <c r="CE147" i="5"/>
  <c r="CE151" i="5"/>
  <c r="CE155" i="5"/>
  <c r="CE159" i="5"/>
  <c r="CE163" i="5"/>
  <c r="CE167" i="5"/>
  <c r="CE171" i="5"/>
  <c r="CE175" i="5"/>
  <c r="CE179" i="5"/>
  <c r="CE183" i="5"/>
  <c r="CE187" i="5"/>
  <c r="CE28" i="5"/>
  <c r="CE60" i="5"/>
  <c r="CE127" i="5"/>
  <c r="CE132" i="5"/>
  <c r="CE136" i="5"/>
  <c r="CE140" i="5"/>
  <c r="CE144" i="5"/>
  <c r="CE148" i="5"/>
  <c r="CE152" i="5"/>
  <c r="CE156" i="5"/>
  <c r="CE160" i="5"/>
  <c r="CE164" i="5"/>
  <c r="CE168" i="5"/>
  <c r="CE172" i="5"/>
  <c r="CE176" i="5"/>
  <c r="CE180" i="5"/>
  <c r="CE184" i="5"/>
  <c r="CE188" i="5"/>
  <c r="CE191" i="5"/>
  <c r="CE192" i="5"/>
  <c r="CE193" i="5"/>
  <c r="CE194" i="5"/>
  <c r="CE195" i="5"/>
  <c r="CE196" i="5"/>
  <c r="CE197" i="5"/>
  <c r="CE198" i="5"/>
  <c r="CE199" i="5"/>
  <c r="CE200" i="5"/>
  <c r="CE201" i="5"/>
  <c r="CE202" i="5"/>
  <c r="CE203" i="5"/>
  <c r="CE204" i="5"/>
  <c r="CE205" i="5"/>
  <c r="CE206" i="5"/>
  <c r="CE207" i="5"/>
  <c r="CE208" i="5"/>
  <c r="CE209" i="5"/>
  <c r="CE210" i="5"/>
  <c r="CE211" i="5"/>
  <c r="CE212" i="5"/>
  <c r="CE213" i="5"/>
  <c r="CE214" i="5"/>
  <c r="CE215" i="5"/>
  <c r="CE216" i="5"/>
  <c r="CE217" i="5"/>
  <c r="CE218" i="5"/>
  <c r="CE219" i="5"/>
  <c r="CE220" i="5"/>
  <c r="CE221" i="5"/>
  <c r="CE222" i="5"/>
  <c r="CE223" i="5"/>
  <c r="CE224" i="5"/>
  <c r="CE225" i="5"/>
  <c r="CE226" i="5"/>
  <c r="CE227" i="5"/>
  <c r="CE228" i="5"/>
  <c r="CE229" i="5"/>
  <c r="CE230" i="5"/>
  <c r="CE231" i="5"/>
  <c r="CE232" i="5"/>
  <c r="CE233" i="5"/>
  <c r="CE234" i="5"/>
  <c r="CE235" i="5"/>
  <c r="CE236" i="5"/>
  <c r="CE237" i="5"/>
  <c r="CE238" i="5"/>
  <c r="CE239" i="5"/>
  <c r="CE240" i="5"/>
  <c r="CE241" i="5"/>
  <c r="CE242" i="5"/>
  <c r="CE243" i="5"/>
  <c r="CE244" i="5"/>
  <c r="CE245" i="5"/>
  <c r="CE246" i="5"/>
  <c r="CE247" i="5"/>
  <c r="CE248" i="5"/>
  <c r="CE249" i="5"/>
  <c r="CE250" i="5"/>
  <c r="CE251" i="5"/>
  <c r="CE252" i="5"/>
  <c r="CE253" i="5"/>
  <c r="CE254" i="5"/>
  <c r="CE255" i="5"/>
  <c r="CE256" i="5"/>
  <c r="CE257" i="5"/>
  <c r="CE258" i="5"/>
  <c r="CE259" i="5"/>
  <c r="CE260" i="5"/>
  <c r="CE261" i="5"/>
  <c r="CE262" i="5"/>
  <c r="CE263" i="5"/>
  <c r="CE264" i="5"/>
  <c r="CE265" i="5"/>
  <c r="CE266" i="5"/>
  <c r="CE267" i="5"/>
  <c r="CE268" i="5"/>
  <c r="CE269" i="5"/>
  <c r="CE270" i="5"/>
  <c r="CE271" i="5"/>
  <c r="CE272" i="5"/>
  <c r="CE273" i="5"/>
  <c r="CE274" i="5"/>
  <c r="CE275" i="5"/>
  <c r="CE276" i="5"/>
  <c r="CE277" i="5"/>
  <c r="CE278" i="5"/>
  <c r="CE279" i="5"/>
  <c r="CE280" i="5"/>
  <c r="CE281" i="5"/>
  <c r="CE282" i="5"/>
  <c r="CE283" i="5"/>
  <c r="CE284" i="5"/>
  <c r="CE285" i="5"/>
  <c r="CE286" i="5"/>
  <c r="CE287" i="5"/>
  <c r="CE288" i="5"/>
  <c r="CE289" i="5"/>
  <c r="CE290" i="5"/>
  <c r="CE291" i="5"/>
  <c r="CE292" i="5"/>
  <c r="CE293" i="5"/>
  <c r="CE294" i="5"/>
  <c r="CE295" i="5"/>
  <c r="CE296" i="5"/>
  <c r="CE297" i="5"/>
  <c r="CE298" i="5"/>
  <c r="CE299" i="5"/>
  <c r="CE300" i="5"/>
  <c r="CE301" i="5"/>
  <c r="CE302" i="5"/>
  <c r="CE303" i="5"/>
  <c r="CE304" i="5"/>
  <c r="CE305" i="5"/>
  <c r="CE306" i="5"/>
  <c r="CE307" i="5"/>
  <c r="CE308" i="5"/>
  <c r="CE309" i="5"/>
  <c r="CE310" i="5"/>
  <c r="CE311" i="5"/>
  <c r="CE312" i="5"/>
  <c r="CE313" i="5"/>
  <c r="CE314" i="5"/>
  <c r="CE315" i="5"/>
  <c r="CE316" i="5"/>
  <c r="CE317" i="5"/>
  <c r="CE318" i="5"/>
  <c r="CE319" i="5"/>
  <c r="CE320" i="5"/>
  <c r="CE321" i="5"/>
  <c r="CE322" i="5"/>
  <c r="CE323" i="5"/>
  <c r="CE324" i="5"/>
  <c r="CE325" i="5"/>
  <c r="CE326" i="5"/>
  <c r="CE327" i="5"/>
  <c r="CE328" i="5"/>
  <c r="CE329" i="5"/>
  <c r="CE330" i="5"/>
  <c r="CE331" i="5"/>
  <c r="CE332" i="5"/>
  <c r="CE333" i="5"/>
  <c r="CE334" i="5"/>
  <c r="CE335" i="5"/>
  <c r="CE336" i="5"/>
  <c r="CE337" i="5"/>
  <c r="CE338" i="5"/>
  <c r="CE339" i="5"/>
  <c r="CE36" i="5"/>
  <c r="CE123" i="5"/>
  <c r="CE141" i="5"/>
  <c r="CE157" i="5"/>
  <c r="CE173" i="5"/>
  <c r="CE189" i="5"/>
  <c r="CE68" i="5"/>
  <c r="CE145" i="5"/>
  <c r="CE161" i="5"/>
  <c r="CE177" i="5"/>
  <c r="CE133" i="5"/>
  <c r="CE149" i="5"/>
  <c r="CE165" i="5"/>
  <c r="CE181" i="5"/>
  <c r="CE340" i="5"/>
  <c r="CE341" i="5"/>
  <c r="CE342" i="5"/>
  <c r="CE343" i="5"/>
  <c r="CE344" i="5"/>
  <c r="CE345" i="5"/>
  <c r="CE346" i="5"/>
  <c r="CE347" i="5"/>
  <c r="CE348" i="5"/>
  <c r="CE349" i="5"/>
  <c r="CE350" i="5"/>
  <c r="CE351" i="5"/>
  <c r="CE352" i="5"/>
  <c r="CE353" i="5"/>
  <c r="CE354" i="5"/>
  <c r="CE355" i="5"/>
  <c r="CE356" i="5"/>
  <c r="CE357" i="5"/>
  <c r="CE358" i="5"/>
  <c r="CE359" i="5"/>
  <c r="CE360" i="5"/>
  <c r="CE361" i="5"/>
  <c r="CE362" i="5"/>
  <c r="CE363" i="5"/>
  <c r="CE364" i="5"/>
  <c r="CE365" i="5"/>
  <c r="CE366" i="5"/>
  <c r="CE367" i="5"/>
  <c r="CE368" i="5"/>
  <c r="CE369" i="5"/>
  <c r="CE370" i="5"/>
  <c r="CE371" i="5"/>
  <c r="CE372" i="5"/>
  <c r="CE373" i="5"/>
  <c r="CE374" i="5"/>
  <c r="CE375" i="5"/>
  <c r="CE376" i="5"/>
  <c r="CE377" i="5"/>
  <c r="CE378" i="5"/>
  <c r="CE379" i="5"/>
  <c r="CE380" i="5"/>
  <c r="CE381" i="5"/>
  <c r="CE382" i="5"/>
  <c r="CE383" i="5"/>
  <c r="CE384" i="5"/>
  <c r="CE385" i="5"/>
  <c r="CE386" i="5"/>
  <c r="CE387" i="5"/>
  <c r="CE388" i="5"/>
  <c r="CE389" i="5"/>
  <c r="CE390" i="5"/>
  <c r="CE391" i="5"/>
  <c r="CE392" i="5"/>
  <c r="CE393" i="5"/>
  <c r="CE394" i="5"/>
  <c r="CE395" i="5"/>
  <c r="CE396" i="5"/>
  <c r="CE397" i="5"/>
  <c r="CE398" i="5"/>
  <c r="CE399" i="5"/>
  <c r="CE400" i="5"/>
  <c r="CE401" i="5"/>
  <c r="CE402" i="5"/>
  <c r="CE403" i="5"/>
  <c r="CE404" i="5"/>
  <c r="CE405" i="5"/>
  <c r="CE406" i="5"/>
  <c r="CE407" i="5"/>
  <c r="CE408" i="5"/>
  <c r="CE409" i="5"/>
  <c r="CE410" i="5"/>
  <c r="CE411" i="5"/>
  <c r="CE412" i="5"/>
  <c r="CE413" i="5"/>
  <c r="CE414" i="5"/>
  <c r="CE415" i="5"/>
  <c r="CE416" i="5"/>
  <c r="CE417" i="5"/>
  <c r="CE418" i="5"/>
  <c r="CE419" i="5"/>
  <c r="CE420" i="5"/>
  <c r="CE421" i="5"/>
  <c r="CE422" i="5"/>
  <c r="CE423" i="5"/>
  <c r="CE424" i="5"/>
  <c r="CE425" i="5"/>
  <c r="CE426" i="5"/>
  <c r="CE427" i="5"/>
  <c r="CE428" i="5"/>
  <c r="CE429" i="5"/>
  <c r="CE430" i="5"/>
  <c r="CE431" i="5"/>
  <c r="CE432" i="5"/>
  <c r="CE433" i="5"/>
  <c r="CE434" i="5"/>
  <c r="CE435" i="5"/>
  <c r="CE436" i="5"/>
  <c r="CE437" i="5"/>
  <c r="CE438" i="5"/>
  <c r="CE439" i="5"/>
  <c r="CE440" i="5"/>
  <c r="CE441" i="5"/>
  <c r="CE442" i="5"/>
  <c r="CE443" i="5"/>
  <c r="CE444" i="5"/>
  <c r="CE445" i="5"/>
  <c r="CE446" i="5"/>
  <c r="CE447" i="5"/>
  <c r="CE448" i="5"/>
  <c r="CE449" i="5"/>
  <c r="CE450" i="5"/>
  <c r="CE451" i="5"/>
  <c r="CE452" i="5"/>
  <c r="CE453" i="5"/>
  <c r="CE454" i="5"/>
  <c r="CE455" i="5"/>
  <c r="CE456" i="5"/>
  <c r="CE457" i="5"/>
  <c r="CE458" i="5"/>
  <c r="CE459" i="5"/>
  <c r="CE460" i="5"/>
  <c r="CE461" i="5"/>
  <c r="CE462" i="5"/>
  <c r="CE463" i="5"/>
  <c r="CE464" i="5"/>
  <c r="CE465" i="5"/>
  <c r="CE466" i="5"/>
  <c r="CE467" i="5"/>
  <c r="CE468" i="5"/>
  <c r="CE469" i="5"/>
  <c r="CE470" i="5"/>
  <c r="CE471" i="5"/>
  <c r="CE472" i="5"/>
  <c r="CE473" i="5"/>
  <c r="CE474" i="5"/>
  <c r="CE475" i="5"/>
  <c r="CE476" i="5"/>
  <c r="CE477" i="5"/>
  <c r="CE478" i="5"/>
  <c r="CE479" i="5"/>
  <c r="CE185" i="5"/>
  <c r="CE137" i="5"/>
  <c r="CE480" i="5"/>
  <c r="CE481" i="5"/>
  <c r="CE482" i="5"/>
  <c r="CE483" i="5"/>
  <c r="CE484" i="5"/>
  <c r="CE485" i="5"/>
  <c r="CE486" i="5"/>
  <c r="CE487" i="5"/>
  <c r="CE488" i="5"/>
  <c r="CE489" i="5"/>
  <c r="CE490" i="5"/>
  <c r="CE491" i="5"/>
  <c r="CE492" i="5"/>
  <c r="CE493" i="5"/>
  <c r="CE494" i="5"/>
  <c r="CE495" i="5"/>
  <c r="CE496" i="5"/>
  <c r="CE497" i="5"/>
  <c r="CE498" i="5"/>
  <c r="CE499" i="5"/>
  <c r="CE500" i="5"/>
  <c r="CE501" i="5"/>
  <c r="CE502" i="5"/>
  <c r="CE503" i="5"/>
  <c r="CE504" i="5"/>
  <c r="CE505" i="5"/>
  <c r="CE506" i="5"/>
  <c r="CE507" i="5"/>
  <c r="CE508" i="5"/>
  <c r="CE509" i="5"/>
  <c r="CE510" i="5"/>
  <c r="CE511" i="5"/>
  <c r="CE512" i="5"/>
  <c r="CE513" i="5"/>
  <c r="CE514" i="5"/>
  <c r="CE515" i="5"/>
  <c r="CE516" i="5"/>
  <c r="CE517" i="5"/>
  <c r="CE518" i="5"/>
  <c r="CE519" i="5"/>
  <c r="CE520" i="5"/>
  <c r="CE521" i="5"/>
  <c r="CE522" i="5"/>
  <c r="CE523" i="5"/>
  <c r="CE524" i="5"/>
  <c r="CE525" i="5"/>
  <c r="CE526" i="5"/>
  <c r="CE527" i="5"/>
  <c r="CE528" i="5"/>
  <c r="CE529" i="5"/>
  <c r="CE530" i="5"/>
  <c r="CE531" i="5"/>
  <c r="CE532" i="5"/>
  <c r="CE533" i="5"/>
  <c r="CE534" i="5"/>
  <c r="CE535" i="5"/>
  <c r="CE536" i="5"/>
  <c r="CE537" i="5"/>
  <c r="CE538" i="5"/>
  <c r="CE539" i="5"/>
  <c r="CE540" i="5"/>
  <c r="CE541" i="5"/>
  <c r="CE542" i="5"/>
  <c r="CE543" i="5"/>
  <c r="CE544" i="5"/>
  <c r="CE545" i="5"/>
  <c r="CE546" i="5"/>
  <c r="CE547" i="5"/>
  <c r="CE548" i="5"/>
  <c r="CE549" i="5"/>
  <c r="CE550" i="5"/>
  <c r="CE551" i="5"/>
  <c r="CE552" i="5"/>
  <c r="CE553" i="5"/>
  <c r="CE554" i="5"/>
  <c r="CE555" i="5"/>
  <c r="CE556" i="5"/>
  <c r="CE557" i="5"/>
  <c r="CE558" i="5"/>
  <c r="CE559" i="5"/>
  <c r="CE560" i="5"/>
  <c r="CE561" i="5"/>
  <c r="CE562" i="5"/>
  <c r="CE563" i="5"/>
  <c r="CE564" i="5"/>
  <c r="CE565" i="5"/>
  <c r="CE566" i="5"/>
  <c r="CE567" i="5"/>
  <c r="CE568" i="5"/>
  <c r="CE569" i="5"/>
  <c r="CE570" i="5"/>
  <c r="CE571" i="5"/>
  <c r="CE572" i="5"/>
  <c r="CE573" i="5"/>
  <c r="CE574" i="5"/>
  <c r="CE575" i="5"/>
  <c r="CE576" i="5"/>
  <c r="CE577" i="5"/>
  <c r="CE578" i="5"/>
  <c r="CE579" i="5"/>
  <c r="CE580" i="5"/>
  <c r="CE581" i="5"/>
  <c r="CE582" i="5"/>
  <c r="CE583" i="5"/>
  <c r="CE584" i="5"/>
  <c r="CE585" i="5"/>
  <c r="CE586" i="5"/>
  <c r="CE587" i="5"/>
  <c r="CE588" i="5"/>
  <c r="CE589" i="5"/>
  <c r="CE590" i="5"/>
  <c r="CE153" i="5"/>
  <c r="CE169" i="5"/>
  <c r="CE591" i="5"/>
  <c r="CE592" i="5"/>
  <c r="CE593" i="5"/>
  <c r="CE594" i="5"/>
  <c r="CE595" i="5"/>
  <c r="CE596" i="5"/>
  <c r="CE597" i="5"/>
  <c r="CE598" i="5"/>
  <c r="CE599" i="5"/>
  <c r="CE600" i="5"/>
  <c r="CE601" i="5"/>
  <c r="CE602" i="5"/>
  <c r="CE603" i="5"/>
  <c r="CE604" i="5"/>
  <c r="CE605" i="5"/>
  <c r="CE606" i="5"/>
  <c r="CE607" i="5"/>
  <c r="CE608" i="5"/>
  <c r="CE609" i="5"/>
  <c r="CE610" i="5"/>
  <c r="CE611" i="5"/>
  <c r="CE612" i="5"/>
  <c r="CE613" i="5"/>
  <c r="CE614" i="5"/>
  <c r="CE615" i="5"/>
  <c r="CE616" i="5"/>
  <c r="CE617" i="5"/>
  <c r="CE618" i="5"/>
  <c r="CE619" i="5"/>
  <c r="CE620" i="5"/>
  <c r="CE621" i="5"/>
  <c r="CE622" i="5"/>
  <c r="CE623" i="5"/>
  <c r="CE624" i="5"/>
  <c r="CE625" i="5"/>
  <c r="CE626" i="5"/>
  <c r="CE627" i="5"/>
  <c r="CE628" i="5"/>
  <c r="CE629" i="5"/>
  <c r="CE630" i="5"/>
  <c r="CE631" i="5"/>
  <c r="CE632" i="5"/>
  <c r="CE633" i="5"/>
  <c r="CE634" i="5"/>
  <c r="CE635" i="5"/>
  <c r="CE636" i="5"/>
  <c r="CE637" i="5"/>
  <c r="CE638" i="5"/>
  <c r="CE639" i="5"/>
  <c r="CE640" i="5"/>
  <c r="CE641" i="5"/>
  <c r="CE642" i="5"/>
  <c r="CE643" i="5"/>
  <c r="CE644" i="5"/>
  <c r="CE645" i="5"/>
  <c r="CE646" i="5"/>
  <c r="CE647" i="5"/>
  <c r="CE648" i="5"/>
  <c r="CE649" i="5"/>
  <c r="CE650" i="5"/>
  <c r="CE651" i="5"/>
  <c r="CE652" i="5"/>
  <c r="CE653" i="5"/>
  <c r="CE654" i="5"/>
  <c r="CE655" i="5"/>
  <c r="CE656" i="5"/>
  <c r="CE657" i="5"/>
  <c r="CE658" i="5"/>
  <c r="CE659" i="5"/>
  <c r="CE660" i="5"/>
  <c r="CE661" i="5"/>
  <c r="CE662" i="5"/>
  <c r="CE663" i="5"/>
  <c r="CE664" i="5"/>
  <c r="CE665" i="5"/>
  <c r="CE666" i="5"/>
  <c r="CE667" i="5"/>
  <c r="CE668" i="5"/>
  <c r="CE669" i="5"/>
  <c r="CE670" i="5"/>
  <c r="CE671" i="5"/>
  <c r="CE672" i="5"/>
  <c r="CE673" i="5"/>
  <c r="CE674" i="5"/>
  <c r="CE675" i="5"/>
  <c r="CE676" i="5"/>
  <c r="CE677" i="5"/>
  <c r="CE678" i="5"/>
  <c r="CE679" i="5"/>
  <c r="CE680" i="5"/>
  <c r="CE681" i="5"/>
  <c r="CE682" i="5"/>
  <c r="CE683" i="5"/>
  <c r="CE684" i="5"/>
  <c r="CE685" i="5"/>
  <c r="CE686" i="5"/>
  <c r="CE687" i="5"/>
  <c r="CE688" i="5"/>
  <c r="CE689" i="5"/>
  <c r="CE690" i="5"/>
  <c r="CE691" i="5"/>
  <c r="CE692" i="5"/>
  <c r="CE693" i="5"/>
  <c r="CE694" i="5"/>
  <c r="CE695" i="5"/>
  <c r="CE696" i="5"/>
  <c r="CE697" i="5"/>
  <c r="CE698" i="5"/>
  <c r="CE699" i="5"/>
  <c r="CE700" i="5"/>
  <c r="CE701" i="5"/>
  <c r="CE702" i="5"/>
  <c r="CE703" i="5"/>
  <c r="CE704" i="5"/>
  <c r="CE705" i="5"/>
  <c r="CE706" i="5"/>
  <c r="CE707" i="5"/>
  <c r="CE708" i="5"/>
  <c r="CE709" i="5"/>
  <c r="CE710" i="5"/>
  <c r="CE711" i="5"/>
  <c r="CE712" i="5"/>
  <c r="CE713" i="5"/>
  <c r="CE714" i="5"/>
  <c r="CE715" i="5"/>
  <c r="CE716" i="5"/>
  <c r="CE717" i="5"/>
  <c r="CE718" i="5"/>
  <c r="CE719" i="5"/>
  <c r="CE720" i="5"/>
  <c r="CE721" i="5"/>
  <c r="CE722" i="5"/>
  <c r="CE723" i="5"/>
  <c r="CE724" i="5"/>
  <c r="CE725" i="5"/>
  <c r="CE726" i="5"/>
  <c r="CE727" i="5"/>
  <c r="CE728" i="5"/>
  <c r="CE729" i="5"/>
  <c r="CE730" i="5"/>
  <c r="CE731" i="5"/>
  <c r="CE732" i="5"/>
  <c r="CE733" i="5"/>
  <c r="CE734" i="5"/>
  <c r="CE735" i="5"/>
  <c r="CE736" i="5"/>
  <c r="CE737" i="5"/>
  <c r="CE738" i="5"/>
  <c r="CE739" i="5"/>
  <c r="CE740" i="5"/>
  <c r="CE741" i="5"/>
  <c r="CE742" i="5"/>
  <c r="CE743" i="5"/>
  <c r="CE744" i="5"/>
  <c r="CE745" i="5"/>
  <c r="CE746" i="5"/>
  <c r="CE747" i="5"/>
  <c r="CE748" i="5"/>
  <c r="CE749" i="5"/>
  <c r="CE750" i="5"/>
  <c r="CE751" i="5"/>
  <c r="CE752" i="5"/>
  <c r="CE753" i="5"/>
  <c r="CE754" i="5"/>
  <c r="CE755" i="5"/>
  <c r="CE756" i="5"/>
  <c r="CE757" i="5"/>
  <c r="CE758" i="5"/>
  <c r="CE759" i="5"/>
  <c r="CE760" i="5"/>
  <c r="CE761" i="5"/>
  <c r="CE762" i="5"/>
  <c r="CA760" i="5"/>
  <c r="CA756" i="5"/>
  <c r="CA752" i="5"/>
  <c r="CA748" i="5"/>
  <c r="CA744" i="5"/>
  <c r="CA740" i="5"/>
  <c r="CA736" i="5"/>
  <c r="CA732" i="5"/>
  <c r="CA728" i="5"/>
  <c r="CA724" i="5"/>
  <c r="CA720" i="5"/>
  <c r="CA716" i="5"/>
  <c r="CA712" i="5"/>
  <c r="CA708" i="5"/>
  <c r="CA704" i="5"/>
  <c r="CA700" i="5"/>
  <c r="CA696" i="5"/>
  <c r="CA692" i="5"/>
  <c r="CA688" i="5"/>
  <c r="CA684" i="5"/>
  <c r="CA680" i="5"/>
  <c r="CA676" i="5"/>
  <c r="CA672" i="5"/>
  <c r="CA668" i="5"/>
  <c r="CA664" i="5"/>
  <c r="CA660" i="5"/>
  <c r="CA656" i="5"/>
  <c r="CA652" i="5"/>
  <c r="CA648" i="5"/>
  <c r="CA644" i="5"/>
  <c r="CA640" i="5"/>
  <c r="CA636" i="5"/>
  <c r="CA632" i="5"/>
  <c r="CA628" i="5"/>
  <c r="CA624" i="5"/>
  <c r="CA620" i="5"/>
  <c r="CA616" i="5"/>
  <c r="CA612" i="5"/>
  <c r="CA608" i="5"/>
  <c r="CA604" i="5"/>
  <c r="CA600" i="5"/>
  <c r="CA596" i="5"/>
  <c r="CA592" i="5"/>
  <c r="CA588" i="5"/>
  <c r="CA584" i="5"/>
  <c r="CA580" i="5"/>
  <c r="CA576" i="5"/>
  <c r="CA572" i="5"/>
  <c r="CA568" i="5"/>
  <c r="CA564" i="5"/>
  <c r="CA560" i="5"/>
  <c r="CA556" i="5"/>
  <c r="CA552" i="5"/>
  <c r="CA548" i="5"/>
  <c r="CA544" i="5"/>
  <c r="CA540" i="5"/>
  <c r="CA536" i="5"/>
  <c r="CA532" i="5"/>
  <c r="CA528" i="5"/>
  <c r="CA524" i="5"/>
  <c r="CA520" i="5"/>
  <c r="CA516" i="5"/>
  <c r="CA512" i="5"/>
  <c r="CA507" i="5"/>
  <c r="CA498" i="5"/>
  <c r="CA482" i="5"/>
  <c r="CA466" i="5"/>
  <c r="CA450" i="5"/>
  <c r="CA434" i="5"/>
  <c r="CA418" i="5"/>
  <c r="CA402" i="5"/>
  <c r="CA386" i="5"/>
  <c r="CA370" i="5"/>
  <c r="CA354" i="5"/>
  <c r="CA338" i="5"/>
  <c r="CA322" i="5"/>
  <c r="CA306" i="5"/>
  <c r="CA290" i="5"/>
  <c r="CA274" i="5"/>
  <c r="CA258" i="5"/>
  <c r="CA242" i="5"/>
  <c r="CA226" i="5"/>
  <c r="CA210" i="5"/>
  <c r="CA194" i="5"/>
  <c r="CA178" i="5"/>
  <c r="CA162" i="5"/>
  <c r="CA146" i="5"/>
  <c r="CA130" i="5"/>
  <c r="CA114" i="5"/>
  <c r="CA98" i="5"/>
  <c r="CA82" i="5"/>
  <c r="CA66" i="5"/>
  <c r="CA50" i="5"/>
  <c r="CA34" i="5"/>
  <c r="CA18" i="5"/>
  <c r="CB762" i="5"/>
  <c r="CB758" i="5"/>
  <c r="CB754" i="5"/>
  <c r="CB750" i="5"/>
  <c r="CB746" i="5"/>
  <c r="CB742" i="5"/>
  <c r="CB738" i="5"/>
  <c r="CB734" i="5"/>
  <c r="CB730" i="5"/>
  <c r="CB726" i="5"/>
  <c r="CB722" i="5"/>
  <c r="CB718" i="5"/>
  <c r="CB714" i="5"/>
  <c r="CB710" i="5"/>
  <c r="CB706" i="5"/>
  <c r="CB702" i="5"/>
  <c r="CB698" i="5"/>
  <c r="CB694" i="5"/>
  <c r="CB690" i="5"/>
  <c r="CB686" i="5"/>
  <c r="CB682" i="5"/>
  <c r="CB678" i="5"/>
  <c r="CB674" i="5"/>
  <c r="CB670" i="5"/>
  <c r="CB666" i="5"/>
  <c r="CB662" i="5"/>
  <c r="CB658" i="5"/>
  <c r="CB654" i="5"/>
  <c r="CB650" i="5"/>
  <c r="CB646" i="5"/>
  <c r="CB642" i="5"/>
  <c r="CB638" i="5"/>
  <c r="CB634" i="5"/>
  <c r="CB630" i="5"/>
  <c r="CB626" i="5"/>
  <c r="CB622" i="5"/>
  <c r="CB618" i="5"/>
  <c r="CB614" i="5"/>
  <c r="CB610" i="5"/>
  <c r="CB606" i="5"/>
  <c r="CB602" i="5"/>
  <c r="CB598" i="5"/>
  <c r="CB594" i="5"/>
  <c r="CC588" i="5"/>
  <c r="CC572" i="5"/>
  <c r="CC556" i="5"/>
  <c r="CC540" i="5"/>
  <c r="CC524" i="5"/>
  <c r="CC508" i="5"/>
  <c r="CB475" i="5"/>
  <c r="CB447" i="5"/>
  <c r="CB383" i="5"/>
  <c r="CB298" i="5"/>
  <c r="CB740" i="5"/>
  <c r="CB704" i="5"/>
  <c r="CC5" i="5"/>
  <c r="CC6" i="5"/>
  <c r="CC7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2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8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C78" i="5"/>
  <c r="CC79" i="5"/>
  <c r="CC80" i="5"/>
  <c r="CC81" i="5"/>
  <c r="CC82" i="5"/>
  <c r="CC83" i="5"/>
  <c r="CC84" i="5"/>
  <c r="CC85" i="5"/>
  <c r="CC88" i="5"/>
  <c r="CC87" i="5"/>
  <c r="CC86" i="5"/>
  <c r="CC91" i="5"/>
  <c r="CC95" i="5"/>
  <c r="CC99" i="5"/>
  <c r="CC103" i="5"/>
  <c r="CC107" i="5"/>
  <c r="CC111" i="5"/>
  <c r="CC115" i="5"/>
  <c r="CC119" i="5"/>
  <c r="CC124" i="5"/>
  <c r="CC128" i="5"/>
  <c r="CC92" i="5"/>
  <c r="CC96" i="5"/>
  <c r="CC100" i="5"/>
  <c r="CC104" i="5"/>
  <c r="CC108" i="5"/>
  <c r="CC112" i="5"/>
  <c r="CC116" i="5"/>
  <c r="CC120" i="5"/>
  <c r="CC123" i="5"/>
  <c r="CC127" i="5"/>
  <c r="CC131" i="5"/>
  <c r="CC132" i="5"/>
  <c r="CC133" i="5"/>
  <c r="CC134" i="5"/>
  <c r="CC135" i="5"/>
  <c r="CC136" i="5"/>
  <c r="CC137" i="5"/>
  <c r="CC138" i="5"/>
  <c r="CC139" i="5"/>
  <c r="CC140" i="5"/>
  <c r="CC141" i="5"/>
  <c r="CC142" i="5"/>
  <c r="CC143" i="5"/>
  <c r="CC144" i="5"/>
  <c r="CC145" i="5"/>
  <c r="CC146" i="5"/>
  <c r="CC147" i="5"/>
  <c r="CC148" i="5"/>
  <c r="CC149" i="5"/>
  <c r="CC150" i="5"/>
  <c r="CC151" i="5"/>
  <c r="CC152" i="5"/>
  <c r="CC153" i="5"/>
  <c r="CC154" i="5"/>
  <c r="CC155" i="5"/>
  <c r="CC156" i="5"/>
  <c r="CC157" i="5"/>
  <c r="CC158" i="5"/>
  <c r="CC159" i="5"/>
  <c r="CC160" i="5"/>
  <c r="CC161" i="5"/>
  <c r="CC162" i="5"/>
  <c r="CC163" i="5"/>
  <c r="CC164" i="5"/>
  <c r="CC165" i="5"/>
  <c r="CC166" i="5"/>
  <c r="CC167" i="5"/>
  <c r="CC168" i="5"/>
  <c r="CC169" i="5"/>
  <c r="CC170" i="5"/>
  <c r="CC171" i="5"/>
  <c r="CC172" i="5"/>
  <c r="CC173" i="5"/>
  <c r="CC174" i="5"/>
  <c r="CC175" i="5"/>
  <c r="CC176" i="5"/>
  <c r="CC177" i="5"/>
  <c r="CC178" i="5"/>
  <c r="CC179" i="5"/>
  <c r="CC180" i="5"/>
  <c r="CC181" i="5"/>
  <c r="CC182" i="5"/>
  <c r="CC183" i="5"/>
  <c r="CC184" i="5"/>
  <c r="CC185" i="5"/>
  <c r="CC186" i="5"/>
  <c r="CC187" i="5"/>
  <c r="CC188" i="5"/>
  <c r="CC189" i="5"/>
  <c r="CC190" i="5"/>
  <c r="CC89" i="5"/>
  <c r="CC93" i="5"/>
  <c r="CC97" i="5"/>
  <c r="CC101" i="5"/>
  <c r="CC105" i="5"/>
  <c r="CC109" i="5"/>
  <c r="CC113" i="5"/>
  <c r="CC117" i="5"/>
  <c r="CC121" i="5"/>
  <c r="CC126" i="5"/>
  <c r="CC130" i="5"/>
  <c r="CC98" i="5"/>
  <c r="CC114" i="5"/>
  <c r="CC125" i="5"/>
  <c r="CC192" i="5"/>
  <c r="CC193" i="5"/>
  <c r="CC194" i="5"/>
  <c r="CC195" i="5"/>
  <c r="CC196" i="5"/>
  <c r="CC197" i="5"/>
  <c r="CC198" i="5"/>
  <c r="CC199" i="5"/>
  <c r="CC200" i="5"/>
  <c r="CC201" i="5"/>
  <c r="CC202" i="5"/>
  <c r="CC203" i="5"/>
  <c r="CC204" i="5"/>
  <c r="CC205" i="5"/>
  <c r="CC206" i="5"/>
  <c r="CC207" i="5"/>
  <c r="CC208" i="5"/>
  <c r="CC209" i="5"/>
  <c r="CC210" i="5"/>
  <c r="CC211" i="5"/>
  <c r="CC212" i="5"/>
  <c r="CC213" i="5"/>
  <c r="CC214" i="5"/>
  <c r="CC215" i="5"/>
  <c r="CC216" i="5"/>
  <c r="CC217" i="5"/>
  <c r="CC218" i="5"/>
  <c r="CC219" i="5"/>
  <c r="CC220" i="5"/>
  <c r="CC221" i="5"/>
  <c r="CC222" i="5"/>
  <c r="CC223" i="5"/>
  <c r="CC224" i="5"/>
  <c r="CC225" i="5"/>
  <c r="CC226" i="5"/>
  <c r="CC227" i="5"/>
  <c r="CC228" i="5"/>
  <c r="CC229" i="5"/>
  <c r="CC230" i="5"/>
  <c r="CC231" i="5"/>
  <c r="CC232" i="5"/>
  <c r="CC233" i="5"/>
  <c r="CC234" i="5"/>
  <c r="CC235" i="5"/>
  <c r="CC236" i="5"/>
  <c r="CC237" i="5"/>
  <c r="CC238" i="5"/>
  <c r="CC239" i="5"/>
  <c r="CC240" i="5"/>
  <c r="CC241" i="5"/>
  <c r="CC242" i="5"/>
  <c r="CC243" i="5"/>
  <c r="CC244" i="5"/>
  <c r="CC245" i="5"/>
  <c r="CC246" i="5"/>
  <c r="CC247" i="5"/>
  <c r="CC248" i="5"/>
  <c r="CC249" i="5"/>
  <c r="CC250" i="5"/>
  <c r="CC251" i="5"/>
  <c r="CC252" i="5"/>
  <c r="CC253" i="5"/>
  <c r="CC254" i="5"/>
  <c r="CC255" i="5"/>
  <c r="CC256" i="5"/>
  <c r="CC257" i="5"/>
  <c r="CC258" i="5"/>
  <c r="CC259" i="5"/>
  <c r="CC260" i="5"/>
  <c r="CC261" i="5"/>
  <c r="CC262" i="5"/>
  <c r="CC263" i="5"/>
  <c r="CC264" i="5"/>
  <c r="CC265" i="5"/>
  <c r="CC266" i="5"/>
  <c r="CC267" i="5"/>
  <c r="CC268" i="5"/>
  <c r="CC269" i="5"/>
  <c r="CC270" i="5"/>
  <c r="CC271" i="5"/>
  <c r="CC272" i="5"/>
  <c r="CC273" i="5"/>
  <c r="CC274" i="5"/>
  <c r="CC275" i="5"/>
  <c r="CC276" i="5"/>
  <c r="CC277" i="5"/>
  <c r="CC278" i="5"/>
  <c r="CC279" i="5"/>
  <c r="CC280" i="5"/>
  <c r="CC281" i="5"/>
  <c r="CC282" i="5"/>
  <c r="CC283" i="5"/>
  <c r="CC284" i="5"/>
  <c r="CC285" i="5"/>
  <c r="CC286" i="5"/>
  <c r="CC287" i="5"/>
  <c r="CC288" i="5"/>
  <c r="CC289" i="5"/>
  <c r="CC290" i="5"/>
  <c r="CC291" i="5"/>
  <c r="CC292" i="5"/>
  <c r="CC293" i="5"/>
  <c r="CC294" i="5"/>
  <c r="CC295" i="5"/>
  <c r="CC296" i="5"/>
  <c r="CC297" i="5"/>
  <c r="CC298" i="5"/>
  <c r="CC299" i="5"/>
  <c r="CC300" i="5"/>
  <c r="CC301" i="5"/>
  <c r="CC302" i="5"/>
  <c r="CC303" i="5"/>
  <c r="CC304" i="5"/>
  <c r="CC305" i="5"/>
  <c r="CC306" i="5"/>
  <c r="CC307" i="5"/>
  <c r="CC308" i="5"/>
  <c r="CC309" i="5"/>
  <c r="CC310" i="5"/>
  <c r="CC311" i="5"/>
  <c r="CC312" i="5"/>
  <c r="CC313" i="5"/>
  <c r="CC314" i="5"/>
  <c r="CC315" i="5"/>
  <c r="CC102" i="5"/>
  <c r="CC118" i="5"/>
  <c r="CC191" i="5"/>
  <c r="CC90" i="5"/>
  <c r="CC106" i="5"/>
  <c r="CC122" i="5"/>
  <c r="CC317" i="5"/>
  <c r="CC319" i="5"/>
  <c r="CC321" i="5"/>
  <c r="CC324" i="5"/>
  <c r="CC328" i="5"/>
  <c r="CC332" i="5"/>
  <c r="CC336" i="5"/>
  <c r="CC340" i="5"/>
  <c r="CC341" i="5"/>
  <c r="CC342" i="5"/>
  <c r="CC343" i="5"/>
  <c r="CC344" i="5"/>
  <c r="CC345" i="5"/>
  <c r="CC346" i="5"/>
  <c r="CC347" i="5"/>
  <c r="CC348" i="5"/>
  <c r="CC349" i="5"/>
  <c r="CC350" i="5"/>
  <c r="CC351" i="5"/>
  <c r="CC352" i="5"/>
  <c r="CC353" i="5"/>
  <c r="CC354" i="5"/>
  <c r="CC355" i="5"/>
  <c r="CC356" i="5"/>
  <c r="CC357" i="5"/>
  <c r="CC358" i="5"/>
  <c r="CC359" i="5"/>
  <c r="CC360" i="5"/>
  <c r="CC361" i="5"/>
  <c r="CC362" i="5"/>
  <c r="CC363" i="5"/>
  <c r="CC364" i="5"/>
  <c r="CC365" i="5"/>
  <c r="CC366" i="5"/>
  <c r="CC367" i="5"/>
  <c r="CC368" i="5"/>
  <c r="CC369" i="5"/>
  <c r="CC370" i="5"/>
  <c r="CC371" i="5"/>
  <c r="CC372" i="5"/>
  <c r="CC373" i="5"/>
  <c r="CC374" i="5"/>
  <c r="CC375" i="5"/>
  <c r="CC376" i="5"/>
  <c r="CC377" i="5"/>
  <c r="CC378" i="5"/>
  <c r="CC379" i="5"/>
  <c r="CC380" i="5"/>
  <c r="CC381" i="5"/>
  <c r="CC382" i="5"/>
  <c r="CC383" i="5"/>
  <c r="CC384" i="5"/>
  <c r="CC385" i="5"/>
  <c r="CC386" i="5"/>
  <c r="CC387" i="5"/>
  <c r="CC388" i="5"/>
  <c r="CC389" i="5"/>
  <c r="CC390" i="5"/>
  <c r="CC391" i="5"/>
  <c r="CC392" i="5"/>
  <c r="CC393" i="5"/>
  <c r="CC394" i="5"/>
  <c r="CC395" i="5"/>
  <c r="CC396" i="5"/>
  <c r="CC397" i="5"/>
  <c r="CC398" i="5"/>
  <c r="CC399" i="5"/>
  <c r="CC400" i="5"/>
  <c r="CC401" i="5"/>
  <c r="CC402" i="5"/>
  <c r="CC403" i="5"/>
  <c r="CC404" i="5"/>
  <c r="CC405" i="5"/>
  <c r="CC406" i="5"/>
  <c r="CC407" i="5"/>
  <c r="CC408" i="5"/>
  <c r="CC409" i="5"/>
  <c r="CC410" i="5"/>
  <c r="CC411" i="5"/>
  <c r="CC412" i="5"/>
  <c r="CC413" i="5"/>
  <c r="CC414" i="5"/>
  <c r="CC415" i="5"/>
  <c r="CC416" i="5"/>
  <c r="CC417" i="5"/>
  <c r="CC418" i="5"/>
  <c r="CC419" i="5"/>
  <c r="CC420" i="5"/>
  <c r="CC421" i="5"/>
  <c r="CC422" i="5"/>
  <c r="CC423" i="5"/>
  <c r="CC424" i="5"/>
  <c r="CC425" i="5"/>
  <c r="CC426" i="5"/>
  <c r="CC427" i="5"/>
  <c r="CC428" i="5"/>
  <c r="CC429" i="5"/>
  <c r="CC430" i="5"/>
  <c r="CC431" i="5"/>
  <c r="CC432" i="5"/>
  <c r="CC433" i="5"/>
  <c r="CC434" i="5"/>
  <c r="CC435" i="5"/>
  <c r="CC436" i="5"/>
  <c r="CC437" i="5"/>
  <c r="CC438" i="5"/>
  <c r="CC439" i="5"/>
  <c r="CC440" i="5"/>
  <c r="CC441" i="5"/>
  <c r="CC442" i="5"/>
  <c r="CC443" i="5"/>
  <c r="CC444" i="5"/>
  <c r="CC445" i="5"/>
  <c r="CC446" i="5"/>
  <c r="CC447" i="5"/>
  <c r="CC448" i="5"/>
  <c r="CC449" i="5"/>
  <c r="CC450" i="5"/>
  <c r="CC451" i="5"/>
  <c r="CC452" i="5"/>
  <c r="CC453" i="5"/>
  <c r="CC454" i="5"/>
  <c r="CC455" i="5"/>
  <c r="CC456" i="5"/>
  <c r="CC129" i="5"/>
  <c r="CC323" i="5"/>
  <c r="CC327" i="5"/>
  <c r="CC331" i="5"/>
  <c r="CC335" i="5"/>
  <c r="CC339" i="5"/>
  <c r="CC94" i="5"/>
  <c r="CC316" i="5"/>
  <c r="CC318" i="5"/>
  <c r="CC320" i="5"/>
  <c r="CC322" i="5"/>
  <c r="CC326" i="5"/>
  <c r="CC330" i="5"/>
  <c r="CC334" i="5"/>
  <c r="CC338" i="5"/>
  <c r="CC110" i="5"/>
  <c r="CC329" i="5"/>
  <c r="CC459" i="5"/>
  <c r="CC463" i="5"/>
  <c r="CC467" i="5"/>
  <c r="CC471" i="5"/>
  <c r="CC475" i="5"/>
  <c r="CC479" i="5"/>
  <c r="CC325" i="5"/>
  <c r="CC458" i="5"/>
  <c r="CC462" i="5"/>
  <c r="CC466" i="5"/>
  <c r="CC470" i="5"/>
  <c r="CC474" i="5"/>
  <c r="CC478" i="5"/>
  <c r="CC337" i="5"/>
  <c r="CC457" i="5"/>
  <c r="CC461" i="5"/>
  <c r="CC465" i="5"/>
  <c r="CC469" i="5"/>
  <c r="CC473" i="5"/>
  <c r="CC477" i="5"/>
  <c r="CC460" i="5"/>
  <c r="CC476" i="5"/>
  <c r="CC481" i="5"/>
  <c r="CC485" i="5"/>
  <c r="CC489" i="5"/>
  <c r="CC493" i="5"/>
  <c r="CC497" i="5"/>
  <c r="CC501" i="5"/>
  <c r="CC505" i="5"/>
  <c r="CC509" i="5"/>
  <c r="CC513" i="5"/>
  <c r="CC517" i="5"/>
  <c r="CC521" i="5"/>
  <c r="CC525" i="5"/>
  <c r="CC529" i="5"/>
  <c r="CC533" i="5"/>
  <c r="CC537" i="5"/>
  <c r="CC541" i="5"/>
  <c r="CC545" i="5"/>
  <c r="CC549" i="5"/>
  <c r="CC553" i="5"/>
  <c r="CC557" i="5"/>
  <c r="CC561" i="5"/>
  <c r="CC565" i="5"/>
  <c r="CC569" i="5"/>
  <c r="CC573" i="5"/>
  <c r="CC577" i="5"/>
  <c r="CC581" i="5"/>
  <c r="CC585" i="5"/>
  <c r="CC589" i="5"/>
  <c r="CC591" i="5"/>
  <c r="CC592" i="5"/>
  <c r="CC593" i="5"/>
  <c r="CC594" i="5"/>
  <c r="CC595" i="5"/>
  <c r="CC596" i="5"/>
  <c r="CC597" i="5"/>
  <c r="CC598" i="5"/>
  <c r="CC599" i="5"/>
  <c r="CC600" i="5"/>
  <c r="CC601" i="5"/>
  <c r="CC602" i="5"/>
  <c r="CC603" i="5"/>
  <c r="CC604" i="5"/>
  <c r="CC605" i="5"/>
  <c r="CC606" i="5"/>
  <c r="CC607" i="5"/>
  <c r="CC608" i="5"/>
  <c r="CC609" i="5"/>
  <c r="CC610" i="5"/>
  <c r="CC611" i="5"/>
  <c r="CC612" i="5"/>
  <c r="CC613" i="5"/>
  <c r="CC614" i="5"/>
  <c r="CC615" i="5"/>
  <c r="CC616" i="5"/>
  <c r="CC617" i="5"/>
  <c r="CC618" i="5"/>
  <c r="CC619" i="5"/>
  <c r="CC620" i="5"/>
  <c r="CC621" i="5"/>
  <c r="CC622" i="5"/>
  <c r="CC623" i="5"/>
  <c r="CC624" i="5"/>
  <c r="CC625" i="5"/>
  <c r="CC626" i="5"/>
  <c r="CC627" i="5"/>
  <c r="CC628" i="5"/>
  <c r="CC629" i="5"/>
  <c r="CC630" i="5"/>
  <c r="CC631" i="5"/>
  <c r="CC632" i="5"/>
  <c r="CC633" i="5"/>
  <c r="CC634" i="5"/>
  <c r="CC635" i="5"/>
  <c r="CC636" i="5"/>
  <c r="CC637" i="5"/>
  <c r="CC638" i="5"/>
  <c r="CC639" i="5"/>
  <c r="CC640" i="5"/>
  <c r="CC641" i="5"/>
  <c r="CC642" i="5"/>
  <c r="CC643" i="5"/>
  <c r="CC644" i="5"/>
  <c r="CC645" i="5"/>
  <c r="CC646" i="5"/>
  <c r="CC647" i="5"/>
  <c r="CC648" i="5"/>
  <c r="CC649" i="5"/>
  <c r="CC650" i="5"/>
  <c r="CC651" i="5"/>
  <c r="CC652" i="5"/>
  <c r="CC653" i="5"/>
  <c r="CC654" i="5"/>
  <c r="CC655" i="5"/>
  <c r="CC656" i="5"/>
  <c r="CC657" i="5"/>
  <c r="CC658" i="5"/>
  <c r="CC659" i="5"/>
  <c r="CC660" i="5"/>
  <c r="CC661" i="5"/>
  <c r="CC662" i="5"/>
  <c r="CC663" i="5"/>
  <c r="CC664" i="5"/>
  <c r="CC665" i="5"/>
  <c r="CC666" i="5"/>
  <c r="CC667" i="5"/>
  <c r="CC668" i="5"/>
  <c r="CC669" i="5"/>
  <c r="CC670" i="5"/>
  <c r="CC671" i="5"/>
  <c r="CC672" i="5"/>
  <c r="CC673" i="5"/>
  <c r="CC674" i="5"/>
  <c r="CC675" i="5"/>
  <c r="CC676" i="5"/>
  <c r="CC677" i="5"/>
  <c r="CC678" i="5"/>
  <c r="CC679" i="5"/>
  <c r="CC680" i="5"/>
  <c r="CC681" i="5"/>
  <c r="CC682" i="5"/>
  <c r="CC683" i="5"/>
  <c r="CC684" i="5"/>
  <c r="CC685" i="5"/>
  <c r="CC686" i="5"/>
  <c r="CC687" i="5"/>
  <c r="CC688" i="5"/>
  <c r="CC689" i="5"/>
  <c r="CC690" i="5"/>
  <c r="CC691" i="5"/>
  <c r="CC692" i="5"/>
  <c r="CC693" i="5"/>
  <c r="CC694" i="5"/>
  <c r="CC695" i="5"/>
  <c r="CC696" i="5"/>
  <c r="CC697" i="5"/>
  <c r="CC698" i="5"/>
  <c r="CC699" i="5"/>
  <c r="CC700" i="5"/>
  <c r="CC701" i="5"/>
  <c r="CC702" i="5"/>
  <c r="CC703" i="5"/>
  <c r="CC704" i="5"/>
  <c r="CC705" i="5"/>
  <c r="CC706" i="5"/>
  <c r="CC707" i="5"/>
  <c r="CC708" i="5"/>
  <c r="CC709" i="5"/>
  <c r="CC710" i="5"/>
  <c r="CC711" i="5"/>
  <c r="CC712" i="5"/>
  <c r="CC713" i="5"/>
  <c r="CC714" i="5"/>
  <c r="CC715" i="5"/>
  <c r="CC716" i="5"/>
  <c r="CC717" i="5"/>
  <c r="CC718" i="5"/>
  <c r="CC719" i="5"/>
  <c r="CC720" i="5"/>
  <c r="CC721" i="5"/>
  <c r="CC722" i="5"/>
  <c r="CC723" i="5"/>
  <c r="CC724" i="5"/>
  <c r="CC725" i="5"/>
  <c r="CC726" i="5"/>
  <c r="CC727" i="5"/>
  <c r="CC728" i="5"/>
  <c r="CC729" i="5"/>
  <c r="CC730" i="5"/>
  <c r="CC731" i="5"/>
  <c r="CC732" i="5"/>
  <c r="CC733" i="5"/>
  <c r="CC734" i="5"/>
  <c r="CC735" i="5"/>
  <c r="CC736" i="5"/>
  <c r="CC737" i="5"/>
  <c r="CC738" i="5"/>
  <c r="CC739" i="5"/>
  <c r="CC740" i="5"/>
  <c r="CC741" i="5"/>
  <c r="CC742" i="5"/>
  <c r="CC743" i="5"/>
  <c r="CC744" i="5"/>
  <c r="CC745" i="5"/>
  <c r="CC746" i="5"/>
  <c r="CC747" i="5"/>
  <c r="CC748" i="5"/>
  <c r="CC749" i="5"/>
  <c r="CC750" i="5"/>
  <c r="CC751" i="5"/>
  <c r="CC752" i="5"/>
  <c r="CC753" i="5"/>
  <c r="CC754" i="5"/>
  <c r="CC755" i="5"/>
  <c r="CC756" i="5"/>
  <c r="CC757" i="5"/>
  <c r="CC758" i="5"/>
  <c r="CC759" i="5"/>
  <c r="CC760" i="5"/>
  <c r="CC761" i="5"/>
  <c r="CC762" i="5"/>
  <c r="CC472" i="5"/>
  <c r="CC482" i="5"/>
  <c r="CC486" i="5"/>
  <c r="CC490" i="5"/>
  <c r="CC494" i="5"/>
  <c r="CC498" i="5"/>
  <c r="CC502" i="5"/>
  <c r="CC506" i="5"/>
  <c r="CC510" i="5"/>
  <c r="CC514" i="5"/>
  <c r="CC518" i="5"/>
  <c r="CC522" i="5"/>
  <c r="CC526" i="5"/>
  <c r="CC530" i="5"/>
  <c r="CC534" i="5"/>
  <c r="CC538" i="5"/>
  <c r="CC542" i="5"/>
  <c r="CC546" i="5"/>
  <c r="CC550" i="5"/>
  <c r="CC554" i="5"/>
  <c r="CC558" i="5"/>
  <c r="CC562" i="5"/>
  <c r="CC566" i="5"/>
  <c r="CC570" i="5"/>
  <c r="CC574" i="5"/>
  <c r="CC578" i="5"/>
  <c r="CC582" i="5"/>
  <c r="CC586" i="5"/>
  <c r="CC590" i="5"/>
  <c r="CC468" i="5"/>
  <c r="CC483" i="5"/>
  <c r="CC487" i="5"/>
  <c r="CC491" i="5"/>
  <c r="CC495" i="5"/>
  <c r="CC499" i="5"/>
  <c r="CC503" i="5"/>
  <c r="CC507" i="5"/>
  <c r="CC511" i="5"/>
  <c r="CC515" i="5"/>
  <c r="CC519" i="5"/>
  <c r="CC523" i="5"/>
  <c r="CC527" i="5"/>
  <c r="CC531" i="5"/>
  <c r="CC535" i="5"/>
  <c r="CC539" i="5"/>
  <c r="CC543" i="5"/>
  <c r="CC547" i="5"/>
  <c r="CC551" i="5"/>
  <c r="CC555" i="5"/>
  <c r="CC559" i="5"/>
  <c r="CC563" i="5"/>
  <c r="CC567" i="5"/>
  <c r="CC571" i="5"/>
  <c r="CC575" i="5"/>
  <c r="CC579" i="5"/>
  <c r="CC583" i="5"/>
  <c r="CC587" i="5"/>
  <c r="CA5" i="5"/>
  <c r="CA759" i="5"/>
  <c r="CA755" i="5"/>
  <c r="CA751" i="5"/>
  <c r="CA747" i="5"/>
  <c r="CA743" i="5"/>
  <c r="CA739" i="5"/>
  <c r="CA735" i="5"/>
  <c r="CA731" i="5"/>
  <c r="CA727" i="5"/>
  <c r="CA723" i="5"/>
  <c r="CA719" i="5"/>
  <c r="CA715" i="5"/>
  <c r="CA711" i="5"/>
  <c r="CA707" i="5"/>
  <c r="CA703" i="5"/>
  <c r="CA699" i="5"/>
  <c r="CA695" i="5"/>
  <c r="CA691" i="5"/>
  <c r="CA687" i="5"/>
  <c r="CA683" i="5"/>
  <c r="CA679" i="5"/>
  <c r="CA675" i="5"/>
  <c r="CA671" i="5"/>
  <c r="CA667" i="5"/>
  <c r="CA663" i="5"/>
  <c r="CA659" i="5"/>
  <c r="CA655" i="5"/>
  <c r="CA651" i="5"/>
  <c r="CA647" i="5"/>
  <c r="CA643" i="5"/>
  <c r="CA639" i="5"/>
  <c r="CA635" i="5"/>
  <c r="CA631" i="5"/>
  <c r="CA627" i="5"/>
  <c r="CA623" i="5"/>
  <c r="CA619" i="5"/>
  <c r="CA615" i="5"/>
  <c r="CA611" i="5"/>
  <c r="CA607" i="5"/>
  <c r="CA603" i="5"/>
  <c r="CA599" i="5"/>
  <c r="CA595" i="5"/>
  <c r="CA591" i="5"/>
  <c r="CA587" i="5"/>
  <c r="CA583" i="5"/>
  <c r="CA579" i="5"/>
  <c r="CA575" i="5"/>
  <c r="CA571" i="5"/>
  <c r="CA567" i="5"/>
  <c r="CA563" i="5"/>
  <c r="CA559" i="5"/>
  <c r="CA555" i="5"/>
  <c r="CA551" i="5"/>
  <c r="CA547" i="5"/>
  <c r="CA543" i="5"/>
  <c r="CA539" i="5"/>
  <c r="CA535" i="5"/>
  <c r="CA531" i="5"/>
  <c r="CA527" i="5"/>
  <c r="CA523" i="5"/>
  <c r="CA519" i="5"/>
  <c r="CA515" i="5"/>
  <c r="CA511" i="5"/>
  <c r="CA506" i="5"/>
  <c r="CA494" i="5"/>
  <c r="CA478" i="5"/>
  <c r="CA462" i="5"/>
  <c r="CA446" i="5"/>
  <c r="CA430" i="5"/>
  <c r="CA414" i="5"/>
  <c r="CA398" i="5"/>
  <c r="CA382" i="5"/>
  <c r="CA366" i="5"/>
  <c r="CA350" i="5"/>
  <c r="CA334" i="5"/>
  <c r="CA318" i="5"/>
  <c r="CA302" i="5"/>
  <c r="CA286" i="5"/>
  <c r="CA270" i="5"/>
  <c r="CA254" i="5"/>
  <c r="CA238" i="5"/>
  <c r="CA222" i="5"/>
  <c r="CA206" i="5"/>
  <c r="CA190" i="5"/>
  <c r="CA174" i="5"/>
  <c r="CA158" i="5"/>
  <c r="CA142" i="5"/>
  <c r="CA126" i="5"/>
  <c r="CA110" i="5"/>
  <c r="CA94" i="5"/>
  <c r="CA78" i="5"/>
  <c r="CA62" i="5"/>
  <c r="CA46" i="5"/>
  <c r="CA30" i="5"/>
  <c r="CA14" i="5"/>
  <c r="CB761" i="5"/>
  <c r="CB757" i="5"/>
  <c r="CB753" i="5"/>
  <c r="CB749" i="5"/>
  <c r="CB745" i="5"/>
  <c r="CB741" i="5"/>
  <c r="CB737" i="5"/>
  <c r="CB733" i="5"/>
  <c r="CB729" i="5"/>
  <c r="CB725" i="5"/>
  <c r="CB721" i="5"/>
  <c r="CB717" i="5"/>
  <c r="CB713" i="5"/>
  <c r="CB709" i="5"/>
  <c r="CB705" i="5"/>
  <c r="CB701" i="5"/>
  <c r="CB697" i="5"/>
  <c r="CB693" i="5"/>
  <c r="CB689" i="5"/>
  <c r="CB685" i="5"/>
  <c r="CB681" i="5"/>
  <c r="CB677" i="5"/>
  <c r="CB673" i="5"/>
  <c r="CB669" i="5"/>
  <c r="CB665" i="5"/>
  <c r="CB661" i="5"/>
  <c r="CB657" i="5"/>
  <c r="CB653" i="5"/>
  <c r="CB649" i="5"/>
  <c r="CB645" i="5"/>
  <c r="CB641" i="5"/>
  <c r="CB637" i="5"/>
  <c r="CB633" i="5"/>
  <c r="CB629" i="5"/>
  <c r="CB625" i="5"/>
  <c r="CB621" i="5"/>
  <c r="CB617" i="5"/>
  <c r="CB613" i="5"/>
  <c r="CB609" i="5"/>
  <c r="CB605" i="5"/>
  <c r="CB601" i="5"/>
  <c r="CB597" i="5"/>
  <c r="CB593" i="5"/>
  <c r="CC584" i="5"/>
  <c r="CC568" i="5"/>
  <c r="CC552" i="5"/>
  <c r="CC536" i="5"/>
  <c r="CC520" i="5"/>
  <c r="CC504" i="5"/>
  <c r="CC488" i="5"/>
  <c r="CD469" i="5"/>
  <c r="CB431" i="5"/>
  <c r="CB367" i="5"/>
  <c r="CB234" i="5"/>
  <c r="C26" i="4" l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5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4" i="4"/>
  <c r="AS3" i="11" l="1"/>
  <c r="AT3" i="11"/>
  <c r="AU3" i="11"/>
  <c r="AV3" i="11"/>
  <c r="AZ3" i="11" s="1"/>
  <c r="AW3" i="11"/>
  <c r="AX3" i="11"/>
  <c r="AS4" i="11"/>
  <c r="AT4" i="11"/>
  <c r="AU4" i="11"/>
  <c r="AV4" i="11"/>
  <c r="AW4" i="11"/>
  <c r="AX4" i="11"/>
  <c r="AS5" i="11"/>
  <c r="AT5" i="11"/>
  <c r="AU5" i="11"/>
  <c r="AV5" i="11"/>
  <c r="AZ5" i="11" s="1"/>
  <c r="AW5" i="11"/>
  <c r="AX5" i="11"/>
  <c r="AS6" i="11"/>
  <c r="AT6" i="11"/>
  <c r="AU6" i="11"/>
  <c r="AV6" i="11"/>
  <c r="AW6" i="11"/>
  <c r="AX6" i="11"/>
  <c r="AS7" i="11"/>
  <c r="AT7" i="11"/>
  <c r="AU7" i="11"/>
  <c r="AV7" i="11"/>
  <c r="AZ7" i="11" s="1"/>
  <c r="AW7" i="11"/>
  <c r="AX7" i="11"/>
  <c r="AS8" i="11"/>
  <c r="AT8" i="11"/>
  <c r="AU8" i="11"/>
  <c r="AV8" i="11"/>
  <c r="AW8" i="11"/>
  <c r="AX8" i="11"/>
  <c r="AS9" i="11"/>
  <c r="AT9" i="11"/>
  <c r="AU9" i="11"/>
  <c r="AV9" i="11"/>
  <c r="AZ9" i="11" s="1"/>
  <c r="AW9" i="11"/>
  <c r="AX9" i="11"/>
  <c r="AS10" i="11"/>
  <c r="AT10" i="11"/>
  <c r="AU10" i="11"/>
  <c r="AV10" i="11"/>
  <c r="AW10" i="11"/>
  <c r="AX10" i="11"/>
  <c r="AS11" i="11"/>
  <c r="AT11" i="11"/>
  <c r="AU11" i="11"/>
  <c r="AV11" i="11"/>
  <c r="AZ11" i="11" s="1"/>
  <c r="AW11" i="11"/>
  <c r="AX11" i="11"/>
  <c r="AS12" i="11"/>
  <c r="AT12" i="11"/>
  <c r="AU12" i="11"/>
  <c r="AV12" i="11"/>
  <c r="AZ12" i="11" s="1"/>
  <c r="AW12" i="11"/>
  <c r="AY12" i="11" s="1"/>
  <c r="AX12" i="11"/>
  <c r="AY3" i="11"/>
  <c r="AY4" i="11"/>
  <c r="AZ4" i="11"/>
  <c r="AY5" i="11"/>
  <c r="AY6" i="11"/>
  <c r="AZ6" i="11"/>
  <c r="AY7" i="11"/>
  <c r="AY8" i="11"/>
  <c r="AZ8" i="11"/>
  <c r="AY9" i="11"/>
  <c r="AY10" i="11"/>
  <c r="AZ10" i="11"/>
  <c r="AY11" i="11"/>
  <c r="V23" i="11"/>
  <c r="V22" i="11"/>
  <c r="V18" i="11"/>
  <c r="V15" i="11"/>
  <c r="V14" i="11"/>
  <c r="V17" i="11"/>
  <c r="V16" i="11"/>
  <c r="V19" i="11"/>
  <c r="V21" i="11"/>
  <c r="V20" i="11"/>
  <c r="N10" i="11"/>
  <c r="N11" i="11"/>
  <c r="N12" i="11"/>
  <c r="N13" i="11"/>
  <c r="N14" i="11"/>
  <c r="N9" i="11"/>
  <c r="J10" i="11"/>
  <c r="J11" i="11"/>
  <c r="J12" i="11"/>
  <c r="J13" i="11"/>
  <c r="J14" i="11"/>
  <c r="J9" i="11"/>
  <c r="N8" i="11"/>
  <c r="N7" i="11"/>
  <c r="J8" i="11"/>
  <c r="J7" i="11"/>
  <c r="N31" i="11"/>
  <c r="O23" i="11" s="1"/>
  <c r="L31" i="11"/>
  <c r="M22" i="11" s="1"/>
  <c r="J16" i="11" l="1"/>
  <c r="J15" i="11"/>
  <c r="O26" i="11"/>
  <c r="O22" i="11"/>
  <c r="N16" i="11"/>
  <c r="O30" i="11"/>
  <c r="N15" i="11"/>
  <c r="M29" i="11"/>
  <c r="M25" i="11"/>
  <c r="M21" i="11"/>
  <c r="M31" i="11"/>
  <c r="M27" i="11"/>
  <c r="M23" i="11"/>
  <c r="O20" i="11"/>
  <c r="O28" i="11"/>
  <c r="O24" i="11"/>
  <c r="M20" i="11"/>
  <c r="M28" i="11"/>
  <c r="M24" i="11"/>
  <c r="O29" i="11"/>
  <c r="O25" i="11"/>
  <c r="O21" i="11"/>
  <c r="M30" i="11"/>
  <c r="M26" i="11"/>
  <c r="O31" i="11"/>
  <c r="O27" i="11"/>
  <c r="L15" i="10" l="1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M14" i="10"/>
  <c r="L14" i="10"/>
  <c r="J15" i="3"/>
  <c r="J16" i="3"/>
  <c r="J17" i="3"/>
  <c r="J18" i="3"/>
  <c r="J19" i="3"/>
  <c r="J20" i="3"/>
  <c r="J21" i="3"/>
  <c r="J22" i="3"/>
  <c r="J23" i="3"/>
</calcChain>
</file>

<file path=xl/sharedStrings.xml><?xml version="1.0" encoding="utf-8"?>
<sst xmlns="http://schemas.openxmlformats.org/spreadsheetml/2006/main" count="7697" uniqueCount="1159">
  <si>
    <t>URN</t>
  </si>
  <si>
    <t>SCHNAME</t>
  </si>
  <si>
    <t>LANAME</t>
  </si>
  <si>
    <t>REGION</t>
  </si>
  <si>
    <t>GENDER</t>
  </si>
  <si>
    <t>ISSECONDARY</t>
  </si>
  <si>
    <t>PUP</t>
  </si>
  <si>
    <t>PUPKS4</t>
  </si>
  <si>
    <t>PSEN</t>
  </si>
  <si>
    <t>PFSM</t>
  </si>
  <si>
    <t>PENGFL</t>
  </si>
  <si>
    <t>RATPUPTEA</t>
  </si>
  <si>
    <t>TEA</t>
  </si>
  <si>
    <t>WTEA</t>
  </si>
  <si>
    <t>LAPAY</t>
  </si>
  <si>
    <t>INC</t>
  </si>
  <si>
    <t>EXP</t>
  </si>
  <si>
    <t>SUR</t>
  </si>
  <si>
    <t>INCP</t>
  </si>
  <si>
    <t>EXPP</t>
  </si>
  <si>
    <t>SURP</t>
  </si>
  <si>
    <t>EXPLRESP</t>
  </si>
  <si>
    <t>SHEXPLRES</t>
  </si>
  <si>
    <t>SHSELFINC</t>
  </si>
  <si>
    <t>ATT8SCR</t>
  </si>
  <si>
    <t>DMIXED</t>
  </si>
  <si>
    <t>ISPRIMARY</t>
  </si>
  <si>
    <t>ISPOST16</t>
  </si>
  <si>
    <t>DLONDON</t>
  </si>
  <si>
    <t>Haverstock School</t>
  </si>
  <si>
    <t>Camden</t>
  </si>
  <si>
    <t>07_London</t>
  </si>
  <si>
    <t>Mixed</t>
  </si>
  <si>
    <t>Parliament Hill School</t>
  </si>
  <si>
    <t>Girls</t>
  </si>
  <si>
    <t>Regent High School</t>
  </si>
  <si>
    <t>Hampstead School</t>
  </si>
  <si>
    <t>Acland Burghley School</t>
  </si>
  <si>
    <t>The Camden School for Girls</t>
  </si>
  <si>
    <t>Maria Fidelis Roman Catholic Convent School FCJ</t>
  </si>
  <si>
    <t>William Ellis School</t>
  </si>
  <si>
    <t>Boys</t>
  </si>
  <si>
    <t>La Sainte Union Catholic Secondary School</t>
  </si>
  <si>
    <t>Eltham Hill School</t>
  </si>
  <si>
    <t>Greenwich</t>
  </si>
  <si>
    <t>Plumstead Manor School</t>
  </si>
  <si>
    <t>Thomas Tallis School</t>
  </si>
  <si>
    <t>The John Roan School</t>
  </si>
  <si>
    <t>St Ursula's Convent School</t>
  </si>
  <si>
    <t>Haggerston School</t>
  </si>
  <si>
    <t>Hackney</t>
  </si>
  <si>
    <t>Stoke Newington School and Sixth Form</t>
  </si>
  <si>
    <t>Our Lady's Catholic High School</t>
  </si>
  <si>
    <t>The Urswick School - A Church of England Secondary School</t>
  </si>
  <si>
    <t>Cardinal Pole Catholic School</t>
  </si>
  <si>
    <t>Holloway School</t>
  </si>
  <si>
    <t>Islington</t>
  </si>
  <si>
    <t>Highbury Fields School</t>
  </si>
  <si>
    <t>Elizabeth Garrett Anderson School</t>
  </si>
  <si>
    <t>Central Foundation Boys' School</t>
  </si>
  <si>
    <t>St Aloysius RC College</t>
  </si>
  <si>
    <t>Saint Thomas More Language College</t>
  </si>
  <si>
    <t>Kensington and Chelsea</t>
  </si>
  <si>
    <t>All Saints Catholic College</t>
  </si>
  <si>
    <t>Norwood School</t>
  </si>
  <si>
    <t>Lambeth</t>
  </si>
  <si>
    <t>Lilian Baylis Technology School</t>
  </si>
  <si>
    <t>Saint Gabriel's College</t>
  </si>
  <si>
    <t>La Retraite Roman Catholic Girls' School</t>
  </si>
  <si>
    <t>Bishop Thomas Grant Catholic Secondary School</t>
  </si>
  <si>
    <t>London Nautical School</t>
  </si>
  <si>
    <t>Deptford Green School</t>
  </si>
  <si>
    <t>Lewisham</t>
  </si>
  <si>
    <t>Sydenham School</t>
  </si>
  <si>
    <t>Conisborough College</t>
  </si>
  <si>
    <t>Sedgehill School</t>
  </si>
  <si>
    <t>Forest Hill School</t>
  </si>
  <si>
    <t>Prendergast Ladywell School</t>
  </si>
  <si>
    <t>Addey and Stanhope School</t>
  </si>
  <si>
    <t>Trinity Church of England School, Lewisham</t>
  </si>
  <si>
    <t>Prendergast School</t>
  </si>
  <si>
    <t>Bonus Pastor Catholic College</t>
  </si>
  <si>
    <t>St Saviour's and St Olave's Church of England School</t>
  </si>
  <si>
    <t>Southwark</t>
  </si>
  <si>
    <t>The St Thomas the Apostle College</t>
  </si>
  <si>
    <t>Notre Dame Roman Catholic Girls' School</t>
  </si>
  <si>
    <t>Bow School</t>
  </si>
  <si>
    <t>Tower Hamlets</t>
  </si>
  <si>
    <t>Langdon Park Community School</t>
  </si>
  <si>
    <t>Morpeth School</t>
  </si>
  <si>
    <t>Oaklands School</t>
  </si>
  <si>
    <t>Swanlea School</t>
  </si>
  <si>
    <t>George Green's School</t>
  </si>
  <si>
    <t>Central Foundation Girls' School</t>
  </si>
  <si>
    <t>Sir John Cass Foundation and Redcoat Church of England Secondary School</t>
  </si>
  <si>
    <t>Bishop Challoner Girls' School</t>
  </si>
  <si>
    <t>Raine's Foundation School</t>
  </si>
  <si>
    <t>Ernest Bevin College</t>
  </si>
  <si>
    <t>Wandsworth</t>
  </si>
  <si>
    <t>St Augustine's CofE High School</t>
  </si>
  <si>
    <t>Westminster</t>
  </si>
  <si>
    <t>Eastbrook School</t>
  </si>
  <si>
    <t>Barking and Dagenham</t>
  </si>
  <si>
    <t>Eastbury Community School</t>
  </si>
  <si>
    <t>Robert Clack School</t>
  </si>
  <si>
    <t>All Saints Catholic School and Technology College</t>
  </si>
  <si>
    <t>Friern Barnet School</t>
  </si>
  <si>
    <t>Barnet</t>
  </si>
  <si>
    <t>St Michael's Catholic Grammar School</t>
  </si>
  <si>
    <t>Finchley Catholic High School</t>
  </si>
  <si>
    <t>St James' Catholic High School</t>
  </si>
  <si>
    <t>Newman Catholic College</t>
  </si>
  <si>
    <t>Brent</t>
  </si>
  <si>
    <t>St Olave's and St Saviour's Grammar School</t>
  </si>
  <si>
    <t>Bromley</t>
  </si>
  <si>
    <t>Archbishop Tenison's CofE High School</t>
  </si>
  <si>
    <t>Croydon</t>
  </si>
  <si>
    <t>St Andrew's CofE School</t>
  </si>
  <si>
    <t>St Mary's Catholic High School</t>
  </si>
  <si>
    <t>Thomas More Catholic School</t>
  </si>
  <si>
    <t>Coloma Convent Girls' School</t>
  </si>
  <si>
    <t>Villiers High School</t>
  </si>
  <si>
    <t>Ealing</t>
  </si>
  <si>
    <t>The Cardinal Wiseman Catholic School</t>
  </si>
  <si>
    <t>Brentside High School</t>
  </si>
  <si>
    <t>Greenford High School</t>
  </si>
  <si>
    <t>The Ellen Wilkinson School for Girls</t>
  </si>
  <si>
    <t>Northolt High School</t>
  </si>
  <si>
    <t>Winchmore School</t>
  </si>
  <si>
    <t>Enfield</t>
  </si>
  <si>
    <t>Enfield County School for Girls</t>
  </si>
  <si>
    <t>Chace Community School</t>
  </si>
  <si>
    <t>Bishop Stopford's School</t>
  </si>
  <si>
    <t>St Anne's Catholic High School for Girls</t>
  </si>
  <si>
    <t>The Latymer School</t>
  </si>
  <si>
    <t>Broomfield School</t>
  </si>
  <si>
    <t>Hornsey School for Girls</t>
  </si>
  <si>
    <t>Haringey</t>
  </si>
  <si>
    <t>Highgate Wood Secondary School</t>
  </si>
  <si>
    <t>Fortismere School</t>
  </si>
  <si>
    <t>Gladesmore Community School</t>
  </si>
  <si>
    <t>Whitmore High School</t>
  </si>
  <si>
    <t>Harrow</t>
  </si>
  <si>
    <t>Oak Wood School</t>
  </si>
  <si>
    <t>Hillingdon</t>
  </si>
  <si>
    <t>Harlington School</t>
  </si>
  <si>
    <t>The Heathland School</t>
  </si>
  <si>
    <t>Hounslow</t>
  </si>
  <si>
    <t>Gunnersbury Catholic School</t>
  </si>
  <si>
    <t>Chessington School</t>
  </si>
  <si>
    <t>Kingston upon Thames</t>
  </si>
  <si>
    <t>Ricards Lodge High School</t>
  </si>
  <si>
    <t>Merton</t>
  </si>
  <si>
    <t>Raynes Park High School</t>
  </si>
  <si>
    <t>Rutlish School</t>
  </si>
  <si>
    <t>Wimbledon College</t>
  </si>
  <si>
    <t>Ursuline High School Wimbledon</t>
  </si>
  <si>
    <t>Little Ilford School</t>
  </si>
  <si>
    <t>Newham</t>
  </si>
  <si>
    <t>Plashet School</t>
  </si>
  <si>
    <t>Eastlea Community School</t>
  </si>
  <si>
    <t>St Angela's Ursuline School</t>
  </si>
  <si>
    <t>St Bonaventure's RC School</t>
  </si>
  <si>
    <t>Caterham High School</t>
  </si>
  <si>
    <t>Redbridge</t>
  </si>
  <si>
    <t>Ilford County High School</t>
  </si>
  <si>
    <t>Wanstead High School</t>
  </si>
  <si>
    <t>Woodford County High School</t>
  </si>
  <si>
    <t>Woodbridge High School</t>
  </si>
  <si>
    <t>Seven Kings School</t>
  </si>
  <si>
    <t>Valentines High School</t>
  </si>
  <si>
    <t>Mayfield School</t>
  </si>
  <si>
    <t>Trinity Catholic High School</t>
  </si>
  <si>
    <t>Kantor King Solomon High School</t>
  </si>
  <si>
    <t>Christ's Church of England Comprehensive Secondary School</t>
  </si>
  <si>
    <t>Richmond upon Thames</t>
  </si>
  <si>
    <t>The John Fisher School</t>
  </si>
  <si>
    <t>Sutton</t>
  </si>
  <si>
    <t>St Philomena's Catholic High School for Girls</t>
  </si>
  <si>
    <t>Buxton School</t>
  </si>
  <si>
    <t>Waltham Forest</t>
  </si>
  <si>
    <t>Frederick Bremer School</t>
  </si>
  <si>
    <t>Heathcote School &amp; Science College</t>
  </si>
  <si>
    <t>Willowfield School</t>
  </si>
  <si>
    <t>Leytonstone School</t>
  </si>
  <si>
    <t>Walthamstow School for Girls</t>
  </si>
  <si>
    <t>Kelmscott School</t>
  </si>
  <si>
    <t>Holy Family Catholic School</t>
  </si>
  <si>
    <t>Hodge Hill Girls' School</t>
  </si>
  <si>
    <t>Birmingham</t>
  </si>
  <si>
    <t>05_West_Midlands</t>
  </si>
  <si>
    <t>Kings Heath Boys</t>
  </si>
  <si>
    <t>Bordesley Green Girls' School &amp; Sixth Form</t>
  </si>
  <si>
    <t>Queensbridge School</t>
  </si>
  <si>
    <t>Selly Park  Girls' School</t>
  </si>
  <si>
    <t>Turves Green Girls' School</t>
  </si>
  <si>
    <t>Turves Green Boys' School</t>
  </si>
  <si>
    <t>Wheelers Lane Technology College</t>
  </si>
  <si>
    <t>Hodge Hill College</t>
  </si>
  <si>
    <t>Holte School</t>
  </si>
  <si>
    <t>Swanshurst School</t>
  </si>
  <si>
    <t>Moseley School and Sixth Form</t>
  </si>
  <si>
    <t>Balaam Wood School</t>
  </si>
  <si>
    <t>St Paul's School for Girls</t>
  </si>
  <si>
    <t>St John Wall Catholic School</t>
  </si>
  <si>
    <t>Cardinal Wiseman Catholic School</t>
  </si>
  <si>
    <t>Bishop Challoner Catholic College</t>
  </si>
  <si>
    <t>King's Norton Boys' School</t>
  </si>
  <si>
    <t>Colmers School and Sixth Form College</t>
  </si>
  <si>
    <t>Bishop Ullathorne Catholic School</t>
  </si>
  <si>
    <t>Coventry</t>
  </si>
  <si>
    <t>Cardinal Newman Catholic School A Specialist Arts and Community College</t>
  </si>
  <si>
    <t>Summerhill School</t>
  </si>
  <si>
    <t>Dudley</t>
  </si>
  <si>
    <t>The Dormston School</t>
  </si>
  <si>
    <t>The Wordsley School Business &amp; Enterprise &amp; Music College</t>
  </si>
  <si>
    <t>Old Swinford Hospital</t>
  </si>
  <si>
    <t>Perryfields High School Specialist Maths and Computing College</t>
  </si>
  <si>
    <t>Sandwell</t>
  </si>
  <si>
    <t>Holly Lodge High School College of Science</t>
  </si>
  <si>
    <t>St Michael's CE High School</t>
  </si>
  <si>
    <t>Stuart Bathurst Catholic High School College of Performing Arts</t>
  </si>
  <si>
    <t>St Peter's Catholic School and Specialist Science College</t>
  </si>
  <si>
    <t>Solihull</t>
  </si>
  <si>
    <t>Brownhills School</t>
  </si>
  <si>
    <t>Walsall</t>
  </si>
  <si>
    <t>St Francis of Assisi Catholic Technology College</t>
  </si>
  <si>
    <t>St Thomas More Catholic School, Willenhall</t>
  </si>
  <si>
    <t>St Matthias School</t>
  </si>
  <si>
    <t>Wolverhampton</t>
  </si>
  <si>
    <t>Colton Hills Community School</t>
  </si>
  <si>
    <t>Holly Lodge Girls' College</t>
  </si>
  <si>
    <t>Liverpool</t>
  </si>
  <si>
    <t>02_North_West</t>
  </si>
  <si>
    <t>Fazakerley High School</t>
  </si>
  <si>
    <t>Alsop High School Technology &amp; Applied Learning Specialist College</t>
  </si>
  <si>
    <t>Broadgreen International School, A Technology College</t>
  </si>
  <si>
    <t>Calderstones School</t>
  </si>
  <si>
    <t>Gateacre School</t>
  </si>
  <si>
    <t>King David High School</t>
  </si>
  <si>
    <t>Archbishop Blanch School</t>
  </si>
  <si>
    <t>Notre Dame Catholic College</t>
  </si>
  <si>
    <t>Broughton Hall Catholic High School</t>
  </si>
  <si>
    <t>Cardinal Heenan Catholic High School</t>
  </si>
  <si>
    <t>St John Bosco Arts College</t>
  </si>
  <si>
    <t>Archbishop Beck Catholic Sports College</t>
  </si>
  <si>
    <t>St Hilda's Church of England High School</t>
  </si>
  <si>
    <t>Haydock High School</t>
  </si>
  <si>
    <t>St. Helens</t>
  </si>
  <si>
    <t>Cowley International College</t>
  </si>
  <si>
    <t>St Augustine of Canterbury Catholic High School</t>
  </si>
  <si>
    <t>De La Salle School</t>
  </si>
  <si>
    <t>St Cuthbert's Catholic High School</t>
  </si>
  <si>
    <t>Meols Cop High School</t>
  </si>
  <si>
    <t>Sefton</t>
  </si>
  <si>
    <t>Savio Salesian College</t>
  </si>
  <si>
    <t>Maricourt Catholic High School</t>
  </si>
  <si>
    <t>Sacred Heart Catholic College</t>
  </si>
  <si>
    <t>Holy Family Catholic High School</t>
  </si>
  <si>
    <t>Christ The King Catholic High School and Sixth Form Centre</t>
  </si>
  <si>
    <t>Ridgeway High School</t>
  </si>
  <si>
    <t>Wirral</t>
  </si>
  <si>
    <t>Pensby High School</t>
  </si>
  <si>
    <t>The Mosslands School</t>
  </si>
  <si>
    <t>South Wirral High School</t>
  </si>
  <si>
    <t>Westhoughton High School</t>
  </si>
  <si>
    <t>Bolton</t>
  </si>
  <si>
    <t>Turton School</t>
  </si>
  <si>
    <t>St Joseph's RC High School and Sports College</t>
  </si>
  <si>
    <t>Mount St Joseph</t>
  </si>
  <si>
    <t>Thornleigh Salesian College</t>
  </si>
  <si>
    <t>The Elton High School</t>
  </si>
  <si>
    <t>Bury</t>
  </si>
  <si>
    <t>The Derby High School</t>
  </si>
  <si>
    <t>Parrenthorn High School</t>
  </si>
  <si>
    <t>Philips High School</t>
  </si>
  <si>
    <t>Woodhey High School</t>
  </si>
  <si>
    <t>Prestwich Arts College</t>
  </si>
  <si>
    <t>Broad Oak Sports College</t>
  </si>
  <si>
    <t>Bury Church of England High School</t>
  </si>
  <si>
    <t>St Monica's RC High School</t>
  </si>
  <si>
    <t>St Gabriel's RC High School</t>
  </si>
  <si>
    <t>Abraham Moss Community School</t>
  </si>
  <si>
    <t>Manchester</t>
  </si>
  <si>
    <t>Loreto High School Chorlton</t>
  </si>
  <si>
    <t>Our Lady's RC High School</t>
  </si>
  <si>
    <t>St Matthew's RC High School</t>
  </si>
  <si>
    <t>The Barlow RC High School and Specialist Science College</t>
  </si>
  <si>
    <t>Saddleworth School</t>
  </si>
  <si>
    <t>Oldham</t>
  </si>
  <si>
    <t>The Radclyffe School</t>
  </si>
  <si>
    <t>Siddal Moor Sports College</t>
  </si>
  <si>
    <t>Rochdale</t>
  </si>
  <si>
    <t>Falinge Park High School</t>
  </si>
  <si>
    <t>Matthew Moss High School</t>
  </si>
  <si>
    <t>Oulder Hill Community School and Language College</t>
  </si>
  <si>
    <t>Cardinal Langley Roman Catholic High School</t>
  </si>
  <si>
    <t>St Cuthbert's RC High School</t>
  </si>
  <si>
    <t>St Patrick's RC High School and Arts College</t>
  </si>
  <si>
    <t>Salford</t>
  </si>
  <si>
    <t>St Ambrose Barlow RC High School</t>
  </si>
  <si>
    <t>Priestnall School</t>
  </si>
  <si>
    <t>Stockport</t>
  </si>
  <si>
    <t>Stockport School</t>
  </si>
  <si>
    <t>Werneth School</t>
  </si>
  <si>
    <t>Marple Hall School</t>
  </si>
  <si>
    <t>Bramhall High School</t>
  </si>
  <si>
    <t>Harrytown Catholic High School</t>
  </si>
  <si>
    <t>St Anne's Roman Catholic High School, Stockport</t>
  </si>
  <si>
    <t>Mossley Hollins High School</t>
  </si>
  <si>
    <t>Tameside</t>
  </si>
  <si>
    <t>Hyde Community College</t>
  </si>
  <si>
    <t>St Damian's RC Science College</t>
  </si>
  <si>
    <t>St Thomas More RC College Specialising in Mathematics and Computing</t>
  </si>
  <si>
    <t>Lostock College</t>
  </si>
  <si>
    <t>Trafford</t>
  </si>
  <si>
    <t>Stretford Grammar School</t>
  </si>
  <si>
    <t>Stretford High School</t>
  </si>
  <si>
    <t>St Antony's Catholic College</t>
  </si>
  <si>
    <t>Sale High School</t>
  </si>
  <si>
    <t>Blessed Thomas Holford Catholic College.</t>
  </si>
  <si>
    <t>Cansfield High School</t>
  </si>
  <si>
    <t>Wigan</t>
  </si>
  <si>
    <t>Bedford High School</t>
  </si>
  <si>
    <t>Golborne High School</t>
  </si>
  <si>
    <t>Hindley High School</t>
  </si>
  <si>
    <t>Shevington High School</t>
  </si>
  <si>
    <t>The Deanery Church of England High School and Sixth Form College</t>
  </si>
  <si>
    <t>St John Fisher Catholic High School</t>
  </si>
  <si>
    <t>St Peter's Catholic High School</t>
  </si>
  <si>
    <t>St Edmund Arrowsmith Catholic High School, Ashton-in-Makerfield</t>
  </si>
  <si>
    <t>Penistone Grammar School</t>
  </si>
  <si>
    <t>Barnsley</t>
  </si>
  <si>
    <t>03_Yorkshire_Humberside</t>
  </si>
  <si>
    <t>Saint Pius X Catholic High School A Specialist School in Humanities</t>
  </si>
  <si>
    <t>Rotherham</t>
  </si>
  <si>
    <t>Titus Salt School</t>
  </si>
  <si>
    <t>Bradford</t>
  </si>
  <si>
    <t>Carlton Bolling College</t>
  </si>
  <si>
    <t>The Holy Family Catholic School</t>
  </si>
  <si>
    <t>Calder High School, The Calder Learning Trust</t>
  </si>
  <si>
    <t>Calderdale</t>
  </si>
  <si>
    <t>Todmorden High School</t>
  </si>
  <si>
    <t>Netherhall Learning Campus High School</t>
  </si>
  <si>
    <t>Kirklees</t>
  </si>
  <si>
    <t>Almondbury Community School</t>
  </si>
  <si>
    <t>Newsome High School</t>
  </si>
  <si>
    <t>Honley High School</t>
  </si>
  <si>
    <t>Holmfirth High School</t>
  </si>
  <si>
    <t>Westborough High School</t>
  </si>
  <si>
    <t>Spen Valley High School</t>
  </si>
  <si>
    <t>Whitcliffe Mount School</t>
  </si>
  <si>
    <t>All Saints Catholic College Specialist in Humanities</t>
  </si>
  <si>
    <t>Lawnswood School</t>
  </si>
  <si>
    <t>Leeds</t>
  </si>
  <si>
    <t>Allerton High School</t>
  </si>
  <si>
    <t>Allerton Grange School</t>
  </si>
  <si>
    <t>Carr Manor Community School, Specialist Sports College</t>
  </si>
  <si>
    <t>Ralph Thoresby School</t>
  </si>
  <si>
    <t>Roundhay School</t>
  </si>
  <si>
    <t>Pudsey Grangefield School</t>
  </si>
  <si>
    <t>Benton Park School</t>
  </si>
  <si>
    <t>Guiseley School</t>
  </si>
  <si>
    <t>Wetherby High School</t>
  </si>
  <si>
    <t>Corpus Christi Catholic College</t>
  </si>
  <si>
    <t>Mount St Mary's Catholic High School</t>
  </si>
  <si>
    <t>Kettlethorpe High School, A Specialist Maths and Computing College</t>
  </si>
  <si>
    <t>Wakefield</t>
  </si>
  <si>
    <t>Kingsmeadow Community Comprehensive School</t>
  </si>
  <si>
    <t>Gateshead</t>
  </si>
  <si>
    <t>01_North_East</t>
  </si>
  <si>
    <t>Walbottle Campus</t>
  </si>
  <si>
    <t>Newcastle upon Tyne</t>
  </si>
  <si>
    <t>Heaton Manor School</t>
  </si>
  <si>
    <t>Marden High School</t>
  </si>
  <si>
    <t>North Tyneside</t>
  </si>
  <si>
    <t>Norham High School</t>
  </si>
  <si>
    <t>Whitley Bay High School</t>
  </si>
  <si>
    <t>George Stephenson High School</t>
  </si>
  <si>
    <t>Burnside Business and Enterprise College</t>
  </si>
  <si>
    <t>Churchill Community College</t>
  </si>
  <si>
    <t>Monkseaton  High School</t>
  </si>
  <si>
    <t>John Spence Community High School</t>
  </si>
  <si>
    <t>Longbenton High School</t>
  </si>
  <si>
    <t>Mortimer Community College</t>
  </si>
  <si>
    <t>South Tyneside</t>
  </si>
  <si>
    <t>Boldon School</t>
  </si>
  <si>
    <t>Hebburn Comprehensive School</t>
  </si>
  <si>
    <t>Hetton School</t>
  </si>
  <si>
    <t>Sunderland</t>
  </si>
  <si>
    <t>St Robert of Newminster Roman Catholic School</t>
  </si>
  <si>
    <t>Brimsham Green School</t>
  </si>
  <si>
    <t>South Gloucestershire</t>
  </si>
  <si>
    <t>09_South_West</t>
  </si>
  <si>
    <t>Chipping Sodbury School</t>
  </si>
  <si>
    <t>St Mary Redcliffe and Temple School</t>
  </si>
  <si>
    <t>Bristol, City of</t>
  </si>
  <si>
    <t>St Mark's CofE School</t>
  </si>
  <si>
    <t>Bath and North East Somerset</t>
  </si>
  <si>
    <t>Saint Gregory's Catholic College</t>
  </si>
  <si>
    <t>St Bernadette Catholic Secondary School</t>
  </si>
  <si>
    <t>Sandy Secondary School</t>
  </si>
  <si>
    <t>Central Bedfordshire</t>
  </si>
  <si>
    <t>06_East_of_England</t>
  </si>
  <si>
    <t>Lealands High School</t>
  </si>
  <si>
    <t>Luton</t>
  </si>
  <si>
    <t>Biddenham International School and Sports College</t>
  </si>
  <si>
    <t>Bedford</t>
  </si>
  <si>
    <t>Ashcroft High School</t>
  </si>
  <si>
    <t>Lea Manor High School Performing Arts College</t>
  </si>
  <si>
    <t>Stopsley High School</t>
  </si>
  <si>
    <t>The Willink School</t>
  </si>
  <si>
    <t>West Berkshire</t>
  </si>
  <si>
    <t>08_South_East</t>
  </si>
  <si>
    <t>The Emmbrook School</t>
  </si>
  <si>
    <t>Wokingham</t>
  </si>
  <si>
    <t>The Bulmershe School</t>
  </si>
  <si>
    <t>Little Heath School</t>
  </si>
  <si>
    <t>Sandhurst School</t>
  </si>
  <si>
    <t>Bracknell Forest</t>
  </si>
  <si>
    <t>Garth Hill College</t>
  </si>
  <si>
    <t>Easthampstead Park Community School</t>
  </si>
  <si>
    <t>Wexham School</t>
  </si>
  <si>
    <t>Slough</t>
  </si>
  <si>
    <t>St Bernard's Catholic Grammar School</t>
  </si>
  <si>
    <t>The Downs School</t>
  </si>
  <si>
    <t>Blessed Hugh Faringdon Catholic School</t>
  </si>
  <si>
    <t>Reading</t>
  </si>
  <si>
    <t>Buckingham School</t>
  </si>
  <si>
    <t>Buckinghamshire</t>
  </si>
  <si>
    <t>The Grange School</t>
  </si>
  <si>
    <t>The Mandeville School</t>
  </si>
  <si>
    <t>Cressex Community School</t>
  </si>
  <si>
    <t>St Michael's Catholic School</t>
  </si>
  <si>
    <t>St Paul's Catholic School</t>
  </si>
  <si>
    <t>Milton Keynes</t>
  </si>
  <si>
    <t>The Radcliffe School</t>
  </si>
  <si>
    <t>The Cottesloe School</t>
  </si>
  <si>
    <t>Ken Stimpson Community School</t>
  </si>
  <si>
    <t>Peterborough</t>
  </si>
  <si>
    <t>Blacon High School, A Specialist Sports College</t>
  </si>
  <si>
    <t>Cheshire West and Chester</t>
  </si>
  <si>
    <t>Middlewich High School</t>
  </si>
  <si>
    <t>Cheshire East</t>
  </si>
  <si>
    <t>Weaverham High School</t>
  </si>
  <si>
    <t>Malbank School and Sixth Form College</t>
  </si>
  <si>
    <t>Upton-by-Chester High School</t>
  </si>
  <si>
    <t>Bishop Heber High School</t>
  </si>
  <si>
    <t>The Whitby High School</t>
  </si>
  <si>
    <t>Culcheth High School</t>
  </si>
  <si>
    <t>Warrington</t>
  </si>
  <si>
    <t>Helsby High School</t>
  </si>
  <si>
    <t>Wilmslow High School</t>
  </si>
  <si>
    <t>St Nicholas Catholic High School</t>
  </si>
  <si>
    <t>Ellesmere Port Catholic High School</t>
  </si>
  <si>
    <t>St Gregory's Catholic High School</t>
  </si>
  <si>
    <t>Saints Peter and Paul Catholic College</t>
  </si>
  <si>
    <t>Halton</t>
  </si>
  <si>
    <t>Laurence Jackson School</t>
  </si>
  <si>
    <t>Redcar and Cleveland</t>
  </si>
  <si>
    <t>Huntcliff School</t>
  </si>
  <si>
    <t>Northfield School and Sports College</t>
  </si>
  <si>
    <t>Stockton-on-Tees</t>
  </si>
  <si>
    <t>High Tunstall College of Science</t>
  </si>
  <si>
    <t>Hartlepool</t>
  </si>
  <si>
    <t>Torpoint Community College</t>
  </si>
  <si>
    <t>Cornwall</t>
  </si>
  <si>
    <t>Budehaven Community School</t>
  </si>
  <si>
    <t>Poltair School</t>
  </si>
  <si>
    <t>Redruth School</t>
  </si>
  <si>
    <t>Richard Lander School</t>
  </si>
  <si>
    <t>Humphry Davy School</t>
  </si>
  <si>
    <t>Beacon Hill Community School</t>
  </si>
  <si>
    <t>Cumbria</t>
  </si>
  <si>
    <t>Solway Community Technology College</t>
  </si>
  <si>
    <t>Samuel King's School</t>
  </si>
  <si>
    <t>The Lakes School</t>
  </si>
  <si>
    <t>Netherhall School</t>
  </si>
  <si>
    <t>Dowdales School</t>
  </si>
  <si>
    <t>John Ruskin School</t>
  </si>
  <si>
    <t>Ulverston Victoria High School</t>
  </si>
  <si>
    <t>Millom School</t>
  </si>
  <si>
    <t>Ullswater Community College</t>
  </si>
  <si>
    <t>The Nelson Thomlinson School</t>
  </si>
  <si>
    <t>St Benedict's Catholic High School</t>
  </si>
  <si>
    <t>Newman Catholic School</t>
  </si>
  <si>
    <t>St Bernard's Catholic High School</t>
  </si>
  <si>
    <t>St Joseph's Catholic High School, Business and Enterprise College</t>
  </si>
  <si>
    <t>Chapel-en-le-Frith High School</t>
  </si>
  <si>
    <t>Derbyshire</t>
  </si>
  <si>
    <t>04_East_Midlands</t>
  </si>
  <si>
    <t>New Mills School</t>
  </si>
  <si>
    <t>William Allitt School</t>
  </si>
  <si>
    <t>Aldercar High School</t>
  </si>
  <si>
    <t>Tibshelf Community School</t>
  </si>
  <si>
    <t>Highfields School</t>
  </si>
  <si>
    <t>The Bemrose School</t>
  </si>
  <si>
    <t>Derby</t>
  </si>
  <si>
    <t>Littleover Community School</t>
  </si>
  <si>
    <t>Glossopdale School</t>
  </si>
  <si>
    <t>Whittington Green School</t>
  </si>
  <si>
    <t>Hasland Hall Community School</t>
  </si>
  <si>
    <t>Parkside Community School</t>
  </si>
  <si>
    <t>Springwell Community College</t>
  </si>
  <si>
    <t>Anthony Gell School</t>
  </si>
  <si>
    <t>Dronfield Henry Fanshawe School</t>
  </si>
  <si>
    <t>Buxton Community School</t>
  </si>
  <si>
    <t>Belper School and Sixth Form Centre</t>
  </si>
  <si>
    <t>Murray Park Community School</t>
  </si>
  <si>
    <t>Lady Manners School</t>
  </si>
  <si>
    <t>Cullompton Community College</t>
  </si>
  <si>
    <t>Devon</t>
  </si>
  <si>
    <t>Sidmouth College</t>
  </si>
  <si>
    <t>South Molton Community College</t>
  </si>
  <si>
    <t>Dawlish College</t>
  </si>
  <si>
    <t>King Edward VI Community College</t>
  </si>
  <si>
    <t>The Spires College</t>
  </si>
  <si>
    <t>Torbay</t>
  </si>
  <si>
    <t>Plymouth High School for Girls</t>
  </si>
  <si>
    <t>Plymouth</t>
  </si>
  <si>
    <t>Sir John Hunt Community Sports College</t>
  </si>
  <si>
    <t>Tiverton High School</t>
  </si>
  <si>
    <t>St Luke's Science and Sports College</t>
  </si>
  <si>
    <t>St Cuthbert Mayne School</t>
  </si>
  <si>
    <t>St Peter's Church of England Aided School</t>
  </si>
  <si>
    <t>Ferndown Upper School</t>
  </si>
  <si>
    <t>Dorset</t>
  </si>
  <si>
    <t>The Purbeck School</t>
  </si>
  <si>
    <t>Lytchett Minster School</t>
  </si>
  <si>
    <t>Sturminster Newton High School</t>
  </si>
  <si>
    <t>Gillingham School</t>
  </si>
  <si>
    <t>Beaminster School</t>
  </si>
  <si>
    <t>The Blandford School</t>
  </si>
  <si>
    <t>St Edward's Roman Catholic/Church of England School, Poole</t>
  </si>
  <si>
    <t>Poole</t>
  </si>
  <si>
    <t>The Woodroffe School</t>
  </si>
  <si>
    <t>Budmouth College</t>
  </si>
  <si>
    <t>Poole High School</t>
  </si>
  <si>
    <t>Seaham High School</t>
  </si>
  <si>
    <t>Durham</t>
  </si>
  <si>
    <t>Tanfield School, Specialist College of Science and Engineering</t>
  </si>
  <si>
    <t>Wolsingham School</t>
  </si>
  <si>
    <t>Bishop Barrington School A Sports with Mathematics College</t>
  </si>
  <si>
    <t>Greenfield Community College, A Specialist Arts and Science School</t>
  </si>
  <si>
    <t>Belmont Community School</t>
  </si>
  <si>
    <t>Durham Community Business College for Technology and Enterprise</t>
  </si>
  <si>
    <t>Durham Johnston Comprehensive School</t>
  </si>
  <si>
    <t>Dene Community School</t>
  </si>
  <si>
    <t>Wellfield School</t>
  </si>
  <si>
    <t>Sedgefield Community College</t>
  </si>
  <si>
    <t>St Bede's Catholic Comprehensive School and Byron College</t>
  </si>
  <si>
    <t>Varndean School</t>
  </si>
  <si>
    <t>Brighton and Hove</t>
  </si>
  <si>
    <t>Dorothy Stringer School</t>
  </si>
  <si>
    <t>Longhill High School</t>
  </si>
  <si>
    <t>Claverham Community College</t>
  </si>
  <si>
    <t>East Sussex</t>
  </si>
  <si>
    <t>Heathfield Community College</t>
  </si>
  <si>
    <t>Robertsbridge Community College</t>
  </si>
  <si>
    <t>Uckfield  College</t>
  </si>
  <si>
    <t>Uplands Community College</t>
  </si>
  <si>
    <t>Willingdon Community School</t>
  </si>
  <si>
    <t>Chailey School</t>
  </si>
  <si>
    <t>Priory School</t>
  </si>
  <si>
    <t>Blatchington Mill School and Sixth Form College</t>
  </si>
  <si>
    <t>Hove Park School and Sixth Form Centre</t>
  </si>
  <si>
    <t>Patcham High School</t>
  </si>
  <si>
    <t>Cardinal Newman Catholic School</t>
  </si>
  <si>
    <t>St Richard's Catholic College</t>
  </si>
  <si>
    <t>De La Salle School and Language College</t>
  </si>
  <si>
    <t>Essex</t>
  </si>
  <si>
    <t>St John Payne Catholic School, Chelmsford</t>
  </si>
  <si>
    <t>Grays Convent High School</t>
  </si>
  <si>
    <t>Thurrock</t>
  </si>
  <si>
    <t>Beauchamps High School</t>
  </si>
  <si>
    <t>St Benedict's Catholic College</t>
  </si>
  <si>
    <t>Barnwood Park Arts College</t>
  </si>
  <si>
    <t>Gloucestershire</t>
  </si>
  <si>
    <t>Archway School</t>
  </si>
  <si>
    <t>Rednock School</t>
  </si>
  <si>
    <t>Pittville School</t>
  </si>
  <si>
    <t>Maidenhill School</t>
  </si>
  <si>
    <t>John Hanson Community School</t>
  </si>
  <si>
    <t>Hampshire</t>
  </si>
  <si>
    <t>The Westgate School</t>
  </si>
  <si>
    <t>The Toynbee School</t>
  </si>
  <si>
    <t>Court Moor School</t>
  </si>
  <si>
    <t>The Hamble School</t>
  </si>
  <si>
    <t>Portchester Community School</t>
  </si>
  <si>
    <t>Brookfield Community School</t>
  </si>
  <si>
    <t>The Hurst Community College</t>
  </si>
  <si>
    <t>The Hayling College</t>
  </si>
  <si>
    <t>Swanmore College</t>
  </si>
  <si>
    <t>Test Valley School</t>
  </si>
  <si>
    <t>Aldworth School</t>
  </si>
  <si>
    <t>Crookhorn College</t>
  </si>
  <si>
    <t>The Clere School</t>
  </si>
  <si>
    <t>Harrow Way Community School</t>
  </si>
  <si>
    <t>Cranbourne Business and Enterprise College</t>
  </si>
  <si>
    <t>Yateley School</t>
  </si>
  <si>
    <t>Calthorpe Park School</t>
  </si>
  <si>
    <t>Horndean Technology College</t>
  </si>
  <si>
    <t>Henry Beaufort School</t>
  </si>
  <si>
    <t>The Vyne Community School</t>
  </si>
  <si>
    <t>Brighton Hill Community School</t>
  </si>
  <si>
    <t>Frogmore Community College</t>
  </si>
  <si>
    <t>Crestwood Community School</t>
  </si>
  <si>
    <t>Cove School</t>
  </si>
  <si>
    <t>Fernhill School</t>
  </si>
  <si>
    <t>The Wavell School</t>
  </si>
  <si>
    <t>Regents Park Community College</t>
  </si>
  <si>
    <t>Southampton</t>
  </si>
  <si>
    <t>Redbridge Community School</t>
  </si>
  <si>
    <t>Chamberlayne College for the Arts</t>
  </si>
  <si>
    <t>Bitterne Park School</t>
  </si>
  <si>
    <t>Portsmouth</t>
  </si>
  <si>
    <t>Woodlands Community College</t>
  </si>
  <si>
    <t>The Henry Cort Community College</t>
  </si>
  <si>
    <t>Kings' School</t>
  </si>
  <si>
    <t>Cantell School</t>
  </si>
  <si>
    <t>Park Community School</t>
  </si>
  <si>
    <t>Warblington School</t>
  </si>
  <si>
    <t>Bishop Challoner Catholic Secondary School</t>
  </si>
  <si>
    <t>Crofton School</t>
  </si>
  <si>
    <t>Testbourne Community School</t>
  </si>
  <si>
    <t>Applemore College</t>
  </si>
  <si>
    <t>St Edmund's Catholic School</t>
  </si>
  <si>
    <t>Purbrook Park School</t>
  </si>
  <si>
    <t>Saint George Catholic Voluntary Aided College Southampton</t>
  </si>
  <si>
    <t>North Bromsgrove High School</t>
  </si>
  <si>
    <t>Worcestershire</t>
  </si>
  <si>
    <t>The De Montfort School</t>
  </si>
  <si>
    <t>Aylestone School</t>
  </si>
  <si>
    <t>Herefordshire</t>
  </si>
  <si>
    <t>Earl Mortimer College and Sixth Form Centre</t>
  </si>
  <si>
    <t>Weobley High School</t>
  </si>
  <si>
    <t>The Bishop of Hereford's Bluecoat School</t>
  </si>
  <si>
    <t>St Mary's RC High School</t>
  </si>
  <si>
    <t>Blessed Edward Oldcorne Catholic College</t>
  </si>
  <si>
    <t>The Priory School</t>
  </si>
  <si>
    <t>Hertfordshire</t>
  </si>
  <si>
    <t>The Hemel Hempstead School</t>
  </si>
  <si>
    <t>Fearnhill School</t>
  </si>
  <si>
    <t>Barnwell School</t>
  </si>
  <si>
    <t>The Nobel School</t>
  </si>
  <si>
    <t>Marriotts School</t>
  </si>
  <si>
    <t>The Highfield School</t>
  </si>
  <si>
    <t>The Astley Cooper School</t>
  </si>
  <si>
    <t>Townsend CofE School</t>
  </si>
  <si>
    <t>John F Kennedy Catholic School</t>
  </si>
  <si>
    <t>The Bishop's Stortford High School</t>
  </si>
  <si>
    <t>Ashlyns School</t>
  </si>
  <si>
    <t>Chancellor's School</t>
  </si>
  <si>
    <t>St Mary's Catholic School</t>
  </si>
  <si>
    <t>Beverley High School</t>
  </si>
  <si>
    <t>East Riding of Yorkshire</t>
  </si>
  <si>
    <t>Longcroft School and Sixth Form College</t>
  </si>
  <si>
    <t>Withernsea High School</t>
  </si>
  <si>
    <t>The Market Weighton School</t>
  </si>
  <si>
    <t>Hornsea School and Language College</t>
  </si>
  <si>
    <t>Headlands School</t>
  </si>
  <si>
    <t>Frederick Gough School</t>
  </si>
  <si>
    <t>North Lincolnshire</t>
  </si>
  <si>
    <t>Baysgarth School</t>
  </si>
  <si>
    <t>Bridlington School</t>
  </si>
  <si>
    <t>Sir John Nelthorpe School</t>
  </si>
  <si>
    <t>Dartford Science &amp; Technology College</t>
  </si>
  <si>
    <t>Kent</t>
  </si>
  <si>
    <t>Northfleet School for Girls</t>
  </si>
  <si>
    <t>Tunbridge Wells Girls' Grammar School</t>
  </si>
  <si>
    <t>Tunbridge Wells Grammar School for Boys</t>
  </si>
  <si>
    <t>The Holmesdale School</t>
  </si>
  <si>
    <t>Dover Grammar School for Girls</t>
  </si>
  <si>
    <t>Maidstone Grammar School</t>
  </si>
  <si>
    <t>Maidstone Grammar School for Girls</t>
  </si>
  <si>
    <t>Simon Langton Girls' Grammar School</t>
  </si>
  <si>
    <t>The Judd School</t>
  </si>
  <si>
    <t>Thamesview School</t>
  </si>
  <si>
    <t>Aylesford School - Sports College</t>
  </si>
  <si>
    <t>Simon Langton Grammar School for Boys</t>
  </si>
  <si>
    <t>The Malling School</t>
  </si>
  <si>
    <t>The Archbishop's School</t>
  </si>
  <si>
    <t>Hugh Christie School</t>
  </si>
  <si>
    <t>St John Fisher Catholic Comprehensive School</t>
  </si>
  <si>
    <t>Medway</t>
  </si>
  <si>
    <t>St George's Church of England Foundation School</t>
  </si>
  <si>
    <t>Northfleet Technology College</t>
  </si>
  <si>
    <t>Dover Grammar School for Boys</t>
  </si>
  <si>
    <t>St John's Catholic Comprehensive</t>
  </si>
  <si>
    <t>Ashton Community Science College</t>
  </si>
  <si>
    <t>Lancashire</t>
  </si>
  <si>
    <t>Millfield Science &amp; Performing Arts College</t>
  </si>
  <si>
    <t>Ribblesdale High School</t>
  </si>
  <si>
    <t>Rhyddings Business and Enterprise School</t>
  </si>
  <si>
    <t>Alder Grange School</t>
  </si>
  <si>
    <t>Wellfield High School</t>
  </si>
  <si>
    <t>Lytham St Annes Technology and Performing Arts College</t>
  </si>
  <si>
    <t>Walton Le Dale High School</t>
  </si>
  <si>
    <t>Carr Hill High School and Sixth Form Centre</t>
  </si>
  <si>
    <t>Fearns Community Sports College</t>
  </si>
  <si>
    <t>Longridge High School A Maths and Computing College</t>
  </si>
  <si>
    <t>Up Holland High School</t>
  </si>
  <si>
    <t>Whitworth Community High School</t>
  </si>
  <si>
    <t>The Hollins</t>
  </si>
  <si>
    <t>Broughton High School</t>
  </si>
  <si>
    <t>Morecambe Community High School</t>
  </si>
  <si>
    <t>Penwortham Girls' High School</t>
  </si>
  <si>
    <t>Haslingden High School and Sixth Form</t>
  </si>
  <si>
    <t>Central Lancaster High School</t>
  </si>
  <si>
    <t>Fleetwood High School</t>
  </si>
  <si>
    <t>Moor Park High School and Sixth Form</t>
  </si>
  <si>
    <t>Lathom High School : A Technology College</t>
  </si>
  <si>
    <t>Balshaw's Church of England High School</t>
  </si>
  <si>
    <t>Corpus Christi Catholic High School</t>
  </si>
  <si>
    <t>Christ The King Catholic High School</t>
  </si>
  <si>
    <t>Our Lady Queen of Peace Catholic Engineering College</t>
  </si>
  <si>
    <t>Brownedge St  Mary's Catholic High School</t>
  </si>
  <si>
    <t>Ss John Fisher and Thomas More Roman Catholic High School</t>
  </si>
  <si>
    <t>St Bede's Catholic High School</t>
  </si>
  <si>
    <t>Saint Aidan's Church of England High School</t>
  </si>
  <si>
    <t>Our Lady and St John Catholic College</t>
  </si>
  <si>
    <t>Blackburn with Darwen</t>
  </si>
  <si>
    <t>St Bede's Roman Catholic High School, Blackburn</t>
  </si>
  <si>
    <t>Hutton Church of England Grammar School</t>
  </si>
  <si>
    <t>All Saints' Roman Catholic High School, Rossendale</t>
  </si>
  <si>
    <t>Our Lady's Catholic College</t>
  </si>
  <si>
    <t>Cardinal Allen Catholic High School, Fleetwood</t>
  </si>
  <si>
    <t>St Cecilia's RC High School</t>
  </si>
  <si>
    <t>St Augustine's Roman Catholic High School, Billington</t>
  </si>
  <si>
    <t>All Hallows Catholic High School</t>
  </si>
  <si>
    <t>Holy Cross Catholic High School</t>
  </si>
  <si>
    <t>Mount Carmel Roman Catholic High School, Hyndburn</t>
  </si>
  <si>
    <t>Baines School</t>
  </si>
  <si>
    <t>Archbishop Temple School, A Church of England Specialist College</t>
  </si>
  <si>
    <t>Iveshead School</t>
  </si>
  <si>
    <t>Leicestershire</t>
  </si>
  <si>
    <t>Crown Hills Community College</t>
  </si>
  <si>
    <t>Leicester</t>
  </si>
  <si>
    <t>Beaumont Leys School</t>
  </si>
  <si>
    <t>Soar Valley College</t>
  </si>
  <si>
    <t>Moat Community College</t>
  </si>
  <si>
    <t>The City of Leicester College</t>
  </si>
  <si>
    <t>Fullhurst Community College</t>
  </si>
  <si>
    <t>Spalding High School</t>
  </si>
  <si>
    <t>Lincolnshire</t>
  </si>
  <si>
    <t>The Peele Community College</t>
  </si>
  <si>
    <t>The Queen Elizabeth's High School, Gainsborough</t>
  </si>
  <si>
    <t>North Walsham High School</t>
  </si>
  <si>
    <t>Norfolk</t>
  </si>
  <si>
    <t>Aylsham High School</t>
  </si>
  <si>
    <t>Risedale Sports and Community College</t>
  </si>
  <si>
    <t>North Yorkshire</t>
  </si>
  <si>
    <t>Ryedale School</t>
  </si>
  <si>
    <t>Thirsk School &amp; Sixth Form College</t>
  </si>
  <si>
    <t>Caedmon College Whitby</t>
  </si>
  <si>
    <t>Bedale High School</t>
  </si>
  <si>
    <t>Lady Lumley's School</t>
  </si>
  <si>
    <t>Huntington School</t>
  </si>
  <si>
    <t>York</t>
  </si>
  <si>
    <t>George Pindar School</t>
  </si>
  <si>
    <t>Graham School</t>
  </si>
  <si>
    <t>Northallerton School &amp; Sixth Form College</t>
  </si>
  <si>
    <t>The Wensleydale School &amp; Sixth Form</t>
  </si>
  <si>
    <t>Malton School</t>
  </si>
  <si>
    <t>King James's School</t>
  </si>
  <si>
    <t>Settle College</t>
  </si>
  <si>
    <t>Upper Wharfedale School</t>
  </si>
  <si>
    <t>Ripon Grammar School</t>
  </si>
  <si>
    <t>Boroughbridge High School</t>
  </si>
  <si>
    <t>Nidderdale High School</t>
  </si>
  <si>
    <t>Selby High School Specialist School for the Arts and Science</t>
  </si>
  <si>
    <t>Joseph Rowntree School</t>
  </si>
  <si>
    <t>St Augustine's Roman Catholic School, Scarborough</t>
  </si>
  <si>
    <t>St Francis Xavier School</t>
  </si>
  <si>
    <t>Ermysted's Grammar School</t>
  </si>
  <si>
    <t>Holy Family Catholic High School, Carlton</t>
  </si>
  <si>
    <t>All Saints RC School</t>
  </si>
  <si>
    <t>The Latimer Arts College</t>
  </si>
  <si>
    <t>Northamptonshire</t>
  </si>
  <si>
    <t>Prudhoe Community High School</t>
  </si>
  <si>
    <t>Northumberland</t>
  </si>
  <si>
    <t>The Duchess's Community High School</t>
  </si>
  <si>
    <t>James Calvert Spence College</t>
  </si>
  <si>
    <t>Astley Community High School</t>
  </si>
  <si>
    <t>Chilwell School</t>
  </si>
  <si>
    <t>Nottinghamshire</t>
  </si>
  <si>
    <t>Carterton Community College</t>
  </si>
  <si>
    <t>Oxfordshire</t>
  </si>
  <si>
    <t>The Community College, Bishop's Castle</t>
  </si>
  <si>
    <t>Shropshire</t>
  </si>
  <si>
    <t>The Grove School</t>
  </si>
  <si>
    <t>The Thomas Adams School, Wem</t>
  </si>
  <si>
    <t>Frome Community College</t>
  </si>
  <si>
    <t>Somerset</t>
  </si>
  <si>
    <t>King Arthur's Community School</t>
  </si>
  <si>
    <t>Robert Blake Science College</t>
  </si>
  <si>
    <t>Heathfield Community School</t>
  </si>
  <si>
    <t>Wadham School</t>
  </si>
  <si>
    <t>Paulet High School</t>
  </si>
  <si>
    <t>Staffordshire</t>
  </si>
  <si>
    <t>Paget High School</t>
  </si>
  <si>
    <t>Norton Canes High School</t>
  </si>
  <si>
    <t>Blythe Bridge High School</t>
  </si>
  <si>
    <t>Moorside High School</t>
  </si>
  <si>
    <t>Codsall Community High School</t>
  </si>
  <si>
    <t>Endon High School</t>
  </si>
  <si>
    <t>King Edward VI School</t>
  </si>
  <si>
    <t>The Friary School</t>
  </si>
  <si>
    <t>Abbot Beyne School</t>
  </si>
  <si>
    <t>Stafford Manor High School</t>
  </si>
  <si>
    <t>Cardinal Griffin Catholic College</t>
  </si>
  <si>
    <t>Thurston Community College</t>
  </si>
  <si>
    <t>Suffolk</t>
  </si>
  <si>
    <t>Northgate High School</t>
  </si>
  <si>
    <t>King Edward VI Church of England Voluntary Controlled Upper School</t>
  </si>
  <si>
    <t>St Benedict's Catholic School</t>
  </si>
  <si>
    <t>Broadwater School</t>
  </si>
  <si>
    <t>Surrey</t>
  </si>
  <si>
    <t>Glebelands School</t>
  </si>
  <si>
    <t>Ash Manor School</t>
  </si>
  <si>
    <t>Oakwood School</t>
  </si>
  <si>
    <t>St Andrew's Catholic School</t>
  </si>
  <si>
    <t>St Peter's Catholic School</t>
  </si>
  <si>
    <t>St Bede's School</t>
  </si>
  <si>
    <t>Royal Alexandra and Albert School</t>
  </si>
  <si>
    <t>The Priory CofE Voluntary Aided School</t>
  </si>
  <si>
    <t>St Paul's Catholic College</t>
  </si>
  <si>
    <t>The Winston Churchill School A Specialist Sports College</t>
  </si>
  <si>
    <t>All Hallows Catholic School</t>
  </si>
  <si>
    <t>Kineton High School</t>
  </si>
  <si>
    <t>Warwickshire</t>
  </si>
  <si>
    <t>Kenilworth School and Sixth Form</t>
  </si>
  <si>
    <t>Trinity Catholic School</t>
  </si>
  <si>
    <t>The Avon Valley School and Performing Arts College</t>
  </si>
  <si>
    <t>Tanbridge House School</t>
  </si>
  <si>
    <t>West Sussex</t>
  </si>
  <si>
    <t>The Forest School</t>
  </si>
  <si>
    <t>Millais School</t>
  </si>
  <si>
    <t>Weald School, The</t>
  </si>
  <si>
    <t>Bourne Community College</t>
  </si>
  <si>
    <t>Ifield Community College</t>
  </si>
  <si>
    <t>Felpham Community College</t>
  </si>
  <si>
    <t>The Angmering School</t>
  </si>
  <si>
    <t>Oathall Community College</t>
  </si>
  <si>
    <t>Downlands Community School</t>
  </si>
  <si>
    <t>Imberhorne School</t>
  </si>
  <si>
    <t>Sackville School</t>
  </si>
  <si>
    <t>Steyning Grammar School</t>
  </si>
  <si>
    <t>Davison Church of England High School for Girls, Worthing</t>
  </si>
  <si>
    <t>St Andrew's CofE High School for Boys</t>
  </si>
  <si>
    <t>St Wilfrid's Catholic Comprehensive School, Crawley</t>
  </si>
  <si>
    <t>Chatsmore Catholic High School</t>
  </si>
  <si>
    <t>Holy Trinity CofE Secondary School, Crawley</t>
  </si>
  <si>
    <t>The Stonehenge School</t>
  </si>
  <si>
    <t>Wiltshire</t>
  </si>
  <si>
    <t>St Joseph's Catholic School</t>
  </si>
  <si>
    <t>Matravers School</t>
  </si>
  <si>
    <t>Madani Girls' School</t>
  </si>
  <si>
    <t>Virgo Fidelis Convent Senior School</t>
  </si>
  <si>
    <t>Elthorne Park High School</t>
  </si>
  <si>
    <t>All Hallows RC High School</t>
  </si>
  <si>
    <t>The King's Church of England School</t>
  </si>
  <si>
    <t>Arts and Media School Islington</t>
  </si>
  <si>
    <t>Holy Family Roman Catholic and Church of England College</t>
  </si>
  <si>
    <t>South Shields School</t>
  </si>
  <si>
    <t>Park View School</t>
  </si>
  <si>
    <t>St Peter's RC High School</t>
  </si>
  <si>
    <t>New College Leicester</t>
  </si>
  <si>
    <t>Abbeyfield School</t>
  </si>
  <si>
    <t>Kingsford Community School</t>
  </si>
  <si>
    <t>Parkside School</t>
  </si>
  <si>
    <t>Highlands School</t>
  </si>
  <si>
    <t>Kings International College</t>
  </si>
  <si>
    <t>Ormskirk School</t>
  </si>
  <si>
    <t>Bishop Challoner Boys' School</t>
  </si>
  <si>
    <t>St Hild's Church of England Voluntary Aided School</t>
  </si>
  <si>
    <t>Al-Hijrah School</t>
  </si>
  <si>
    <t>Harrop Fold School</t>
  </si>
  <si>
    <t>Oaks Park High School</t>
  </si>
  <si>
    <t>Jo Richardson Community School</t>
  </si>
  <si>
    <t>Churchmead Church of England (VA) School</t>
  </si>
  <si>
    <t>Windsor and Maidenhead</t>
  </si>
  <si>
    <t>Yesodey Hatorah Senior Girls School</t>
  </si>
  <si>
    <t>JFS</t>
  </si>
  <si>
    <t>Oriel High School</t>
  </si>
  <si>
    <t>Manchester Mesivta School</t>
  </si>
  <si>
    <t>Alder Community High School</t>
  </si>
  <si>
    <t>Ladybridge High School</t>
  </si>
  <si>
    <t>Blackburn Central High School</t>
  </si>
  <si>
    <t>Pendle Vale College</t>
  </si>
  <si>
    <t>Sir John Thursby Community College</t>
  </si>
  <si>
    <t>Blessed Trinity RC College</t>
  </si>
  <si>
    <t>Unity College</t>
  </si>
  <si>
    <t>The Bewdley School</t>
  </si>
  <si>
    <t>Wolverley CofE Secondary School</t>
  </si>
  <si>
    <t>Denton Community College</t>
  </si>
  <si>
    <t>All Saints Catholic High School</t>
  </si>
  <si>
    <t>Knowsley</t>
  </si>
  <si>
    <t>St Edmund Arrowsmith Catholic Centre for Learning (VA)</t>
  </si>
  <si>
    <t>Christ The King College</t>
  </si>
  <si>
    <t>Isle of Wight</t>
  </si>
  <si>
    <t>JCoSS</t>
  </si>
  <si>
    <t>Saint John Bosco College</t>
  </si>
  <si>
    <t>Kingsway Park High School</t>
  </si>
  <si>
    <t>The Royal Harbour Academy</t>
  </si>
  <si>
    <t>Prendergast Vale School</t>
  </si>
  <si>
    <t>Medina College</t>
  </si>
  <si>
    <t>Carisbrooke College</t>
  </si>
  <si>
    <t>Dagenham Park CofE School</t>
  </si>
  <si>
    <t>The Phoenix Collegiate</t>
  </si>
  <si>
    <t>Blessed John Henry Newman Roman Catholic College</t>
  </si>
  <si>
    <t>Pakefield School</t>
  </si>
  <si>
    <t>North Huddersfield Trust School</t>
  </si>
  <si>
    <t>Preston Muslim Girls High School</t>
  </si>
  <si>
    <t>Lowton Church of England High School</t>
  </si>
  <si>
    <t>Hartford Church of England High School</t>
  </si>
  <si>
    <t>Madani Boys School</t>
  </si>
  <si>
    <t>St Bede's and St Joseph's Catholic College</t>
  </si>
  <si>
    <t>The King's CofE (VA) School</t>
  </si>
  <si>
    <t>Holy Trinity School</t>
  </si>
  <si>
    <t>Telford and Wrekin</t>
  </si>
  <si>
    <t>Quarterly National Accounts (ONS)</t>
  </si>
  <si>
    <t>Detailed school income and expenditure statistics for local authority maintained schools in England by phase of education (DfE)</t>
  </si>
  <si>
    <t>Sources: Own estimation based on:</t>
  </si>
  <si>
    <t>2016_17</t>
  </si>
  <si>
    <t>2015_16</t>
  </si>
  <si>
    <t>2014_15</t>
  </si>
  <si>
    <t>2013_14</t>
  </si>
  <si>
    <t>2012_13</t>
  </si>
  <si>
    <t>2011_12</t>
  </si>
  <si>
    <t>2010_11</t>
  </si>
  <si>
    <t>2009_10</t>
  </si>
  <si>
    <t>2008_09</t>
  </si>
  <si>
    <t>2007_08</t>
  </si>
  <si>
    <t>2006_07</t>
  </si>
  <si>
    <t>2005_06</t>
  </si>
  <si>
    <t>2004_05</t>
  </si>
  <si>
    <t>2003_04</t>
  </si>
  <si>
    <t>2002_03</t>
  </si>
  <si>
    <t>2001_02</t>
  </si>
  <si>
    <t>2000_01</t>
  </si>
  <si>
    <t>1999_00</t>
  </si>
  <si>
    <t>(2016_17=100)</t>
  </si>
  <si>
    <t>(£mln, current prices)</t>
  </si>
  <si>
    <t>(fiscal)</t>
  </si>
  <si>
    <t>GDP deflator</t>
  </si>
  <si>
    <t>Total Funding</t>
  </si>
  <si>
    <t>Total Gross Expenditure</t>
  </si>
  <si>
    <t>Year</t>
  </si>
  <si>
    <t>Secondary Schools in England</t>
  </si>
  <si>
    <t>Source: Author's elaboration based on DfE (2018) databases</t>
  </si>
  <si>
    <t>Median gross weekly pay in the Local Authority (£ per week)</t>
  </si>
  <si>
    <t>Whether the School is located in the London region (1 = Yes)</t>
  </si>
  <si>
    <t>Mean gross FTE salary of a teacher (£ per year)</t>
  </si>
  <si>
    <t>Whether the school is offering 16-18 education (1 = Yes)</t>
  </si>
  <si>
    <t>Number of full-time equivalent (FTE) teachers</t>
  </si>
  <si>
    <t>Whether the school is offering primary education (1 = Yes)</t>
  </si>
  <si>
    <t>Pupil:Teacher Ratio (number of pupils per teacher)</t>
  </si>
  <si>
    <t>Whether it is a mixed-gender school (1 = Yes)</t>
  </si>
  <si>
    <t>Percentage pupils with English as first language (% of pupils)</t>
  </si>
  <si>
    <t>Average Attainment 8 Score per Pupil</t>
  </si>
  <si>
    <t>Percentage of pupils eligible for Free School Meals (% of pupils)</t>
  </si>
  <si>
    <t>Share of Self-generated School Income (% of Total)</t>
  </si>
  <si>
    <t>Percentage of Special Education Needs pupils (% of pupils)</t>
  </si>
  <si>
    <t>Share of School Expenditure in Learning Resources (% of Total)</t>
  </si>
  <si>
    <t>Number of pupils at the end of key stage 4</t>
  </si>
  <si>
    <t>School Expenditure in Learning Resources per Pupil (£ per pupil)</t>
  </si>
  <si>
    <t>Number of full-time equivalent (FTE) pupils</t>
  </si>
  <si>
    <t>School Surplus per Pupil (£ per pupil)</t>
  </si>
  <si>
    <t>Whether the school is offering secondary education (1 = Yes)</t>
  </si>
  <si>
    <t>School Expenditure per Pupil (£ per pupil)</t>
  </si>
  <si>
    <t>Gender of student body (Mixed, Boys, Girls)</t>
  </si>
  <si>
    <t>School Income per Pupil (£ per pupil)</t>
  </si>
  <si>
    <t>School region in England</t>
  </si>
  <si>
    <t>School Surplus (£ per year)</t>
  </si>
  <si>
    <t>School Local Authority</t>
  </si>
  <si>
    <t>School Expenditure (all categories) (£)</t>
  </si>
  <si>
    <t>School Name</t>
  </si>
  <si>
    <t>School Income (grant funding and self generated) (£)</t>
  </si>
  <si>
    <t>School Unique Reference Number</t>
  </si>
  <si>
    <t>Description</t>
  </si>
  <si>
    <t>Variable</t>
  </si>
  <si>
    <t>(continued...)</t>
  </si>
  <si>
    <t>Row Labels</t>
  </si>
  <si>
    <t>Grand Total</t>
  </si>
  <si>
    <t>Average of EXP</t>
  </si>
  <si>
    <t>Rel_Avg_EXP</t>
  </si>
  <si>
    <t>Num_of_Schools</t>
  </si>
  <si>
    <t>Rel_Dif_EXP</t>
  </si>
  <si>
    <t>Region</t>
  </si>
  <si>
    <t>Average of INC</t>
  </si>
  <si>
    <t>Rel_Avg_INC</t>
  </si>
  <si>
    <t>Rel_Dif_INC</t>
  </si>
  <si>
    <t>Count</t>
  </si>
  <si>
    <t>Min</t>
  </si>
  <si>
    <t>Max</t>
  </si>
  <si>
    <t>Mean</t>
  </si>
  <si>
    <t>Median</t>
  </si>
  <si>
    <t>London Schools EXP Statistical analysis</t>
  </si>
  <si>
    <t>South West Schools EXP Statistical analysis</t>
  </si>
  <si>
    <t>From</t>
  </si>
  <si>
    <t>Up to</t>
  </si>
  <si>
    <t>Frequency</t>
  </si>
  <si>
    <t>Rel. Frequency</t>
  </si>
  <si>
    <t>Tot.</t>
  </si>
  <si>
    <t>20 Percentile</t>
  </si>
  <si>
    <t>50 Percentile</t>
  </si>
  <si>
    <t>80 Percentile</t>
  </si>
  <si>
    <t>99 Percentile</t>
  </si>
  <si>
    <t>80/20 Ratio</t>
  </si>
  <si>
    <t>25 Percentile</t>
  </si>
  <si>
    <t>75 Percentile</t>
  </si>
  <si>
    <t>Range</t>
  </si>
  <si>
    <t>Standard dev.</t>
  </si>
  <si>
    <t>IQR</t>
  </si>
  <si>
    <t>Count of URN</t>
  </si>
  <si>
    <t>Bottom 20%</t>
  </si>
  <si>
    <t>Bottom 25%</t>
  </si>
  <si>
    <t>Bottom 75%</t>
  </si>
  <si>
    <t>Bottom 80%</t>
  </si>
  <si>
    <t>Bottom 99%</t>
  </si>
  <si>
    <t>Percentile</t>
  </si>
  <si>
    <t>Price_Index</t>
  </si>
  <si>
    <t>(GDP deflator/100)</t>
  </si>
  <si>
    <t>Real_EXP</t>
  </si>
  <si>
    <t>Real_FUN</t>
  </si>
  <si>
    <t>(£mln)</t>
  </si>
  <si>
    <t>Total Gross EXP</t>
  </si>
  <si>
    <t>Total Gross FUN</t>
  </si>
  <si>
    <t>Log_Real_EXP</t>
  </si>
  <si>
    <t>Log_GDP Deflator</t>
  </si>
  <si>
    <t>Log_Nom_EXP</t>
  </si>
  <si>
    <t>Log_PI</t>
  </si>
  <si>
    <t>Nom_EXP_Dif</t>
  </si>
  <si>
    <t>Real_EXP_Dif</t>
  </si>
  <si>
    <t>GDP_Def_Dif</t>
  </si>
  <si>
    <t>Log_Nom_EXP_Dif</t>
  </si>
  <si>
    <t>Log_Real_EXP_Dif</t>
  </si>
  <si>
    <t>Log_GDP_Def_Dif</t>
  </si>
  <si>
    <t>Average Yearly Gowth Rate</t>
  </si>
  <si>
    <t>1999_00/2008_09</t>
  </si>
  <si>
    <t>2008_09/2016_17</t>
  </si>
  <si>
    <t>Period</t>
  </si>
  <si>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</si>
  <si>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</si>
  <si>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</si>
  <si>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</si>
  <si>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</si>
  <si>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</si>
  <si>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</si>
  <si>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</si>
  <si>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</si>
  <si>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</si>
  <si>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</si>
  <si>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</si>
  <si>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</si>
  <si>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</si>
  <si>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</si>
  <si>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</si>
  <si>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</si>
  <si>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</si>
  <si>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</si>
  <si>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</si>
  <si>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</si>
  <si>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</si>
  <si>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</si>
  <si>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</si>
  <si>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</si>
  <si>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</si>
  <si>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</si>
  <si>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</si>
  <si>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EXP</t>
  </si>
  <si>
    <t>Residuals</t>
  </si>
  <si>
    <t>Predicted</t>
  </si>
  <si>
    <t xml:space="preserve">Dependent variable: EXP </t>
  </si>
  <si>
    <t>b_0</t>
  </si>
  <si>
    <t>b_1</t>
  </si>
  <si>
    <t xml:space="preserve"> EXP_hat</t>
  </si>
  <si>
    <t>PUP_bar</t>
  </si>
  <si>
    <t>Residuals_bar</t>
  </si>
  <si>
    <t>EXP_bar</t>
  </si>
  <si>
    <t>EXP_hat_bar</t>
  </si>
  <si>
    <t>Lower 99.0%</t>
  </si>
  <si>
    <t>Upper 99.0%</t>
  </si>
  <si>
    <t>Dependent variable: EXP</t>
  </si>
  <si>
    <t>StdDev</t>
  </si>
  <si>
    <t>z_EXP</t>
  </si>
  <si>
    <t>z_PUP</t>
  </si>
  <si>
    <t>z_RATPUPTEA</t>
  </si>
  <si>
    <t>z_WTEA</t>
  </si>
  <si>
    <t>z_PFSM</t>
  </si>
  <si>
    <t>Predicted z_EXP</t>
  </si>
  <si>
    <t>DLONDON*(PUP-&lt;PUP&gt;)</t>
  </si>
  <si>
    <t>Dependent variable: EXP, School Expenditure (all categories) (£ per year)</t>
  </si>
  <si>
    <t>(standard errors reported in square brackets under each estimated coefficient)</t>
  </si>
  <si>
    <t>Regressors</t>
  </si>
  <si>
    <t>[1]</t>
  </si>
  <si>
    <t>[2]</t>
  </si>
  <si>
    <t>[3]</t>
  </si>
  <si>
    <t>Intercept (in £ per year)</t>
  </si>
  <si>
    <t>PUP (FTE pupils)</t>
  </si>
  <si>
    <t>RATPUPTEA (pupil/teacher)</t>
  </si>
  <si>
    <t>WTEA (£ per year)</t>
  </si>
  <si>
    <t>PFSM (% of pupils)</t>
  </si>
  <si>
    <t>DLONDON (1=Yes)</t>
  </si>
  <si>
    <t>Statistically significant at:</t>
  </si>
  <si>
    <t>**** 0.1% level</t>
  </si>
  <si>
    <t>*** 1% level</t>
  </si>
  <si>
    <t>** 5% level</t>
  </si>
  <si>
    <t>Source: Own computation based on DfE (2018)</t>
  </si>
  <si>
    <t>[112310.41]</t>
  </si>
  <si>
    <t>[109.05]</t>
  </si>
  <si>
    <t>****</t>
  </si>
  <si>
    <t>[264118.46]</t>
  </si>
  <si>
    <t>[97.72]</t>
  </si>
  <si>
    <t>[17445.21]</t>
  </si>
  <si>
    <t>[458868.39]</t>
  </si>
  <si>
    <t>[77.38]</t>
  </si>
  <si>
    <t>[13746.35]</t>
  </si>
  <si>
    <t>[10.87]</t>
  </si>
  <si>
    <t>[2815.65]</t>
  </si>
  <si>
    <t>[86877.49]</t>
  </si>
  <si>
    <t>[171.88]</t>
  </si>
  <si>
    <t>***</t>
  </si>
  <si>
    <r>
      <rPr>
        <b/>
        <i/>
        <sz val="12"/>
        <color theme="1"/>
        <rFont val="Calibri"/>
        <family val="2"/>
        <scheme val="minor"/>
      </rPr>
      <t>Table 1</t>
    </r>
    <r>
      <rPr>
        <i/>
        <sz val="12"/>
        <color theme="1"/>
        <rFont val="Calibri"/>
        <family val="2"/>
        <scheme val="minor"/>
      </rPr>
      <t>. List of variables for each school:</t>
    </r>
  </si>
  <si>
    <r>
      <rPr>
        <b/>
        <i/>
        <sz val="12"/>
        <color theme="1"/>
        <rFont val="Calibri"/>
        <family val="2"/>
        <scheme val="minor"/>
      </rPr>
      <t>Table 2</t>
    </r>
    <r>
      <rPr>
        <i/>
        <sz val="12"/>
        <color theme="1"/>
        <rFont val="Calibri"/>
        <family val="2"/>
        <scheme val="minor"/>
      </rPr>
      <t>: Secondary Schools in England</t>
    </r>
  </si>
  <si>
    <t>References:</t>
  </si>
  <si>
    <t>Num_of_Schools: number of schools in the sample per region</t>
  </si>
  <si>
    <t>Average of EXP: average regional school expenditure (in £/year)</t>
  </si>
  <si>
    <t xml:space="preserve">Rel_Avg_EXP: regional average expressed as a proportion of national average (in %) </t>
  </si>
  <si>
    <t>Rel_Dif_EXP: regional difference with respect to national average (in percentage points)</t>
  </si>
  <si>
    <t>Source: own computation based on DfE (2018)</t>
  </si>
  <si>
    <r>
      <rPr>
        <b/>
        <i/>
        <sz val="11"/>
        <color rgb="FF000000"/>
        <rFont val="Calibri"/>
        <family val="2"/>
        <scheme val="minor"/>
      </rPr>
      <t>Table 3</t>
    </r>
    <r>
      <rPr>
        <i/>
        <sz val="11"/>
        <color rgb="FF000000"/>
        <rFont val="Calibri"/>
        <family val="2"/>
        <scheme val="minor"/>
      </rPr>
      <t>: Average school expenditure in England by Region (2016/2017)</t>
    </r>
  </si>
  <si>
    <r>
      <rPr>
        <b/>
        <i/>
        <sz val="11"/>
        <color rgb="FF000000"/>
        <rFont val="Calibri"/>
        <family val="2"/>
        <scheme val="minor"/>
      </rPr>
      <t>Table 4</t>
    </r>
    <r>
      <rPr>
        <i/>
        <sz val="11"/>
        <color rgb="FF000000"/>
        <rFont val="Calibri"/>
        <family val="2"/>
        <scheme val="minor"/>
      </rPr>
      <t>: Average school expenditure in England by Region excluding London (2016/2017)</t>
    </r>
  </si>
  <si>
    <r>
      <rPr>
        <b/>
        <sz val="11"/>
        <color rgb="FF000000"/>
        <rFont val="Calibri"/>
        <family val="2"/>
        <scheme val="minor"/>
      </rPr>
      <t>Table 5</t>
    </r>
    <r>
      <rPr>
        <sz val="11"/>
        <color rgb="FF000000"/>
        <rFont val="Calibri"/>
        <family val="2"/>
        <scheme val="minor"/>
      </rPr>
      <t>: Average school expenditure and funding in England by Region (2016/2017)</t>
    </r>
  </si>
  <si>
    <t>Average of INC: average regional School Income (grant funding and self generated) (in £/year)</t>
  </si>
  <si>
    <t xml:space="preserve">Rel_Avg_INC: regional income average expressed as a proportion of national average (in %) </t>
  </si>
  <si>
    <t xml:space="preserve">Rel_Avg_EXP: regional spending average expressed as a proportion of national average (in %) </t>
  </si>
  <si>
    <t>Rel_Dif_INC: regional difference in income with respect to national average (in percentage points)</t>
  </si>
  <si>
    <t>Rel_Dif_EXP: regional difference in spending with respect to national average (in percentage points)</t>
  </si>
  <si>
    <t xml:space="preserve"> </t>
  </si>
  <si>
    <t>London</t>
  </si>
  <si>
    <t>South West</t>
  </si>
  <si>
    <r>
      <rPr>
        <b/>
        <i/>
        <sz val="11"/>
        <color rgb="FF000000"/>
        <rFont val="Calibri"/>
        <family val="2"/>
        <scheme val="minor"/>
      </rPr>
      <t>Table 6</t>
    </r>
    <r>
      <rPr>
        <i/>
        <sz val="11"/>
        <color rgb="FF000000"/>
        <rFont val="Calibri"/>
        <family val="2"/>
        <scheme val="minor"/>
      </rPr>
      <t>: school EXP Statistical analysis 2016/2017</t>
    </r>
  </si>
  <si>
    <r>
      <rPr>
        <b/>
        <i/>
        <sz val="11"/>
        <color rgb="FF000000"/>
        <rFont val="Calibri"/>
        <family val="2"/>
        <scheme val="minor"/>
      </rPr>
      <t>Table 7</t>
    </r>
    <r>
      <rPr>
        <i/>
        <sz val="11"/>
        <color rgb="FF000000"/>
        <rFont val="Calibri"/>
        <family val="2"/>
        <scheme val="minor"/>
      </rPr>
      <t>: EXP Frequency distribution 2016/2017</t>
    </r>
  </si>
  <si>
    <r>
      <rPr>
        <b/>
        <i/>
        <sz val="11"/>
        <color rgb="FF000000"/>
        <rFont val="Calibri"/>
        <family val="2"/>
        <scheme val="minor"/>
      </rPr>
      <t>Table 7</t>
    </r>
    <r>
      <rPr>
        <i/>
        <sz val="11"/>
        <color rgb="FF000000"/>
        <rFont val="Calibri"/>
        <family val="2"/>
        <scheme val="minor"/>
      </rPr>
      <t>: OLS estimation results of a linear regression of EXP on PUP</t>
    </r>
  </si>
  <si>
    <t>Reference:</t>
  </si>
  <si>
    <t>PUP: Number of full-time equivalent (FTE) pupils</t>
  </si>
  <si>
    <t>Source: own computation based on DfE(2018)</t>
  </si>
  <si>
    <r>
      <rPr>
        <b/>
        <i/>
        <sz val="11"/>
        <color rgb="FF000000"/>
        <rFont val="Calibri"/>
        <family val="2"/>
        <scheme val="minor"/>
      </rPr>
      <t>Table 9</t>
    </r>
    <r>
      <rPr>
        <i/>
        <sz val="11"/>
        <color rgb="FF000000"/>
        <rFont val="Calibri"/>
        <family val="2"/>
        <scheme val="minor"/>
      </rPr>
      <t>: Regional school over/underspending as predicted by PUP</t>
    </r>
  </si>
  <si>
    <t>PUP_bar: average number of pupils in schools of the region (in number of FTE students)</t>
  </si>
  <si>
    <t>EXP_bar: average regional school expenditure (in £/year)</t>
  </si>
  <si>
    <t>EXP_hat_bar: average regional predicted school expenditure (in £/year)</t>
  </si>
  <si>
    <t>Residuals: regional average of differences between observed and predicted values of EXP (in £/year)</t>
  </si>
  <si>
    <r>
      <rPr>
        <b/>
        <sz val="11"/>
        <color rgb="FF000000"/>
        <rFont val="Calibri"/>
        <family val="2"/>
        <scheme val="minor"/>
      </rPr>
      <t>Table 10:</t>
    </r>
    <r>
      <rPr>
        <sz val="11"/>
        <color rgb="FF000000"/>
        <rFont val="Calibri"/>
        <family val="2"/>
        <scheme val="minor"/>
      </rPr>
      <t xml:space="preserve"> dependent variable EXP, RATPUPTEA added</t>
    </r>
  </si>
  <si>
    <r>
      <rPr>
        <b/>
        <sz val="11"/>
        <color rgb="FF000000"/>
        <rFont val="Calibri"/>
        <family val="2"/>
        <scheme val="minor"/>
      </rPr>
      <t>Table 11:</t>
    </r>
    <r>
      <rPr>
        <sz val="11"/>
        <color rgb="FF000000"/>
        <rFont val="Calibri"/>
        <family val="2"/>
        <scheme val="minor"/>
      </rPr>
      <t xml:space="preserve"> dependent variable EXP, WTEA and PFSM added</t>
    </r>
  </si>
  <si>
    <r>
      <rPr>
        <b/>
        <sz val="11"/>
        <color rgb="FF000000"/>
        <rFont val="Calibri"/>
        <family val="2"/>
        <scheme val="minor"/>
      </rPr>
      <t>Table 12:</t>
    </r>
    <r>
      <rPr>
        <sz val="11"/>
        <color rgb="FF000000"/>
        <rFont val="Calibri"/>
        <family val="2"/>
        <scheme val="minor"/>
      </rPr>
      <t xml:space="preserve"> dependent variable EXP, DLONDON added</t>
    </r>
  </si>
  <si>
    <r>
      <rPr>
        <b/>
        <sz val="11"/>
        <color rgb="FF000000"/>
        <rFont val="Calibri"/>
        <family val="2"/>
        <scheme val="minor"/>
      </rPr>
      <t>Table 13:</t>
    </r>
    <r>
      <rPr>
        <sz val="11"/>
        <color rgb="FF000000"/>
        <rFont val="Calibri"/>
        <family val="2"/>
        <scheme val="minor"/>
      </rPr>
      <t xml:space="preserve"> Dependent variable: Standarised School Expenditure (all categories) (z_EXP)</t>
    </r>
  </si>
  <si>
    <r>
      <rPr>
        <b/>
        <sz val="11"/>
        <color rgb="FF000000"/>
        <rFont val="Calibri"/>
        <family val="2"/>
        <scheme val="minor"/>
      </rPr>
      <t>Table 14</t>
    </r>
    <r>
      <rPr>
        <sz val="11"/>
        <color rgb="FF000000"/>
        <rFont val="Calibri"/>
        <family val="2"/>
        <scheme val="minor"/>
      </rPr>
      <t>: Regression ouput: Determinants of School's Annual Expenditure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</si>
</sst>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1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/>
    <xf numFmtId="0" fontId="3" fillId="0" borderId="0" xfId="1" applyFont="1"/>
    <xf numFmtId="2" fontId="2" fillId="0" borderId="0" xfId="1" applyNumberFormat="1"/>
    <xf numFmtId="0" fontId="2" fillId="0" borderId="0" xfId="1" applyAlignment="1">
      <alignment horizontal="center"/>
    </xf>
    <xf numFmtId="0" fontId="5" fillId="0" borderId="0" xfId="1" applyFont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7" fillId="0" borderId="0" xfId="0" applyFont="1"/>
    <xf numFmtId="0" fontId="0" fillId="0" borderId="0" xfId="0" applyBorder="1"/>
    <xf numFmtId="10" fontId="0" fillId="0" borderId="0" xfId="2" applyNumberFormat="1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0" fillId="0" borderId="4" xfId="0" applyBorder="1"/>
    <xf numFmtId="10" fontId="0" fillId="0" borderId="5" xfId="0" applyNumberFormat="1" applyBorder="1"/>
    <xf numFmtId="10" fontId="7" fillId="0" borderId="1" xfId="2" applyNumberFormat="1" applyFont="1" applyBorder="1"/>
    <xf numFmtId="10" fontId="7" fillId="0" borderId="3" xfId="0" applyNumberFormat="1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6" xfId="0" applyFill="1" applyBorder="1" applyAlignment="1"/>
    <xf numFmtId="0" fontId="7" fillId="0" borderId="8" xfId="0" applyFont="1" applyBorder="1"/>
    <xf numFmtId="0" fontId="9" fillId="0" borderId="6" xfId="0" applyFont="1" applyFill="1" applyBorder="1" applyAlignment="1">
      <alignment horizontal="center"/>
    </xf>
    <xf numFmtId="0" fontId="9" fillId="0" borderId="6" xfId="0" applyFont="1" applyBorder="1"/>
    <xf numFmtId="0" fontId="0" fillId="0" borderId="8" xfId="0" applyBorder="1"/>
    <xf numFmtId="0" fontId="7" fillId="0" borderId="9" xfId="0" applyFont="1" applyBorder="1"/>
    <xf numFmtId="0" fontId="7" fillId="0" borderId="11" xfId="0" applyFont="1" applyBorder="1"/>
    <xf numFmtId="0" fontId="9" fillId="0" borderId="12" xfId="0" applyFont="1" applyBorder="1"/>
    <xf numFmtId="0" fontId="0" fillId="0" borderId="13" xfId="0" applyBorder="1"/>
    <xf numFmtId="0" fontId="0" fillId="0" borderId="14" xfId="0" applyNumberFormat="1" applyFill="1" applyBorder="1" applyAlignment="1"/>
    <xf numFmtId="0" fontId="0" fillId="0" borderId="14" xfId="0" applyFill="1" applyBorder="1" applyAlignment="1"/>
    <xf numFmtId="10" fontId="0" fillId="0" borderId="5" xfId="2" applyNumberFormat="1" applyFont="1" applyBorder="1"/>
    <xf numFmtId="10" fontId="0" fillId="0" borderId="10" xfId="2" applyNumberFormat="1" applyFont="1" applyBorder="1"/>
    <xf numFmtId="10" fontId="0" fillId="0" borderId="8" xfId="2" applyNumberFormat="1" applyFont="1" applyBorder="1"/>
    <xf numFmtId="0" fontId="0" fillId="0" borderId="8" xfId="0" applyFill="1" applyBorder="1" applyAlignment="1"/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right"/>
    </xf>
    <xf numFmtId="0" fontId="7" fillId="0" borderId="10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2" fontId="0" fillId="0" borderId="0" xfId="0" applyNumberFormat="1"/>
    <xf numFmtId="0" fontId="1" fillId="0" borderId="17" xfId="0" applyFont="1" applyBorder="1"/>
    <xf numFmtId="0" fontId="0" fillId="0" borderId="15" xfId="0" applyBorder="1"/>
    <xf numFmtId="0" fontId="1" fillId="0" borderId="15" xfId="0" applyFont="1" applyFill="1" applyBorder="1"/>
    <xf numFmtId="0" fontId="7" fillId="0" borderId="0" xfId="0" applyFont="1" applyBorder="1"/>
    <xf numFmtId="0" fontId="0" fillId="0" borderId="18" xfId="0" applyBorder="1"/>
    <xf numFmtId="164" fontId="0" fillId="0" borderId="0" xfId="0" applyNumberFormat="1" applyBorder="1"/>
    <xf numFmtId="164" fontId="0" fillId="0" borderId="8" xfId="0" applyNumberFormat="1" applyBorder="1"/>
    <xf numFmtId="0" fontId="7" fillId="0" borderId="7" xfId="0" applyFont="1" applyBorder="1"/>
    <xf numFmtId="0" fontId="0" fillId="0" borderId="20" xfId="0" applyBorder="1"/>
    <xf numFmtId="0" fontId="7" fillId="0" borderId="21" xfId="0" applyFont="1" applyBorder="1"/>
    <xf numFmtId="0" fontId="0" fillId="0" borderId="19" xfId="0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10" xfId="0" applyNumberFormat="1" applyBorder="1"/>
    <xf numFmtId="0" fontId="1" fillId="0" borderId="22" xfId="0" applyFont="1" applyBorder="1"/>
    <xf numFmtId="0" fontId="2" fillId="0" borderId="0" xfId="1" applyFill="1"/>
    <xf numFmtId="0" fontId="2" fillId="0" borderId="0" xfId="1" applyFill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8" fillId="0" borderId="23" xfId="0" applyFont="1" applyFill="1" applyBorder="1" applyAlignment="1">
      <alignment horizontal="center"/>
    </xf>
    <xf numFmtId="2" fontId="8" fillId="0" borderId="2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6" xfId="0" applyNumberFormat="1" applyFill="1" applyBorder="1" applyAlignment="1"/>
    <xf numFmtId="165" fontId="8" fillId="0" borderId="2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0" borderId="6" xfId="0" applyNumberFormat="1" applyFill="1" applyBorder="1" applyAlignment="1"/>
    <xf numFmtId="0" fontId="0" fillId="0" borderId="0" xfId="0" applyAlignment="1">
      <alignment horizontal="center"/>
    </xf>
    <xf numFmtId="0" fontId="8" fillId="0" borderId="23" xfId="0" applyFont="1" applyFill="1" applyBorder="1" applyAlignment="1">
      <alignment horizontal="centerContinuous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Fill="1" applyBorder="1" applyAlignment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1" fontId="8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0" fillId="2" borderId="24" xfId="0" applyFont="1" applyFill="1" applyBorder="1"/>
    <xf numFmtId="2" fontId="10" fillId="2" borderId="24" xfId="0" applyNumberFormat="1" applyFont="1" applyFill="1" applyBorder="1"/>
    <xf numFmtId="0" fontId="10" fillId="2" borderId="25" xfId="0" applyFont="1" applyFill="1" applyBorder="1" applyAlignment="1">
      <alignment horizontal="left"/>
    </xf>
    <xf numFmtId="2" fontId="10" fillId="2" borderId="25" xfId="0" applyNumberFormat="1" applyFont="1" applyFill="1" applyBorder="1"/>
    <xf numFmtId="11" fontId="0" fillId="0" borderId="0" xfId="0" applyNumberFormat="1" applyFill="1" applyBorder="1" applyAlignment="1"/>
    <xf numFmtId="11" fontId="0" fillId="0" borderId="6" xfId="0" applyNumberFormat="1" applyFill="1" applyBorder="1" applyAlignment="1"/>
    <xf numFmtId="0" fontId="8" fillId="0" borderId="0" xfId="0" applyFont="1"/>
    <xf numFmtId="166" fontId="0" fillId="0" borderId="0" xfId="0" applyNumberFormat="1" applyFill="1" applyBorder="1" applyAlignment="1"/>
    <xf numFmtId="166" fontId="0" fillId="0" borderId="6" xfId="0" applyNumberFormat="1" applyFill="1" applyBorder="1" applyAlignment="1"/>
    <xf numFmtId="167" fontId="0" fillId="0" borderId="0" xfId="0" applyNumberFormat="1" applyFill="1" applyBorder="1" applyAlignment="1"/>
    <xf numFmtId="167" fontId="0" fillId="0" borderId="6" xfId="0" applyNumberFormat="1" applyFill="1" applyBorder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10" fillId="2" borderId="25" xfId="0" applyNumberFormat="1" applyFont="1" applyFill="1" applyBorder="1"/>
    <xf numFmtId="10" fontId="10" fillId="2" borderId="25" xfId="0" applyNumberFormat="1" applyFont="1" applyFill="1" applyBorder="1"/>
    <xf numFmtId="0" fontId="8" fillId="0" borderId="0" xfId="0" applyFont="1" applyAlignment="1">
      <alignment horizontal="left"/>
    </xf>
    <xf numFmtId="10" fontId="0" fillId="0" borderId="0" xfId="0" applyNumberFormat="1" applyAlignment="1">
      <alignment horizontal="left"/>
    </xf>
    <xf numFmtId="1" fontId="0" fillId="0" borderId="0" xfId="0" applyNumberFormat="1"/>
    <xf numFmtId="1" fontId="10" fillId="2" borderId="25" xfId="0" applyNumberFormat="1" applyFont="1" applyFill="1" applyBorder="1"/>
    <xf numFmtId="0" fontId="9" fillId="0" borderId="0" xfId="0" applyFont="1" applyAlignment="1">
      <alignment horizontal="left"/>
    </xf>
    <xf numFmtId="0" fontId="0" fillId="0" borderId="0" xfId="0" pivotButton="1"/>
    <xf numFmtId="10" fontId="0" fillId="0" borderId="0" xfId="2" applyNumberFormat="1" applyFont="1" applyAlignment="1">
      <alignment horizontal="left"/>
    </xf>
    <xf numFmtId="0" fontId="9" fillId="0" borderId="0" xfId="0" applyFont="1"/>
    <xf numFmtId="10" fontId="0" fillId="0" borderId="0" xfId="2" applyNumberFormat="1" applyFont="1"/>
    <xf numFmtId="10" fontId="10" fillId="2" borderId="25" xfId="0" applyNumberFormat="1" applyFont="1" applyFill="1" applyBorder="1" applyAlignment="1">
      <alignment horizontal="left"/>
    </xf>
    <xf numFmtId="1" fontId="7" fillId="0" borderId="1" xfId="0" applyNumberFormat="1" applyFont="1" applyBorder="1"/>
    <xf numFmtId="2" fontId="0" fillId="0" borderId="0" xfId="2" applyNumberFormat="1" applyFont="1"/>
    <xf numFmtId="0" fontId="9" fillId="0" borderId="0" xfId="0" applyFont="1" applyFill="1" applyBorder="1" applyAlignment="1"/>
    <xf numFmtId="0" fontId="8" fillId="0" borderId="0" xfId="0" applyFont="1" applyFill="1" applyBorder="1" applyAlignment="1"/>
  </cellXfs>
  <cellStyles count="3">
    <cellStyle name="Normal" xfId="0" builtinId="0"/>
    <cellStyle name="Normal 2" xfId="1" xr:uid="{D5A5D839-FB26-4C27-B41E-68589802F043}"/>
    <cellStyle name="Percent" xfId="2" builtinId="5"/>
  </cellStyles>
  <dxfs count="6">
    <dxf>
      <numFmt numFmtId="1" formatCode="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 Expenditure in England</a:t>
            </a:r>
            <a:r>
              <a:rPr lang="en-US" baseline="0"/>
              <a:t> by Region (</a:t>
            </a:r>
            <a:r>
              <a:rPr lang="en-US" sz="1400" b="0" i="0" u="none" strike="noStrike" baseline="0">
                <a:effectLst/>
              </a:rPr>
              <a:t>2016/2017)</a:t>
            </a:r>
          </a:p>
          <a:p>
            <a:pPr algn="ctr">
              <a:defRPr/>
            </a:pPr>
            <a:r>
              <a:rPr lang="en-US" baseline="0"/>
              <a:t>(deviation from the National Average, in percentage points)</a:t>
            </a:r>
            <a:endParaRPr lang="en-US"/>
          </a:p>
        </c:rich>
      </c:tx>
      <c:layout>
        <c:manualLayout>
          <c:xMode val="edge"/>
          <c:yMode val="edge"/>
          <c:x val="0.26139602305858251"/>
          <c:y val="2.0815118525719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436801308484499"/>
          <c:y val="0.1803691396547816"/>
          <c:w val="0.90000492859405989"/>
          <c:h val="0.730623959211364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'Q_1.1'!$J$13</c:f>
              <c:strCache>
                <c:ptCount val="1"/>
                <c:pt idx="0">
                  <c:v>Rel_Dif_EXP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'Q_1.1'!$F$14:$F$22</c:f>
              <c:strCache>
                <c:ptCount val="9"/>
                <c:pt idx="0">
                  <c:v>07_London</c:v>
                </c:pt>
                <c:pt idx="1">
                  <c:v>08_South_East</c:v>
                </c:pt>
                <c:pt idx="2">
                  <c:v>06_East_of_England</c:v>
                </c:pt>
                <c:pt idx="3">
                  <c:v>03_Yorkshire_Humberside</c:v>
                </c:pt>
                <c:pt idx="4">
                  <c:v>04_East_Midlands</c:v>
                </c:pt>
                <c:pt idx="5">
                  <c:v>01_North_East</c:v>
                </c:pt>
                <c:pt idx="6">
                  <c:v>02_North_West</c:v>
                </c:pt>
                <c:pt idx="7">
                  <c:v>05_West_Midlands</c:v>
                </c:pt>
                <c:pt idx="8">
                  <c:v>09_South_West</c:v>
                </c:pt>
              </c:strCache>
            </c:strRef>
          </c:cat>
          <c:val>
            <c:numRef>
              <c:f>'Q_1.1'!$J$14:$J$22</c:f>
              <c:numCache>
                <c:formatCode>0.00%</c:formatCode>
                <c:ptCount val="9"/>
                <c:pt idx="0">
                  <c:v>0.31673997755582395</c:v>
                </c:pt>
                <c:pt idx="1">
                  <c:v>-1.515474879003742E-2</c:v>
                </c:pt>
                <c:pt idx="2">
                  <c:v>-2.7118369985445478E-2</c:v>
                </c:pt>
                <c:pt idx="3">
                  <c:v>-6.0711537120346937E-2</c:v>
                </c:pt>
                <c:pt idx="4">
                  <c:v>-7.3499356495034029E-2</c:v>
                </c:pt>
                <c:pt idx="5">
                  <c:v>-7.7043594384500147E-2</c:v>
                </c:pt>
                <c:pt idx="6">
                  <c:v>-0.10072084822194816</c:v>
                </c:pt>
                <c:pt idx="7">
                  <c:v>-0.11146064866671357</c:v>
                </c:pt>
                <c:pt idx="8">
                  <c:v>-0.11839128733694682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4FFD-8166-B4178280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axId val="547092672"/>
        <c:axId val="547094968"/>
      </c:barChart>
      <c:catAx>
        <c:axId val="547092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094968"/>
        <c:crosses val="autoZero"/>
        <c:auto val="1"/>
        <c:lblAlgn val="ctr"/>
        <c:lblOffset val="100"/>
        <c:noMultiLvlLbl val="0"/>
      </c:catAx>
      <c:valAx>
        <c:axId val="547094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0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06395571674227"/>
          <c:y val="0.12092485293985794"/>
          <c:w val="0.63288388534767848"/>
          <c:h val="0.8148415851849910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>
                <a:alpha val="72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Q_3!$U$26:$U$34</c:f>
              <c:strCache>
                <c:ptCount val="9"/>
                <c:pt idx="0">
                  <c:v>07_London</c:v>
                </c:pt>
                <c:pt idx="1">
                  <c:v>01_North_East</c:v>
                </c:pt>
                <c:pt idx="2">
                  <c:v>05_West_Midlands</c:v>
                </c:pt>
                <c:pt idx="3">
                  <c:v>02_North_West</c:v>
                </c:pt>
                <c:pt idx="4">
                  <c:v>04_East_Midlands</c:v>
                </c:pt>
                <c:pt idx="5">
                  <c:v>06_East_of_England</c:v>
                </c:pt>
                <c:pt idx="6">
                  <c:v>03_Yorkshire_Humberside</c:v>
                </c:pt>
                <c:pt idx="7">
                  <c:v>08_South_East</c:v>
                </c:pt>
                <c:pt idx="8">
                  <c:v>09_South_West</c:v>
                </c:pt>
              </c:strCache>
            </c:strRef>
          </c:cat>
          <c:val>
            <c:numRef>
              <c:f>Q_3!$Y$26:$Y$34</c:f>
              <c:numCache>
                <c:formatCode>0</c:formatCode>
                <c:ptCount val="9"/>
                <c:pt idx="0">
                  <c:v>1309878.2612209246</c:v>
                </c:pt>
                <c:pt idx="1">
                  <c:v>77422.377804755772</c:v>
                </c:pt>
                <c:pt idx="2">
                  <c:v>-178731.46536115653</c:v>
                </c:pt>
                <c:pt idx="3">
                  <c:v>-267924.69695280195</c:v>
                </c:pt>
                <c:pt idx="4">
                  <c:v>-276044.57642160967</c:v>
                </c:pt>
                <c:pt idx="5">
                  <c:v>-307957.15850722854</c:v>
                </c:pt>
                <c:pt idx="6">
                  <c:v>-338814.26197578973</c:v>
                </c:pt>
                <c:pt idx="7">
                  <c:v>-439116.01565500122</c:v>
                </c:pt>
                <c:pt idx="8">
                  <c:v>-441614.93180903449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0-46E2-9930-32F709488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axId val="542071312"/>
        <c:axId val="542070328"/>
      </c:barChart>
      <c:catAx>
        <c:axId val="5420713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Region</a:t>
                </a:r>
                <a:r>
                  <a:rPr lang="it-IT" baseline="0"/>
                  <a:t> in England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070328"/>
        <c:crosses val="autoZero"/>
        <c:auto val="1"/>
        <c:lblAlgn val="ctr"/>
        <c:lblOffset val="100"/>
        <c:noMultiLvlLbl val="0"/>
      </c:catAx>
      <c:valAx>
        <c:axId val="5420703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Regional school over/underspending predicted by PUP (in £ per year)</a:t>
                </a:r>
              </a:p>
            </c:rich>
          </c:tx>
          <c:layout>
            <c:manualLayout>
              <c:xMode val="edge"/>
              <c:yMode val="edge"/>
              <c:x val="0.21856996377857635"/>
              <c:y val="1.25901459646770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0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 Expenditure in England</a:t>
            </a:r>
            <a:r>
              <a:rPr lang="en-US" baseline="0"/>
              <a:t> by Region excluding London (</a:t>
            </a:r>
            <a:r>
              <a:rPr lang="en-US" sz="1400" b="0" i="0" u="none" strike="noStrike" baseline="0">
                <a:effectLst/>
              </a:rPr>
              <a:t>2016/2017)</a:t>
            </a:r>
          </a:p>
          <a:p>
            <a:pPr algn="ctr">
              <a:defRPr/>
            </a:pPr>
            <a:r>
              <a:rPr lang="en-US" baseline="0"/>
              <a:t>(deviation from the National Average, in percentage points)</a:t>
            </a:r>
            <a:endParaRPr lang="en-US"/>
          </a:p>
        </c:rich>
      </c:tx>
      <c:layout>
        <c:manualLayout>
          <c:xMode val="edge"/>
          <c:yMode val="edge"/>
          <c:x val="0.26139602305858251"/>
          <c:y val="2.0815118525719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436801308484499"/>
          <c:y val="0.1803691396547816"/>
          <c:w val="0.90000492859405989"/>
          <c:h val="0.7306239592113649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'Q_1.12'!$E$13:$E$20</c:f>
              <c:strCache>
                <c:ptCount val="8"/>
                <c:pt idx="0">
                  <c:v>08_South_East</c:v>
                </c:pt>
                <c:pt idx="1">
                  <c:v>06_East_of_England</c:v>
                </c:pt>
                <c:pt idx="2">
                  <c:v>03_Yorkshire_Humberside</c:v>
                </c:pt>
                <c:pt idx="3">
                  <c:v>04_East_Midlands</c:v>
                </c:pt>
                <c:pt idx="4">
                  <c:v>01_North_East</c:v>
                </c:pt>
                <c:pt idx="5">
                  <c:v>02_North_West</c:v>
                </c:pt>
                <c:pt idx="6">
                  <c:v>05_West_Midlands</c:v>
                </c:pt>
                <c:pt idx="7">
                  <c:v>09_South_West</c:v>
                </c:pt>
              </c:strCache>
            </c:strRef>
          </c:cat>
          <c:val>
            <c:numRef>
              <c:f>'Q_1.12'!$I$13:$I$20</c:f>
              <c:numCache>
                <c:formatCode>0.00%</c:formatCode>
                <c:ptCount val="8"/>
                <c:pt idx="0">
                  <c:v>6.1693884076947869E-2</c:v>
                </c:pt>
                <c:pt idx="1">
                  <c:v>4.8796727453637834E-2</c:v>
                </c:pt>
                <c:pt idx="2">
                  <c:v>1.2582245990604646E-2</c:v>
                </c:pt>
                <c:pt idx="3">
                  <c:v>-1.2034219649508238E-3</c:v>
                </c:pt>
                <c:pt idx="4">
                  <c:v>-5.0242209040094465E-3</c:v>
                </c:pt>
                <c:pt idx="5">
                  <c:v>-3.0549038696522479E-2</c:v>
                </c:pt>
                <c:pt idx="6">
                  <c:v>-4.2126878397130807E-2</c:v>
                </c:pt>
                <c:pt idx="7">
                  <c:v>-4.9598322951383111E-2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9-4D23-9DEA-7E32BD93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axId val="547092672"/>
        <c:axId val="547094968"/>
      </c:barChart>
      <c:catAx>
        <c:axId val="547092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094968"/>
        <c:crosses val="autoZero"/>
        <c:auto val="1"/>
        <c:lblAlgn val="ctr"/>
        <c:lblOffset val="100"/>
        <c:noMultiLvlLbl val="0"/>
      </c:catAx>
      <c:valAx>
        <c:axId val="547094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0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School Expenditure vs Income in England by Region (2016/2017)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0" i="0" baseline="0">
                <a:effectLst/>
              </a:rPr>
              <a:t>(deviations from the National Average, in percentage points)</a:t>
            </a:r>
            <a:endParaRPr lang="it-I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194643744758352"/>
          <c:y val="0.21831177156177156"/>
          <c:w val="0.86021522309711285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'Q_1.2'!$L$13</c:f>
              <c:strCache>
                <c:ptCount val="1"/>
                <c:pt idx="0">
                  <c:v>Rel_Dif_EXP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'Q_1.2'!$F$14:$F$22</c:f>
              <c:strCache>
                <c:ptCount val="9"/>
                <c:pt idx="0">
                  <c:v>07_London</c:v>
                </c:pt>
                <c:pt idx="1">
                  <c:v>08_South_East</c:v>
                </c:pt>
                <c:pt idx="2">
                  <c:v>06_East_of_England</c:v>
                </c:pt>
                <c:pt idx="3">
                  <c:v>03_Yorkshire_Humberside</c:v>
                </c:pt>
                <c:pt idx="4">
                  <c:v>04_East_Midlands</c:v>
                </c:pt>
                <c:pt idx="5">
                  <c:v>01_North_East</c:v>
                </c:pt>
                <c:pt idx="6">
                  <c:v>02_North_West</c:v>
                </c:pt>
                <c:pt idx="7">
                  <c:v>05_West_Midlands</c:v>
                </c:pt>
                <c:pt idx="8">
                  <c:v>09_South_West</c:v>
                </c:pt>
              </c:strCache>
            </c:strRef>
          </c:cat>
          <c:val>
            <c:numRef>
              <c:f>'Q_1.2'!$L$14:$L$23</c:f>
              <c:numCache>
                <c:formatCode>0.00%</c:formatCode>
                <c:ptCount val="10"/>
                <c:pt idx="0">
                  <c:v>0.31673997755582395</c:v>
                </c:pt>
                <c:pt idx="1">
                  <c:v>-1.515474879003742E-2</c:v>
                </c:pt>
                <c:pt idx="2">
                  <c:v>-2.7118369985445478E-2</c:v>
                </c:pt>
                <c:pt idx="3">
                  <c:v>-6.0711537120346937E-2</c:v>
                </c:pt>
                <c:pt idx="4">
                  <c:v>-7.3499356495034029E-2</c:v>
                </c:pt>
                <c:pt idx="5">
                  <c:v>-7.7043594384500147E-2</c:v>
                </c:pt>
                <c:pt idx="6">
                  <c:v>-0.10072084822194816</c:v>
                </c:pt>
                <c:pt idx="7">
                  <c:v>-0.11146064866671357</c:v>
                </c:pt>
                <c:pt idx="8">
                  <c:v>-0.11839128733694682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9-41CC-849B-E0BA1E24B0C6}"/>
            </c:ext>
          </c:extLst>
        </c:ser>
        <c:ser>
          <c:idx val="1"/>
          <c:order val="1"/>
          <c:tx>
            <c:strRef>
              <c:f>'Q_1.2'!$M$13</c:f>
              <c:strCache>
                <c:ptCount val="1"/>
                <c:pt idx="0">
                  <c:v>Rel_Dif_INC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'Q_1.2'!$F$14:$F$22</c:f>
              <c:strCache>
                <c:ptCount val="9"/>
                <c:pt idx="0">
                  <c:v>07_London</c:v>
                </c:pt>
                <c:pt idx="1">
                  <c:v>08_South_East</c:v>
                </c:pt>
                <c:pt idx="2">
                  <c:v>06_East_of_England</c:v>
                </c:pt>
                <c:pt idx="3">
                  <c:v>03_Yorkshire_Humberside</c:v>
                </c:pt>
                <c:pt idx="4">
                  <c:v>04_East_Midlands</c:v>
                </c:pt>
                <c:pt idx="5">
                  <c:v>01_North_East</c:v>
                </c:pt>
                <c:pt idx="6">
                  <c:v>02_North_West</c:v>
                </c:pt>
                <c:pt idx="7">
                  <c:v>05_West_Midlands</c:v>
                </c:pt>
                <c:pt idx="8">
                  <c:v>09_South_West</c:v>
                </c:pt>
              </c:strCache>
            </c:strRef>
          </c:cat>
          <c:val>
            <c:numRef>
              <c:f>'Q_1.2'!$M$14:$M$23</c:f>
              <c:numCache>
                <c:formatCode>0.00%</c:formatCode>
                <c:ptCount val="10"/>
                <c:pt idx="0">
                  <c:v>0.31693182965382949</c:v>
                </c:pt>
                <c:pt idx="1">
                  <c:v>-1.3042518898035982E-2</c:v>
                </c:pt>
                <c:pt idx="2">
                  <c:v>-1.351554525030263E-2</c:v>
                </c:pt>
                <c:pt idx="3">
                  <c:v>-6.5022812760510695E-2</c:v>
                </c:pt>
                <c:pt idx="4">
                  <c:v>-6.7985743970368606E-2</c:v>
                </c:pt>
                <c:pt idx="5">
                  <c:v>-8.6518930332273647E-2</c:v>
                </c:pt>
                <c:pt idx="6">
                  <c:v>-0.10262120590688473</c:v>
                </c:pt>
                <c:pt idx="7">
                  <c:v>-0.10438380138480818</c:v>
                </c:pt>
                <c:pt idx="8">
                  <c:v>-0.12749828902074423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9-41CC-849B-E0BA1E24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axId val="542342560"/>
        <c:axId val="542342888"/>
      </c:barChart>
      <c:catAx>
        <c:axId val="542342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342888"/>
        <c:crossesAt val="0"/>
        <c:auto val="1"/>
        <c:lblAlgn val="ctr"/>
        <c:lblOffset val="100"/>
        <c:noMultiLvlLbl val="0"/>
      </c:catAx>
      <c:valAx>
        <c:axId val="542342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3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545408208514961"/>
          <c:y val="0.13331546231546235"/>
          <c:w val="0.16909183582970089"/>
          <c:h val="4.1630536130536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EXP relative frequencies -</a:t>
            </a:r>
            <a:r>
              <a:rPr lang="it-IT" baseline="0"/>
              <a:t> London 2016/2017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6336378479649303E-2"/>
          <c:y val="0.11188534295665302"/>
          <c:w val="0.90905175147567663"/>
          <c:h val="0.715570904010426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'Q_1.3'!$K$20:$K$30</c:f>
              <c:numCache>
                <c:formatCode>General</c:formatCode>
                <c:ptCount val="11"/>
                <c:pt idx="0">
                  <c:v>4000000</c:v>
                </c:pt>
                <c:pt idx="1">
                  <c:v>5500000</c:v>
                </c:pt>
                <c:pt idx="2">
                  <c:v>7000000</c:v>
                </c:pt>
                <c:pt idx="3">
                  <c:v>8500000</c:v>
                </c:pt>
                <c:pt idx="4">
                  <c:v>10000000</c:v>
                </c:pt>
                <c:pt idx="5">
                  <c:v>11500000</c:v>
                </c:pt>
                <c:pt idx="6">
                  <c:v>13000000</c:v>
                </c:pt>
                <c:pt idx="7">
                  <c:v>14500000</c:v>
                </c:pt>
                <c:pt idx="8">
                  <c:v>16000000</c:v>
                </c:pt>
                <c:pt idx="9">
                  <c:v>17500000</c:v>
                </c:pt>
                <c:pt idx="10">
                  <c:v>19000000</c:v>
                </c:pt>
              </c:numCache>
            </c:numRef>
          </c:cat>
          <c:val>
            <c:numRef>
              <c:f>'Q_1.3'!$M$20:$M$30</c:f>
              <c:numCache>
                <c:formatCode>0.00%</c:formatCode>
                <c:ptCount val="11"/>
                <c:pt idx="0">
                  <c:v>4.9645390070921988E-2</c:v>
                </c:pt>
                <c:pt idx="1">
                  <c:v>0.12056737588652482</c:v>
                </c:pt>
                <c:pt idx="2">
                  <c:v>0.24822695035460993</c:v>
                </c:pt>
                <c:pt idx="3">
                  <c:v>0.23404255319148937</c:v>
                </c:pt>
                <c:pt idx="4">
                  <c:v>0.14893617021276595</c:v>
                </c:pt>
                <c:pt idx="5">
                  <c:v>0.1276595744680851</c:v>
                </c:pt>
                <c:pt idx="6">
                  <c:v>3.5460992907801421E-2</c:v>
                </c:pt>
                <c:pt idx="7">
                  <c:v>2.1276595744680851E-2</c:v>
                </c:pt>
                <c:pt idx="8">
                  <c:v>7.0921985815602835E-3</c:v>
                </c:pt>
                <c:pt idx="9">
                  <c:v>0</c:v>
                </c:pt>
                <c:pt idx="10">
                  <c:v>7.0921985815602835E-3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A-45EF-8EFB-577E4B73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-27"/>
        <c:axId val="611222136"/>
        <c:axId val="544354304"/>
      </c:barChart>
      <c:catAx>
        <c:axId val="61122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354304"/>
        <c:crosses val="autoZero"/>
        <c:auto val="1"/>
        <c:lblAlgn val="ctr"/>
        <c:lblOffset val="100"/>
        <c:noMultiLvlLbl val="0"/>
      </c:catAx>
      <c:valAx>
        <c:axId val="5443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122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EXP relative frequencies - South West 2016/2017</a:t>
            </a:r>
            <a:endParaRPr lang="it-IT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130066680411073E-2"/>
          <c:y val="0.10506506366383915"/>
          <c:w val="0.92981025201914769"/>
          <c:h val="0.756681814210381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'Q_1.3'!$K$20:$K$30</c:f>
              <c:numCache>
                <c:formatCode>General</c:formatCode>
                <c:ptCount val="11"/>
                <c:pt idx="0">
                  <c:v>4000000</c:v>
                </c:pt>
                <c:pt idx="1">
                  <c:v>5500000</c:v>
                </c:pt>
                <c:pt idx="2">
                  <c:v>7000000</c:v>
                </c:pt>
                <c:pt idx="3">
                  <c:v>8500000</c:v>
                </c:pt>
                <c:pt idx="4">
                  <c:v>10000000</c:v>
                </c:pt>
                <c:pt idx="5">
                  <c:v>11500000</c:v>
                </c:pt>
                <c:pt idx="6">
                  <c:v>13000000</c:v>
                </c:pt>
                <c:pt idx="7">
                  <c:v>14500000</c:v>
                </c:pt>
                <c:pt idx="8">
                  <c:v>16000000</c:v>
                </c:pt>
                <c:pt idx="9">
                  <c:v>17500000</c:v>
                </c:pt>
                <c:pt idx="10">
                  <c:v>19000000</c:v>
                </c:pt>
              </c:numCache>
            </c:numRef>
          </c:cat>
          <c:val>
            <c:numRef>
              <c:f>'Q_1.3'!$O$20:$O$30</c:f>
              <c:numCache>
                <c:formatCode>0.00%</c:formatCode>
                <c:ptCount val="11"/>
                <c:pt idx="0">
                  <c:v>0.2857142857142857</c:v>
                </c:pt>
                <c:pt idx="1">
                  <c:v>0.30612244897959184</c:v>
                </c:pt>
                <c:pt idx="2">
                  <c:v>0.26530612244897961</c:v>
                </c:pt>
                <c:pt idx="3">
                  <c:v>6.1224489795918366E-2</c:v>
                </c:pt>
                <c:pt idx="4">
                  <c:v>6.1224489795918366E-2</c:v>
                </c:pt>
                <c:pt idx="5">
                  <c:v>2.0408163265306121E-2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1-4E71-87B9-D9F4EA09D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-27"/>
        <c:axId val="611223776"/>
        <c:axId val="611224104"/>
      </c:barChart>
      <c:catAx>
        <c:axId val="6112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1224104"/>
        <c:crosses val="autoZero"/>
        <c:auto val="1"/>
        <c:lblAlgn val="ctr"/>
        <c:lblOffset val="100"/>
        <c:noMultiLvlLbl val="0"/>
      </c:catAx>
      <c:valAx>
        <c:axId val="6112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122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Total Gross Expenditure and Funding - Secondary Schools in England (£m, 2016/2017 prices)</a:t>
            </a:r>
          </a:p>
        </c:rich>
      </c:tx>
      <c:layout>
        <c:manualLayout>
          <c:xMode val="edge"/>
          <c:yMode val="edge"/>
          <c:x val="0.10268587667364502"/>
          <c:y val="1.834862385321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Q_2!$F$2:$F$3</c:f>
              <c:strCache>
                <c:ptCount val="2"/>
                <c:pt idx="0">
                  <c:v>Real_EXP</c:v>
                </c:pt>
                <c:pt idx="1">
                  <c:v>(£mln)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Q_2!$A$4:$A$21</c:f>
              <c:strCache>
                <c:ptCount val="18"/>
                <c:pt idx="0">
                  <c:v>1999_00</c:v>
                </c:pt>
                <c:pt idx="1">
                  <c:v>2000_01</c:v>
                </c:pt>
                <c:pt idx="2">
                  <c:v>2001_02</c:v>
                </c:pt>
                <c:pt idx="3">
                  <c:v>2002_03</c:v>
                </c:pt>
                <c:pt idx="4">
                  <c:v>2003_04</c:v>
                </c:pt>
                <c:pt idx="5">
                  <c:v>2004_05</c:v>
                </c:pt>
                <c:pt idx="6">
                  <c:v>2005_06</c:v>
                </c:pt>
                <c:pt idx="7">
                  <c:v>2006_07</c:v>
                </c:pt>
                <c:pt idx="8">
                  <c:v>2007_08</c:v>
                </c:pt>
                <c:pt idx="9">
                  <c:v>2008_09</c:v>
                </c:pt>
                <c:pt idx="10">
                  <c:v>2009_10</c:v>
                </c:pt>
                <c:pt idx="11">
                  <c:v>2010_11</c:v>
                </c:pt>
                <c:pt idx="12">
                  <c:v>2011_12</c:v>
                </c:pt>
                <c:pt idx="13">
                  <c:v>2012_13</c:v>
                </c:pt>
                <c:pt idx="14">
                  <c:v>2013_14</c:v>
                </c:pt>
                <c:pt idx="15">
                  <c:v>2014_15</c:v>
                </c:pt>
                <c:pt idx="16">
                  <c:v>2015_16</c:v>
                </c:pt>
                <c:pt idx="17">
                  <c:v>2016_17</c:v>
                </c:pt>
              </c:strCache>
            </c:strRef>
          </c:cat>
          <c:val>
            <c:numRef>
              <c:f>Q_2!$F$4:$F$21</c:f>
              <c:numCache>
                <c:formatCode>0</c:formatCode>
                <c:ptCount val="18"/>
                <c:pt idx="0">
                  <c:v>12661.467294543318</c:v>
                </c:pt>
                <c:pt idx="1">
                  <c:v>13948.408820878498</c:v>
                </c:pt>
                <c:pt idx="2">
                  <c:v>15304.447736237584</c:v>
                </c:pt>
                <c:pt idx="3">
                  <c:v>15036.486178511632</c:v>
                </c:pt>
                <c:pt idx="4">
                  <c:v>16309.082561181205</c:v>
                </c:pt>
                <c:pt idx="5">
                  <c:v>17029.494582396914</c:v>
                </c:pt>
                <c:pt idx="6">
                  <c:v>17825.633270824204</c:v>
                </c:pt>
                <c:pt idx="7">
                  <c:v>18158.537816703512</c:v>
                </c:pt>
                <c:pt idx="8">
                  <c:v>18652.915088292608</c:v>
                </c:pt>
                <c:pt idx="9">
                  <c:v>18915.28803963849</c:v>
                </c:pt>
                <c:pt idx="10">
                  <c:v>18780.662410595149</c:v>
                </c:pt>
                <c:pt idx="11">
                  <c:v>18122.370660502558</c:v>
                </c:pt>
                <c:pt idx="12">
                  <c:v>13718.12847118745</c:v>
                </c:pt>
                <c:pt idx="13">
                  <c:v>10257.89044282239</c:v>
                </c:pt>
                <c:pt idx="14">
                  <c:v>8628.5599914616832</c:v>
                </c:pt>
                <c:pt idx="15">
                  <c:v>7712.4213671467469</c:v>
                </c:pt>
                <c:pt idx="16">
                  <c:v>6986.6396859402576</c:v>
                </c:pt>
                <c:pt idx="17">
                  <c:v>6357.1880000000001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C-494E-822A-667AF1C96DB4}"/>
            </c:ext>
          </c:extLst>
        </c:ser>
        <c:ser>
          <c:idx val="1"/>
          <c:order val="1"/>
          <c:tx>
            <c:strRef>
              <c:f>Q_2!$G$2:$G$3</c:f>
              <c:strCache>
                <c:ptCount val="2"/>
                <c:pt idx="0">
                  <c:v>Real_FUN</c:v>
                </c:pt>
                <c:pt idx="1">
                  <c:v>(£mln)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Q_2!$A$4:$A$21</c:f>
              <c:strCache>
                <c:ptCount val="18"/>
                <c:pt idx="0">
                  <c:v>1999_00</c:v>
                </c:pt>
                <c:pt idx="1">
                  <c:v>2000_01</c:v>
                </c:pt>
                <c:pt idx="2">
                  <c:v>2001_02</c:v>
                </c:pt>
                <c:pt idx="3">
                  <c:v>2002_03</c:v>
                </c:pt>
                <c:pt idx="4">
                  <c:v>2003_04</c:v>
                </c:pt>
                <c:pt idx="5">
                  <c:v>2004_05</c:v>
                </c:pt>
                <c:pt idx="6">
                  <c:v>2005_06</c:v>
                </c:pt>
                <c:pt idx="7">
                  <c:v>2006_07</c:v>
                </c:pt>
                <c:pt idx="8">
                  <c:v>2007_08</c:v>
                </c:pt>
                <c:pt idx="9">
                  <c:v>2008_09</c:v>
                </c:pt>
                <c:pt idx="10">
                  <c:v>2009_10</c:v>
                </c:pt>
                <c:pt idx="11">
                  <c:v>2010_11</c:v>
                </c:pt>
                <c:pt idx="12">
                  <c:v>2011_12</c:v>
                </c:pt>
                <c:pt idx="13">
                  <c:v>2012_13</c:v>
                </c:pt>
                <c:pt idx="14">
                  <c:v>2013_14</c:v>
                </c:pt>
                <c:pt idx="15">
                  <c:v>2014_15</c:v>
                </c:pt>
                <c:pt idx="16">
                  <c:v>2015_16</c:v>
                </c:pt>
                <c:pt idx="17">
                  <c:v>2016_17</c:v>
                </c:pt>
              </c:strCache>
            </c:strRef>
          </c:cat>
          <c:val>
            <c:numRef>
              <c:f>Q_2!$G$4:$G$21</c:f>
              <c:numCache>
                <c:formatCode>0</c:formatCode>
                <c:ptCount val="18"/>
                <c:pt idx="0">
                  <c:v>11781.683385463801</c:v>
                </c:pt>
                <c:pt idx="1">
                  <c:v>12979.201591384617</c:v>
                </c:pt>
                <c:pt idx="2">
                  <c:v>14241.015944134544</c:v>
                </c:pt>
                <c:pt idx="3">
                  <c:v>13991.673734486894</c:v>
                </c:pt>
                <c:pt idx="4">
                  <c:v>15488.470201032307</c:v>
                </c:pt>
                <c:pt idx="5">
                  <c:v>16114.128833375138</c:v>
                </c:pt>
                <c:pt idx="6">
                  <c:v>16693.762643868231</c:v>
                </c:pt>
                <c:pt idx="7">
                  <c:v>17069.781701573771</c:v>
                </c:pt>
                <c:pt idx="8">
                  <c:v>17650.618252223583</c:v>
                </c:pt>
                <c:pt idx="9">
                  <c:v>17614.436150260361</c:v>
                </c:pt>
                <c:pt idx="10">
                  <c:v>17530.351704600791</c:v>
                </c:pt>
                <c:pt idx="11">
                  <c:v>17110.547478645523</c:v>
                </c:pt>
                <c:pt idx="12">
                  <c:v>13143.43908320013</c:v>
                </c:pt>
                <c:pt idx="13">
                  <c:v>9827.7980755807275</c:v>
                </c:pt>
                <c:pt idx="14">
                  <c:v>8247.5527362409011</c:v>
                </c:pt>
                <c:pt idx="15">
                  <c:v>7223.687703334218</c:v>
                </c:pt>
                <c:pt idx="16">
                  <c:v>6587.172657486577</c:v>
                </c:pt>
                <c:pt idx="17">
                  <c:v>5902.4939999999997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C-494E-822A-667AF1C9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956616"/>
        <c:axId val="462950056"/>
      </c:lineChart>
      <c:catAx>
        <c:axId val="4629566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Fiscal year</a:t>
                </a:r>
              </a:p>
            </c:rich>
          </c:tx>
          <c:layout>
            <c:manualLayout>
              <c:xMode val="edge"/>
              <c:yMode val="edge"/>
              <c:x val="0.46005415621589074"/>
              <c:y val="0.90492354740061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950056"/>
        <c:crosses val="autoZero"/>
        <c:auto val="1"/>
        <c:lblAlgn val="ctr"/>
        <c:lblOffset val="100"/>
        <c:noMultiLvlLbl val="0"/>
      </c:catAx>
      <c:valAx>
        <c:axId val="4629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Total Secondary Schools Gross</a:t>
                </a:r>
                <a:r>
                  <a:rPr lang="it-IT" sz="1100" baseline="0"/>
                  <a:t> Expenditure and Funding </a:t>
                </a:r>
                <a:r>
                  <a:rPr lang="it-IT" sz="1100"/>
                  <a:t>(£mln)</a:t>
                </a:r>
              </a:p>
            </c:rich>
          </c:tx>
          <c:layout>
            <c:manualLayout>
              <c:xMode val="edge"/>
              <c:yMode val="edge"/>
              <c:x val="1.889763779527559E-2"/>
              <c:y val="9.90593879114392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95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Yearly</a:t>
            </a:r>
            <a:r>
              <a:rPr lang="it-IT" sz="1600" baseline="0"/>
              <a:t> Changes in Total Gross Expenditure for Secondary Schools in England 2000-2017 (in p.p./p.a.)</a:t>
            </a:r>
            <a:endParaRPr lang="it-IT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Expenditure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Q_2!$A$5:$A$21</c:f>
              <c:strCache>
                <c:ptCount val="17"/>
                <c:pt idx="0">
                  <c:v>2000_01</c:v>
                </c:pt>
                <c:pt idx="1">
                  <c:v>2001_02</c:v>
                </c:pt>
                <c:pt idx="2">
                  <c:v>2002_03</c:v>
                </c:pt>
                <c:pt idx="3">
                  <c:v>2003_04</c:v>
                </c:pt>
                <c:pt idx="4">
                  <c:v>2004_05</c:v>
                </c:pt>
                <c:pt idx="5">
                  <c:v>2005_06</c:v>
                </c:pt>
                <c:pt idx="6">
                  <c:v>2006_07</c:v>
                </c:pt>
                <c:pt idx="7">
                  <c:v>2007_08</c:v>
                </c:pt>
                <c:pt idx="8">
                  <c:v>2008_09</c:v>
                </c:pt>
                <c:pt idx="9">
                  <c:v>2009_10</c:v>
                </c:pt>
                <c:pt idx="10">
                  <c:v>2010_11</c:v>
                </c:pt>
                <c:pt idx="11">
                  <c:v>2011_12</c:v>
                </c:pt>
                <c:pt idx="12">
                  <c:v>2012_13</c:v>
                </c:pt>
                <c:pt idx="13">
                  <c:v>2013_14</c:v>
                </c:pt>
                <c:pt idx="14">
                  <c:v>2014_15</c:v>
                </c:pt>
                <c:pt idx="15">
                  <c:v>2015_16</c:v>
                </c:pt>
                <c:pt idx="16">
                  <c:v>2016_17</c:v>
                </c:pt>
              </c:strCache>
            </c:strRef>
          </c:cat>
          <c:val>
            <c:numRef>
              <c:f>Q_2!$O$5:$O$21</c:f>
              <c:numCache>
                <c:formatCode>0.000</c:formatCode>
                <c:ptCount val="17"/>
                <c:pt idx="0">
                  <c:v>11.731602653017603</c:v>
                </c:pt>
                <c:pt idx="1">
                  <c:v>10.498675126305734</c:v>
                </c:pt>
                <c:pt idx="2">
                  <c:v>0.54668979834868736</c:v>
                </c:pt>
                <c:pt idx="3">
                  <c:v>10.289349795391267</c:v>
                </c:pt>
                <c:pt idx="4">
                  <c:v>7.0677542760325451</c:v>
                </c:pt>
                <c:pt idx="5">
                  <c:v>7.1461883741930521</c:v>
                </c:pt>
                <c:pt idx="6">
                  <c:v>4.9342236486333846</c:v>
                </c:pt>
                <c:pt idx="7">
                  <c:v>5.1385363591371913</c:v>
                </c:pt>
                <c:pt idx="8">
                  <c:v>3.9642969533966621</c:v>
                </c:pt>
                <c:pt idx="9">
                  <c:v>0.7281858011360498</c:v>
                </c:pt>
                <c:pt idx="10">
                  <c:v>-1.757418417827239</c:v>
                </c:pt>
                <c:pt idx="11">
                  <c:v>-26.413060259085697</c:v>
                </c:pt>
                <c:pt idx="12">
                  <c:v>-27.010795101050888</c:v>
                </c:pt>
                <c:pt idx="13">
                  <c:v>-15.603452835969378</c:v>
                </c:pt>
                <c:pt idx="14">
                  <c:v>-9.7853411290557801</c:v>
                </c:pt>
                <c:pt idx="15">
                  <c:v>-9.211152426973257</c:v>
                </c:pt>
                <c:pt idx="16">
                  <c:v>-7.2654803531586154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E-41FC-82DF-CE0988E46C05}"/>
            </c:ext>
          </c:extLst>
        </c:ser>
        <c:ser>
          <c:idx val="1"/>
          <c:order val="1"/>
          <c:tx>
            <c:v>Nominal Expenditure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Q_2!$A$5:$A$21</c:f>
              <c:strCache>
                <c:ptCount val="17"/>
                <c:pt idx="0">
                  <c:v>2000_01</c:v>
                </c:pt>
                <c:pt idx="1">
                  <c:v>2001_02</c:v>
                </c:pt>
                <c:pt idx="2">
                  <c:v>2002_03</c:v>
                </c:pt>
                <c:pt idx="3">
                  <c:v>2003_04</c:v>
                </c:pt>
                <c:pt idx="4">
                  <c:v>2004_05</c:v>
                </c:pt>
                <c:pt idx="5">
                  <c:v>2005_06</c:v>
                </c:pt>
                <c:pt idx="6">
                  <c:v>2006_07</c:v>
                </c:pt>
                <c:pt idx="7">
                  <c:v>2007_08</c:v>
                </c:pt>
                <c:pt idx="8">
                  <c:v>2008_09</c:v>
                </c:pt>
                <c:pt idx="9">
                  <c:v>2009_10</c:v>
                </c:pt>
                <c:pt idx="10">
                  <c:v>2010_11</c:v>
                </c:pt>
                <c:pt idx="11">
                  <c:v>2011_12</c:v>
                </c:pt>
                <c:pt idx="12">
                  <c:v>2012_13</c:v>
                </c:pt>
                <c:pt idx="13">
                  <c:v>2013_14</c:v>
                </c:pt>
                <c:pt idx="14">
                  <c:v>2014_15</c:v>
                </c:pt>
                <c:pt idx="15">
                  <c:v>2015_16</c:v>
                </c:pt>
                <c:pt idx="16">
                  <c:v>2016_17</c:v>
                </c:pt>
              </c:strCache>
            </c:strRef>
          </c:cat>
          <c:val>
            <c:numRef>
              <c:f>Q_2!$P$5:$P$21</c:f>
              <c:numCache>
                <c:formatCode>0.000</c:formatCode>
                <c:ptCount val="17"/>
                <c:pt idx="0">
                  <c:v>9.6802128699176038</c:v>
                </c:pt>
                <c:pt idx="1">
                  <c:v>9.2778049125476159</c:v>
                </c:pt>
                <c:pt idx="2">
                  <c:v>-1.7663828390059422</c:v>
                </c:pt>
                <c:pt idx="3">
                  <c:v>8.1242505492321371</c:v>
                </c:pt>
                <c:pt idx="4">
                  <c:v>4.3224651190055141</c:v>
                </c:pt>
                <c:pt idx="5">
                  <c:v>4.5690676624223769</c:v>
                </c:pt>
                <c:pt idx="6">
                  <c:v>1.8503360445906836</c:v>
                </c:pt>
                <c:pt idx="7">
                  <c:v>2.6861585647599995</c:v>
                </c:pt>
                <c:pt idx="8">
                  <c:v>1.396804719800393</c:v>
                </c:pt>
                <c:pt idx="9">
                  <c:v>-0.71427407880229055</c:v>
                </c:pt>
                <c:pt idx="10">
                  <c:v>-3.5680622076990076</c:v>
                </c:pt>
                <c:pt idx="11">
                  <c:v>-27.842891902311351</c:v>
                </c:pt>
                <c:pt idx="12">
                  <c:v>-29.067099544698038</c:v>
                </c:pt>
                <c:pt idx="13">
                  <c:v>-17.296957834892623</c:v>
                </c:pt>
                <c:pt idx="14">
                  <c:v>-11.224543671990972</c:v>
                </c:pt>
                <c:pt idx="15">
                  <c:v>-9.8832484639734375</c:v>
                </c:pt>
                <c:pt idx="16">
                  <c:v>-9.4413567816818755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E-41FC-82DF-CE0988E4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79896"/>
        <c:axId val="501380880"/>
      </c:lineChart>
      <c:catAx>
        <c:axId val="5013798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Fiscal Year</a:t>
                </a:r>
              </a:p>
            </c:rich>
          </c:tx>
          <c:layout>
            <c:manualLayout>
              <c:xMode val="edge"/>
              <c:yMode val="edge"/>
              <c:x val="0.45833892383742436"/>
              <c:y val="0.91374206123778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380880"/>
        <c:crosses val="autoZero"/>
        <c:auto val="1"/>
        <c:lblAlgn val="ctr"/>
        <c:lblOffset val="100"/>
        <c:noMultiLvlLbl val="0"/>
      </c:catAx>
      <c:valAx>
        <c:axId val="5013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Yearly</a:t>
                </a:r>
                <a:r>
                  <a:rPr lang="it-IT" sz="1100" baseline="0"/>
                  <a:t> Changes (in percentage points)</a:t>
                </a:r>
                <a:endParaRPr lang="it-I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3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0" i="0" baseline="0">
                <a:effectLst/>
              </a:rPr>
              <a:t>Yearly Changes in Total Gross Expenditure for Secondary Schools in England 2000-2017 (in p.p./p.a.)</a:t>
            </a:r>
            <a:endParaRPr lang="it-IT" sz="1200">
              <a:effectLst/>
            </a:endParaRPr>
          </a:p>
        </c:rich>
      </c:tx>
      <c:layout>
        <c:manualLayout>
          <c:xMode val="edge"/>
          <c:yMode val="edge"/>
          <c:x val="0.1294739546174091"/>
          <c:y val="6.289308176100629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Real Expenditure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Q_2!$A$5:$A$21</c:f>
              <c:strCache>
                <c:ptCount val="17"/>
                <c:pt idx="0">
                  <c:v>2000_01</c:v>
                </c:pt>
                <c:pt idx="1">
                  <c:v>2001_02</c:v>
                </c:pt>
                <c:pt idx="2">
                  <c:v>2002_03</c:v>
                </c:pt>
                <c:pt idx="3">
                  <c:v>2003_04</c:v>
                </c:pt>
                <c:pt idx="4">
                  <c:v>2004_05</c:v>
                </c:pt>
                <c:pt idx="5">
                  <c:v>2005_06</c:v>
                </c:pt>
                <c:pt idx="6">
                  <c:v>2006_07</c:v>
                </c:pt>
                <c:pt idx="7">
                  <c:v>2007_08</c:v>
                </c:pt>
                <c:pt idx="8">
                  <c:v>2008_09</c:v>
                </c:pt>
                <c:pt idx="9">
                  <c:v>2009_10</c:v>
                </c:pt>
                <c:pt idx="10">
                  <c:v>2010_11</c:v>
                </c:pt>
                <c:pt idx="11">
                  <c:v>2011_12</c:v>
                </c:pt>
                <c:pt idx="12">
                  <c:v>2012_13</c:v>
                </c:pt>
                <c:pt idx="13">
                  <c:v>2013_14</c:v>
                </c:pt>
                <c:pt idx="14">
                  <c:v>2014_15</c:v>
                </c:pt>
                <c:pt idx="15">
                  <c:v>2015_16</c:v>
                </c:pt>
                <c:pt idx="16">
                  <c:v>2016_17</c:v>
                </c:pt>
              </c:strCache>
            </c:strRef>
          </c:cat>
          <c:val>
            <c:numRef>
              <c:f>Q_2!$P$5:$P$21</c:f>
              <c:numCache>
                <c:formatCode>0.000</c:formatCode>
                <c:ptCount val="17"/>
                <c:pt idx="0">
                  <c:v>9.6802128699176038</c:v>
                </c:pt>
                <c:pt idx="1">
                  <c:v>9.2778049125476159</c:v>
                </c:pt>
                <c:pt idx="2">
                  <c:v>-1.7663828390059422</c:v>
                </c:pt>
                <c:pt idx="3">
                  <c:v>8.1242505492321371</c:v>
                </c:pt>
                <c:pt idx="4">
                  <c:v>4.3224651190055141</c:v>
                </c:pt>
                <c:pt idx="5">
                  <c:v>4.5690676624223769</c:v>
                </c:pt>
                <c:pt idx="6">
                  <c:v>1.8503360445906836</c:v>
                </c:pt>
                <c:pt idx="7">
                  <c:v>2.6861585647599995</c:v>
                </c:pt>
                <c:pt idx="8">
                  <c:v>1.396804719800393</c:v>
                </c:pt>
                <c:pt idx="9">
                  <c:v>-0.71427407880229055</c:v>
                </c:pt>
                <c:pt idx="10">
                  <c:v>-3.5680622076990076</c:v>
                </c:pt>
                <c:pt idx="11">
                  <c:v>-27.842891902311351</c:v>
                </c:pt>
                <c:pt idx="12">
                  <c:v>-29.067099544698038</c:v>
                </c:pt>
                <c:pt idx="13">
                  <c:v>-17.296957834892623</c:v>
                </c:pt>
                <c:pt idx="14">
                  <c:v>-11.224543671990972</c:v>
                </c:pt>
                <c:pt idx="15">
                  <c:v>-9.8832484639734375</c:v>
                </c:pt>
                <c:pt idx="16">
                  <c:v>-9.4413567816818755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C-4043-8DC9-BB17B6EEB159}"/>
            </c:ext>
          </c:extLst>
        </c:ser>
        <c:ser>
          <c:idx val="1"/>
          <c:order val="1"/>
          <c:tx>
            <c:v>Price Changes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Q_2!$A$5:$A$21</c:f>
              <c:strCache>
                <c:ptCount val="17"/>
                <c:pt idx="0">
                  <c:v>2000_01</c:v>
                </c:pt>
                <c:pt idx="1">
                  <c:v>2001_02</c:v>
                </c:pt>
                <c:pt idx="2">
                  <c:v>2002_03</c:v>
                </c:pt>
                <c:pt idx="3">
                  <c:v>2003_04</c:v>
                </c:pt>
                <c:pt idx="4">
                  <c:v>2004_05</c:v>
                </c:pt>
                <c:pt idx="5">
                  <c:v>2005_06</c:v>
                </c:pt>
                <c:pt idx="6">
                  <c:v>2006_07</c:v>
                </c:pt>
                <c:pt idx="7">
                  <c:v>2007_08</c:v>
                </c:pt>
                <c:pt idx="8">
                  <c:v>2008_09</c:v>
                </c:pt>
                <c:pt idx="9">
                  <c:v>2009_10</c:v>
                </c:pt>
                <c:pt idx="10">
                  <c:v>2010_11</c:v>
                </c:pt>
                <c:pt idx="11">
                  <c:v>2011_12</c:v>
                </c:pt>
                <c:pt idx="12">
                  <c:v>2012_13</c:v>
                </c:pt>
                <c:pt idx="13">
                  <c:v>2013_14</c:v>
                </c:pt>
                <c:pt idx="14">
                  <c:v>2014_15</c:v>
                </c:pt>
                <c:pt idx="15">
                  <c:v>2015_16</c:v>
                </c:pt>
                <c:pt idx="16">
                  <c:v>2016_17</c:v>
                </c:pt>
              </c:strCache>
            </c:strRef>
          </c:cat>
          <c:val>
            <c:numRef>
              <c:f>Q_2!$Q$5:$Q$21</c:f>
              <c:numCache>
                <c:formatCode>0.000</c:formatCode>
                <c:ptCount val="17"/>
                <c:pt idx="0">
                  <c:v>2.0513897830999106</c:v>
                </c:pt>
                <c:pt idx="1">
                  <c:v>1.2208702137581351</c:v>
                </c:pt>
                <c:pt idx="2">
                  <c:v>2.3130726373546349</c:v>
                </c:pt>
                <c:pt idx="3">
                  <c:v>2.1650992461590803</c:v>
                </c:pt>
                <c:pt idx="4">
                  <c:v>2.7452891570270115</c:v>
                </c:pt>
                <c:pt idx="5">
                  <c:v>2.5771207117706032</c:v>
                </c:pt>
                <c:pt idx="6">
                  <c:v>3.0838876040428009</c:v>
                </c:pt>
                <c:pt idx="7">
                  <c:v>2.452377794377278</c:v>
                </c:pt>
                <c:pt idx="8">
                  <c:v>2.5674922335961665</c:v>
                </c:pt>
                <c:pt idx="9">
                  <c:v>1.4424598799383488</c:v>
                </c:pt>
                <c:pt idx="10">
                  <c:v>1.8106437898717951</c:v>
                </c:pt>
                <c:pt idx="11">
                  <c:v>1.4298316432256473</c:v>
                </c:pt>
                <c:pt idx="12">
                  <c:v>2.0563044436471043</c:v>
                </c:pt>
                <c:pt idx="13">
                  <c:v>1.69350499892328</c:v>
                </c:pt>
                <c:pt idx="14">
                  <c:v>1.4392025429352302</c:v>
                </c:pt>
                <c:pt idx="15">
                  <c:v>0.67209603700017251</c:v>
                </c:pt>
                <c:pt idx="16">
                  <c:v>2.1758764285232379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C-4043-8DC9-BB17B6EEB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379896"/>
        <c:axId val="501380880"/>
      </c:barChart>
      <c:catAx>
        <c:axId val="5013798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Fiscal</a:t>
                </a:r>
                <a:r>
                  <a:rPr lang="it-IT" sz="1100" baseline="0"/>
                  <a:t> Year</a:t>
                </a:r>
                <a:endParaRPr lang="it-I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380880"/>
        <c:crosses val="autoZero"/>
        <c:auto val="1"/>
        <c:lblAlgn val="ctr"/>
        <c:lblOffset val="100"/>
        <c:noMultiLvlLbl val="0"/>
      </c:catAx>
      <c:valAx>
        <c:axId val="5013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Yearly Changes</a:t>
                </a:r>
                <a:r>
                  <a:rPr lang="it-IT" sz="1100" baseline="0"/>
                  <a:t> (in percentage points)</a:t>
                </a:r>
                <a:endParaRPr lang="it-I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3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Q_3!$R$2</c:f>
              <c:strCache>
                <c:ptCount val="1"/>
                <c:pt idx="0">
                  <c:v> EXP_hat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Q_3!$P$3:$P$760</c:f>
              <c:numCache>
                <c:formatCode>0</c:formatCode>
                <c:ptCount val="758"/>
                <c:pt idx="0">
                  <c:v>1227</c:v>
                </c:pt>
                <c:pt idx="1">
                  <c:v>1114</c:v>
                </c:pt>
                <c:pt idx="2">
                  <c:v>831</c:v>
                </c:pt>
                <c:pt idx="3">
                  <c:v>1205</c:v>
                </c:pt>
                <c:pt idx="4">
                  <c:v>974</c:v>
                </c:pt>
                <c:pt idx="5">
                  <c:v>1006</c:v>
                </c:pt>
                <c:pt idx="6">
                  <c:v>627</c:v>
                </c:pt>
                <c:pt idx="7">
                  <c:v>858</c:v>
                </c:pt>
                <c:pt idx="8">
                  <c:v>1134</c:v>
                </c:pt>
                <c:pt idx="9">
                  <c:v>1026</c:v>
                </c:pt>
                <c:pt idx="10">
                  <c:v>1452</c:v>
                </c:pt>
                <c:pt idx="11">
                  <c:v>1808</c:v>
                </c:pt>
                <c:pt idx="12">
                  <c:v>1302</c:v>
                </c:pt>
                <c:pt idx="13">
                  <c:v>620</c:v>
                </c:pt>
                <c:pt idx="14">
                  <c:v>969</c:v>
                </c:pt>
                <c:pt idx="15">
                  <c:v>1583</c:v>
                </c:pt>
                <c:pt idx="16">
                  <c:v>741</c:v>
                </c:pt>
                <c:pt idx="17">
                  <c:v>825</c:v>
                </c:pt>
                <c:pt idx="18">
                  <c:v>1071</c:v>
                </c:pt>
                <c:pt idx="19">
                  <c:v>819</c:v>
                </c:pt>
                <c:pt idx="20">
                  <c:v>754</c:v>
                </c:pt>
                <c:pt idx="21">
                  <c:v>843</c:v>
                </c:pt>
                <c:pt idx="22">
                  <c:v>918</c:v>
                </c:pt>
                <c:pt idx="23">
                  <c:v>1089</c:v>
                </c:pt>
                <c:pt idx="24">
                  <c:v>616</c:v>
                </c:pt>
                <c:pt idx="25">
                  <c:v>431</c:v>
                </c:pt>
                <c:pt idx="26">
                  <c:v>845</c:v>
                </c:pt>
                <c:pt idx="27">
                  <c:v>797</c:v>
                </c:pt>
                <c:pt idx="28">
                  <c:v>415</c:v>
                </c:pt>
                <c:pt idx="29">
                  <c:v>942</c:v>
                </c:pt>
                <c:pt idx="30">
                  <c:v>1207</c:v>
                </c:pt>
                <c:pt idx="31">
                  <c:v>615</c:v>
                </c:pt>
                <c:pt idx="32">
                  <c:v>892</c:v>
                </c:pt>
                <c:pt idx="33">
                  <c:v>1313</c:v>
                </c:pt>
                <c:pt idx="34">
                  <c:v>879</c:v>
                </c:pt>
                <c:pt idx="35">
                  <c:v>1344</c:v>
                </c:pt>
                <c:pt idx="36">
                  <c:v>1377</c:v>
                </c:pt>
                <c:pt idx="37">
                  <c:v>861</c:v>
                </c:pt>
                <c:pt idx="38">
                  <c:v>687</c:v>
                </c:pt>
                <c:pt idx="39">
                  <c:v>743</c:v>
                </c:pt>
                <c:pt idx="40">
                  <c:v>879</c:v>
                </c:pt>
                <c:pt idx="41">
                  <c:v>766</c:v>
                </c:pt>
                <c:pt idx="42">
                  <c:v>793</c:v>
                </c:pt>
                <c:pt idx="43">
                  <c:v>675</c:v>
                </c:pt>
                <c:pt idx="44">
                  <c:v>602</c:v>
                </c:pt>
                <c:pt idx="45">
                  <c:v>735</c:v>
                </c:pt>
                <c:pt idx="46">
                  <c:v>955</c:v>
                </c:pt>
                <c:pt idx="47">
                  <c:v>1488</c:v>
                </c:pt>
                <c:pt idx="48">
                  <c:v>815</c:v>
                </c:pt>
                <c:pt idx="49">
                  <c:v>1265</c:v>
                </c:pt>
                <c:pt idx="50">
                  <c:v>1109</c:v>
                </c:pt>
                <c:pt idx="51">
                  <c:v>1488</c:v>
                </c:pt>
                <c:pt idx="52">
                  <c:v>1499</c:v>
                </c:pt>
                <c:pt idx="53">
                  <c:v>890</c:v>
                </c:pt>
                <c:pt idx="54">
                  <c:v>668</c:v>
                </c:pt>
                <c:pt idx="55">
                  <c:v>1229</c:v>
                </c:pt>
                <c:pt idx="56">
                  <c:v>959</c:v>
                </c:pt>
                <c:pt idx="57">
                  <c:v>936</c:v>
                </c:pt>
                <c:pt idx="58">
                  <c:v>1729</c:v>
                </c:pt>
                <c:pt idx="59">
                  <c:v>1845</c:v>
                </c:pt>
                <c:pt idx="60">
                  <c:v>1233</c:v>
                </c:pt>
                <c:pt idx="61">
                  <c:v>788</c:v>
                </c:pt>
                <c:pt idx="62">
                  <c:v>769</c:v>
                </c:pt>
                <c:pt idx="63">
                  <c:v>1154</c:v>
                </c:pt>
                <c:pt idx="64">
                  <c:v>1107</c:v>
                </c:pt>
                <c:pt idx="65">
                  <c:v>758</c:v>
                </c:pt>
                <c:pt idx="66">
                  <c:v>1065</c:v>
                </c:pt>
                <c:pt idx="67">
                  <c:v>796</c:v>
                </c:pt>
                <c:pt idx="68">
                  <c:v>653</c:v>
                </c:pt>
                <c:pt idx="69">
                  <c:v>670</c:v>
                </c:pt>
                <c:pt idx="70">
                  <c:v>831</c:v>
                </c:pt>
                <c:pt idx="71">
                  <c:v>1049</c:v>
                </c:pt>
                <c:pt idx="72">
                  <c:v>1136</c:v>
                </c:pt>
                <c:pt idx="73">
                  <c:v>1860</c:v>
                </c:pt>
                <c:pt idx="74">
                  <c:v>1360</c:v>
                </c:pt>
                <c:pt idx="75">
                  <c:v>1810</c:v>
                </c:pt>
                <c:pt idx="76">
                  <c:v>1348</c:v>
                </c:pt>
                <c:pt idx="77">
                  <c:v>857</c:v>
                </c:pt>
                <c:pt idx="78">
                  <c:v>1569</c:v>
                </c:pt>
                <c:pt idx="79">
                  <c:v>1116</c:v>
                </c:pt>
                <c:pt idx="80">
                  <c:v>1269</c:v>
                </c:pt>
                <c:pt idx="81">
                  <c:v>715</c:v>
                </c:pt>
                <c:pt idx="82">
                  <c:v>1013</c:v>
                </c:pt>
                <c:pt idx="83">
                  <c:v>1367</c:v>
                </c:pt>
                <c:pt idx="84">
                  <c:v>686</c:v>
                </c:pt>
                <c:pt idx="85">
                  <c:v>948</c:v>
                </c:pt>
                <c:pt idx="86">
                  <c:v>1411</c:v>
                </c:pt>
                <c:pt idx="87">
                  <c:v>1642</c:v>
                </c:pt>
                <c:pt idx="88">
                  <c:v>1236</c:v>
                </c:pt>
                <c:pt idx="89">
                  <c:v>1670</c:v>
                </c:pt>
                <c:pt idx="90">
                  <c:v>462</c:v>
                </c:pt>
                <c:pt idx="91">
                  <c:v>1041</c:v>
                </c:pt>
                <c:pt idx="92">
                  <c:v>1829</c:v>
                </c:pt>
                <c:pt idx="93">
                  <c:v>1156</c:v>
                </c:pt>
                <c:pt idx="94">
                  <c:v>449</c:v>
                </c:pt>
                <c:pt idx="95">
                  <c:v>1291</c:v>
                </c:pt>
                <c:pt idx="96">
                  <c:v>1013</c:v>
                </c:pt>
                <c:pt idx="97">
                  <c:v>1261</c:v>
                </c:pt>
                <c:pt idx="98">
                  <c:v>1248</c:v>
                </c:pt>
                <c:pt idx="99">
                  <c:v>1363</c:v>
                </c:pt>
                <c:pt idx="100">
                  <c:v>1322</c:v>
                </c:pt>
                <c:pt idx="101">
                  <c:v>1349</c:v>
                </c:pt>
                <c:pt idx="102">
                  <c:v>845</c:v>
                </c:pt>
                <c:pt idx="103">
                  <c:v>1365</c:v>
                </c:pt>
                <c:pt idx="104">
                  <c:v>1190</c:v>
                </c:pt>
                <c:pt idx="105">
                  <c:v>1157</c:v>
                </c:pt>
                <c:pt idx="106">
                  <c:v>937</c:v>
                </c:pt>
                <c:pt idx="107">
                  <c:v>1508</c:v>
                </c:pt>
                <c:pt idx="108">
                  <c:v>906</c:v>
                </c:pt>
                <c:pt idx="109">
                  <c:v>1616</c:v>
                </c:pt>
                <c:pt idx="110">
                  <c:v>1505</c:v>
                </c:pt>
                <c:pt idx="111">
                  <c:v>1291</c:v>
                </c:pt>
                <c:pt idx="112">
                  <c:v>1635</c:v>
                </c:pt>
                <c:pt idx="113">
                  <c:v>1643</c:v>
                </c:pt>
                <c:pt idx="114">
                  <c:v>974</c:v>
                </c:pt>
                <c:pt idx="115">
                  <c:v>768</c:v>
                </c:pt>
                <c:pt idx="116">
                  <c:v>1014</c:v>
                </c:pt>
                <c:pt idx="117">
                  <c:v>1253</c:v>
                </c:pt>
                <c:pt idx="118">
                  <c:v>1579</c:v>
                </c:pt>
                <c:pt idx="119">
                  <c:v>860</c:v>
                </c:pt>
                <c:pt idx="120">
                  <c:v>1125</c:v>
                </c:pt>
                <c:pt idx="121">
                  <c:v>710</c:v>
                </c:pt>
                <c:pt idx="122">
                  <c:v>827</c:v>
                </c:pt>
                <c:pt idx="123">
                  <c:v>893</c:v>
                </c:pt>
                <c:pt idx="124">
                  <c:v>889</c:v>
                </c:pt>
                <c:pt idx="125">
                  <c:v>1134</c:v>
                </c:pt>
                <c:pt idx="126">
                  <c:v>750</c:v>
                </c:pt>
                <c:pt idx="127">
                  <c:v>535</c:v>
                </c:pt>
                <c:pt idx="128">
                  <c:v>930</c:v>
                </c:pt>
                <c:pt idx="129">
                  <c:v>764</c:v>
                </c:pt>
                <c:pt idx="130">
                  <c:v>682</c:v>
                </c:pt>
                <c:pt idx="131">
                  <c:v>562</c:v>
                </c:pt>
                <c:pt idx="132">
                  <c:v>495</c:v>
                </c:pt>
                <c:pt idx="133">
                  <c:v>615</c:v>
                </c:pt>
                <c:pt idx="134">
                  <c:v>1193</c:v>
                </c:pt>
                <c:pt idx="135">
                  <c:v>1108</c:v>
                </c:pt>
                <c:pt idx="136">
                  <c:v>1741</c:v>
                </c:pt>
                <c:pt idx="137">
                  <c:v>1230</c:v>
                </c:pt>
                <c:pt idx="138">
                  <c:v>264</c:v>
                </c:pt>
                <c:pt idx="139">
                  <c:v>989</c:v>
                </c:pt>
                <c:pt idx="140">
                  <c:v>639</c:v>
                </c:pt>
                <c:pt idx="141">
                  <c:v>545</c:v>
                </c:pt>
                <c:pt idx="142">
                  <c:v>1205</c:v>
                </c:pt>
                <c:pt idx="143">
                  <c:v>667</c:v>
                </c:pt>
                <c:pt idx="144">
                  <c:v>1063</c:v>
                </c:pt>
                <c:pt idx="145">
                  <c:v>915</c:v>
                </c:pt>
                <c:pt idx="146">
                  <c:v>1235</c:v>
                </c:pt>
                <c:pt idx="147">
                  <c:v>1016</c:v>
                </c:pt>
                <c:pt idx="148">
                  <c:v>947</c:v>
                </c:pt>
                <c:pt idx="149">
                  <c:v>743</c:v>
                </c:pt>
                <c:pt idx="150">
                  <c:v>605</c:v>
                </c:pt>
                <c:pt idx="151">
                  <c:v>1270</c:v>
                </c:pt>
                <c:pt idx="152">
                  <c:v>1437</c:v>
                </c:pt>
                <c:pt idx="153">
                  <c:v>1176</c:v>
                </c:pt>
                <c:pt idx="154">
                  <c:v>886</c:v>
                </c:pt>
                <c:pt idx="155">
                  <c:v>1274</c:v>
                </c:pt>
                <c:pt idx="156">
                  <c:v>662</c:v>
                </c:pt>
                <c:pt idx="157">
                  <c:v>1091</c:v>
                </c:pt>
                <c:pt idx="158">
                  <c:v>1482</c:v>
                </c:pt>
                <c:pt idx="159">
                  <c:v>468</c:v>
                </c:pt>
                <c:pt idx="160">
                  <c:v>898</c:v>
                </c:pt>
                <c:pt idx="161">
                  <c:v>739</c:v>
                </c:pt>
                <c:pt idx="162">
                  <c:v>876</c:v>
                </c:pt>
                <c:pt idx="163">
                  <c:v>1653</c:v>
                </c:pt>
                <c:pt idx="164">
                  <c:v>1136</c:v>
                </c:pt>
                <c:pt idx="165">
                  <c:v>1433</c:v>
                </c:pt>
                <c:pt idx="166">
                  <c:v>1136</c:v>
                </c:pt>
                <c:pt idx="167">
                  <c:v>627</c:v>
                </c:pt>
                <c:pt idx="168">
                  <c:v>938</c:v>
                </c:pt>
                <c:pt idx="169">
                  <c:v>891</c:v>
                </c:pt>
                <c:pt idx="170">
                  <c:v>1237</c:v>
                </c:pt>
                <c:pt idx="171">
                  <c:v>1306</c:v>
                </c:pt>
                <c:pt idx="172">
                  <c:v>822</c:v>
                </c:pt>
                <c:pt idx="173">
                  <c:v>1131</c:v>
                </c:pt>
                <c:pt idx="174">
                  <c:v>817</c:v>
                </c:pt>
                <c:pt idx="175">
                  <c:v>623</c:v>
                </c:pt>
                <c:pt idx="176">
                  <c:v>1458</c:v>
                </c:pt>
                <c:pt idx="177">
                  <c:v>590</c:v>
                </c:pt>
                <c:pt idx="178">
                  <c:v>1190</c:v>
                </c:pt>
                <c:pt idx="179">
                  <c:v>738</c:v>
                </c:pt>
                <c:pt idx="180">
                  <c:v>767</c:v>
                </c:pt>
                <c:pt idx="181">
                  <c:v>504</c:v>
                </c:pt>
                <c:pt idx="182">
                  <c:v>1424</c:v>
                </c:pt>
                <c:pt idx="183">
                  <c:v>1319</c:v>
                </c:pt>
                <c:pt idx="184">
                  <c:v>807</c:v>
                </c:pt>
                <c:pt idx="185">
                  <c:v>1218</c:v>
                </c:pt>
                <c:pt idx="186">
                  <c:v>628</c:v>
                </c:pt>
                <c:pt idx="187">
                  <c:v>818</c:v>
                </c:pt>
                <c:pt idx="188">
                  <c:v>857</c:v>
                </c:pt>
                <c:pt idx="189">
                  <c:v>881</c:v>
                </c:pt>
                <c:pt idx="190">
                  <c:v>854</c:v>
                </c:pt>
                <c:pt idx="191">
                  <c:v>1502</c:v>
                </c:pt>
                <c:pt idx="192">
                  <c:v>843</c:v>
                </c:pt>
                <c:pt idx="193">
                  <c:v>887</c:v>
                </c:pt>
                <c:pt idx="194">
                  <c:v>1436</c:v>
                </c:pt>
                <c:pt idx="195">
                  <c:v>997</c:v>
                </c:pt>
                <c:pt idx="196">
                  <c:v>860</c:v>
                </c:pt>
                <c:pt idx="197">
                  <c:v>863</c:v>
                </c:pt>
                <c:pt idx="198">
                  <c:v>869</c:v>
                </c:pt>
                <c:pt idx="199">
                  <c:v>1070</c:v>
                </c:pt>
                <c:pt idx="200">
                  <c:v>817</c:v>
                </c:pt>
                <c:pt idx="201">
                  <c:v>571</c:v>
                </c:pt>
                <c:pt idx="202">
                  <c:v>795</c:v>
                </c:pt>
                <c:pt idx="203">
                  <c:v>1208</c:v>
                </c:pt>
                <c:pt idx="204">
                  <c:v>1045</c:v>
                </c:pt>
                <c:pt idx="205">
                  <c:v>1654</c:v>
                </c:pt>
                <c:pt idx="206">
                  <c:v>756</c:v>
                </c:pt>
                <c:pt idx="207">
                  <c:v>735</c:v>
                </c:pt>
                <c:pt idx="208">
                  <c:v>1140</c:v>
                </c:pt>
                <c:pt idx="209">
                  <c:v>874</c:v>
                </c:pt>
                <c:pt idx="210">
                  <c:v>1349</c:v>
                </c:pt>
                <c:pt idx="211">
                  <c:v>1492</c:v>
                </c:pt>
                <c:pt idx="212">
                  <c:v>876</c:v>
                </c:pt>
                <c:pt idx="213">
                  <c:v>1170</c:v>
                </c:pt>
                <c:pt idx="214">
                  <c:v>779</c:v>
                </c:pt>
                <c:pt idx="215">
                  <c:v>1249</c:v>
                </c:pt>
                <c:pt idx="216">
                  <c:v>1060</c:v>
                </c:pt>
                <c:pt idx="217">
                  <c:v>1027</c:v>
                </c:pt>
                <c:pt idx="218">
                  <c:v>908</c:v>
                </c:pt>
                <c:pt idx="219">
                  <c:v>1035</c:v>
                </c:pt>
                <c:pt idx="220">
                  <c:v>1255</c:v>
                </c:pt>
                <c:pt idx="221">
                  <c:v>1097</c:v>
                </c:pt>
                <c:pt idx="222">
                  <c:v>1029</c:v>
                </c:pt>
                <c:pt idx="223">
                  <c:v>1426</c:v>
                </c:pt>
                <c:pt idx="224">
                  <c:v>1092</c:v>
                </c:pt>
                <c:pt idx="225">
                  <c:v>793</c:v>
                </c:pt>
                <c:pt idx="226">
                  <c:v>786</c:v>
                </c:pt>
                <c:pt idx="227">
                  <c:v>634</c:v>
                </c:pt>
                <c:pt idx="228">
                  <c:v>788</c:v>
                </c:pt>
                <c:pt idx="229">
                  <c:v>890</c:v>
                </c:pt>
                <c:pt idx="230">
                  <c:v>784</c:v>
                </c:pt>
                <c:pt idx="231">
                  <c:v>758</c:v>
                </c:pt>
                <c:pt idx="232">
                  <c:v>312</c:v>
                </c:pt>
                <c:pt idx="233">
                  <c:v>771</c:v>
                </c:pt>
                <c:pt idx="234">
                  <c:v>801</c:v>
                </c:pt>
                <c:pt idx="235">
                  <c:v>507</c:v>
                </c:pt>
                <c:pt idx="236">
                  <c:v>586</c:v>
                </c:pt>
                <c:pt idx="237">
                  <c:v>1146</c:v>
                </c:pt>
                <c:pt idx="238">
                  <c:v>955</c:v>
                </c:pt>
                <c:pt idx="239">
                  <c:v>827</c:v>
                </c:pt>
                <c:pt idx="240">
                  <c:v>833</c:v>
                </c:pt>
                <c:pt idx="241">
                  <c:v>876</c:v>
                </c:pt>
                <c:pt idx="242">
                  <c:v>603</c:v>
                </c:pt>
                <c:pt idx="243">
                  <c:v>1314</c:v>
                </c:pt>
                <c:pt idx="244">
                  <c:v>905</c:v>
                </c:pt>
                <c:pt idx="245">
                  <c:v>930</c:v>
                </c:pt>
                <c:pt idx="246">
                  <c:v>1629</c:v>
                </c:pt>
                <c:pt idx="247">
                  <c:v>1206</c:v>
                </c:pt>
                <c:pt idx="248">
                  <c:v>1590</c:v>
                </c:pt>
                <c:pt idx="249">
                  <c:v>641</c:v>
                </c:pt>
                <c:pt idx="250">
                  <c:v>1464</c:v>
                </c:pt>
                <c:pt idx="251">
                  <c:v>1459</c:v>
                </c:pt>
                <c:pt idx="252">
                  <c:v>913</c:v>
                </c:pt>
                <c:pt idx="253">
                  <c:v>1127</c:v>
                </c:pt>
                <c:pt idx="254">
                  <c:v>684</c:v>
                </c:pt>
                <c:pt idx="255">
                  <c:v>520</c:v>
                </c:pt>
                <c:pt idx="256">
                  <c:v>684</c:v>
                </c:pt>
                <c:pt idx="257">
                  <c:v>583</c:v>
                </c:pt>
                <c:pt idx="258">
                  <c:v>1229</c:v>
                </c:pt>
                <c:pt idx="259">
                  <c:v>1318</c:v>
                </c:pt>
                <c:pt idx="260">
                  <c:v>954</c:v>
                </c:pt>
                <c:pt idx="261">
                  <c:v>891</c:v>
                </c:pt>
                <c:pt idx="262">
                  <c:v>1189</c:v>
                </c:pt>
                <c:pt idx="263">
                  <c:v>669</c:v>
                </c:pt>
                <c:pt idx="264">
                  <c:v>1017</c:v>
                </c:pt>
                <c:pt idx="265">
                  <c:v>1280</c:v>
                </c:pt>
                <c:pt idx="266">
                  <c:v>1448</c:v>
                </c:pt>
                <c:pt idx="267">
                  <c:v>1022</c:v>
                </c:pt>
                <c:pt idx="268">
                  <c:v>876</c:v>
                </c:pt>
                <c:pt idx="269">
                  <c:v>1982</c:v>
                </c:pt>
                <c:pt idx="270">
                  <c:v>1176</c:v>
                </c:pt>
                <c:pt idx="271">
                  <c:v>1371</c:v>
                </c:pt>
                <c:pt idx="272">
                  <c:v>1323</c:v>
                </c:pt>
                <c:pt idx="273">
                  <c:v>670</c:v>
                </c:pt>
                <c:pt idx="274">
                  <c:v>908</c:v>
                </c:pt>
                <c:pt idx="275">
                  <c:v>959</c:v>
                </c:pt>
                <c:pt idx="276">
                  <c:v>907</c:v>
                </c:pt>
                <c:pt idx="277">
                  <c:v>1470</c:v>
                </c:pt>
                <c:pt idx="278">
                  <c:v>577</c:v>
                </c:pt>
                <c:pt idx="279">
                  <c:v>1640</c:v>
                </c:pt>
                <c:pt idx="280">
                  <c:v>1920</c:v>
                </c:pt>
                <c:pt idx="281">
                  <c:v>718</c:v>
                </c:pt>
                <c:pt idx="282">
                  <c:v>338</c:v>
                </c:pt>
                <c:pt idx="283">
                  <c:v>1598</c:v>
                </c:pt>
                <c:pt idx="284">
                  <c:v>1158</c:v>
                </c:pt>
                <c:pt idx="285">
                  <c:v>1180</c:v>
                </c:pt>
                <c:pt idx="286">
                  <c:v>743</c:v>
                </c:pt>
                <c:pt idx="287">
                  <c:v>479</c:v>
                </c:pt>
                <c:pt idx="288">
                  <c:v>793</c:v>
                </c:pt>
                <c:pt idx="289">
                  <c:v>846</c:v>
                </c:pt>
                <c:pt idx="290">
                  <c:v>750</c:v>
                </c:pt>
                <c:pt idx="291">
                  <c:v>616</c:v>
                </c:pt>
                <c:pt idx="292">
                  <c:v>586</c:v>
                </c:pt>
                <c:pt idx="293">
                  <c:v>623</c:v>
                </c:pt>
                <c:pt idx="294">
                  <c:v>1625</c:v>
                </c:pt>
                <c:pt idx="295">
                  <c:v>989</c:v>
                </c:pt>
                <c:pt idx="296">
                  <c:v>691</c:v>
                </c:pt>
                <c:pt idx="297">
                  <c:v>1704</c:v>
                </c:pt>
                <c:pt idx="298">
                  <c:v>207</c:v>
                </c:pt>
                <c:pt idx="299">
                  <c:v>928</c:v>
                </c:pt>
                <c:pt idx="300">
                  <c:v>735</c:v>
                </c:pt>
                <c:pt idx="301">
                  <c:v>553</c:v>
                </c:pt>
                <c:pt idx="302">
                  <c:v>864</c:v>
                </c:pt>
                <c:pt idx="303">
                  <c:v>879</c:v>
                </c:pt>
                <c:pt idx="304">
                  <c:v>1177</c:v>
                </c:pt>
                <c:pt idx="305">
                  <c:v>1124</c:v>
                </c:pt>
                <c:pt idx="306">
                  <c:v>971</c:v>
                </c:pt>
                <c:pt idx="307">
                  <c:v>1037</c:v>
                </c:pt>
                <c:pt idx="308">
                  <c:v>1074</c:v>
                </c:pt>
                <c:pt idx="309">
                  <c:v>923</c:v>
                </c:pt>
                <c:pt idx="310">
                  <c:v>1651</c:v>
                </c:pt>
                <c:pt idx="311">
                  <c:v>980</c:v>
                </c:pt>
                <c:pt idx="312">
                  <c:v>1637</c:v>
                </c:pt>
                <c:pt idx="313">
                  <c:v>817</c:v>
                </c:pt>
                <c:pt idx="314">
                  <c:v>900</c:v>
                </c:pt>
                <c:pt idx="315">
                  <c:v>854</c:v>
                </c:pt>
                <c:pt idx="316">
                  <c:v>1215</c:v>
                </c:pt>
                <c:pt idx="317">
                  <c:v>868</c:v>
                </c:pt>
                <c:pt idx="318">
                  <c:v>1004</c:v>
                </c:pt>
                <c:pt idx="319">
                  <c:v>1323</c:v>
                </c:pt>
                <c:pt idx="320">
                  <c:v>981</c:v>
                </c:pt>
                <c:pt idx="321">
                  <c:v>752</c:v>
                </c:pt>
                <c:pt idx="322">
                  <c:v>1124</c:v>
                </c:pt>
                <c:pt idx="323">
                  <c:v>1803</c:v>
                </c:pt>
                <c:pt idx="324">
                  <c:v>1190</c:v>
                </c:pt>
                <c:pt idx="325">
                  <c:v>1101</c:v>
                </c:pt>
                <c:pt idx="326">
                  <c:v>1017</c:v>
                </c:pt>
                <c:pt idx="327">
                  <c:v>708</c:v>
                </c:pt>
                <c:pt idx="328">
                  <c:v>393</c:v>
                </c:pt>
                <c:pt idx="329">
                  <c:v>663</c:v>
                </c:pt>
                <c:pt idx="330">
                  <c:v>1008</c:v>
                </c:pt>
                <c:pt idx="331">
                  <c:v>1036</c:v>
                </c:pt>
                <c:pt idx="332">
                  <c:v>1465</c:v>
                </c:pt>
                <c:pt idx="333">
                  <c:v>1263</c:v>
                </c:pt>
                <c:pt idx="334">
                  <c:v>1511</c:v>
                </c:pt>
                <c:pt idx="335">
                  <c:v>1108</c:v>
                </c:pt>
                <c:pt idx="336">
                  <c:v>1332</c:v>
                </c:pt>
                <c:pt idx="337">
                  <c:v>2015</c:v>
                </c:pt>
                <c:pt idx="338">
                  <c:v>1259</c:v>
                </c:pt>
                <c:pt idx="339">
                  <c:v>818</c:v>
                </c:pt>
                <c:pt idx="340">
                  <c:v>919</c:v>
                </c:pt>
                <c:pt idx="341">
                  <c:v>1434</c:v>
                </c:pt>
                <c:pt idx="342">
                  <c:v>1195</c:v>
                </c:pt>
                <c:pt idx="343">
                  <c:v>533</c:v>
                </c:pt>
                <c:pt idx="344">
                  <c:v>1321</c:v>
                </c:pt>
                <c:pt idx="345">
                  <c:v>941</c:v>
                </c:pt>
                <c:pt idx="346">
                  <c:v>639</c:v>
                </c:pt>
                <c:pt idx="347">
                  <c:v>1090</c:v>
                </c:pt>
                <c:pt idx="348">
                  <c:v>640</c:v>
                </c:pt>
                <c:pt idx="349">
                  <c:v>1017</c:v>
                </c:pt>
                <c:pt idx="350">
                  <c:v>1343</c:v>
                </c:pt>
                <c:pt idx="351">
                  <c:v>649</c:v>
                </c:pt>
                <c:pt idx="352">
                  <c:v>124</c:v>
                </c:pt>
                <c:pt idx="353">
                  <c:v>154</c:v>
                </c:pt>
                <c:pt idx="354">
                  <c:v>83</c:v>
                </c:pt>
                <c:pt idx="355">
                  <c:v>496</c:v>
                </c:pt>
                <c:pt idx="356">
                  <c:v>602</c:v>
                </c:pt>
                <c:pt idx="357">
                  <c:v>1036</c:v>
                </c:pt>
                <c:pt idx="358">
                  <c:v>143</c:v>
                </c:pt>
                <c:pt idx="359">
                  <c:v>1272</c:v>
                </c:pt>
                <c:pt idx="360">
                  <c:v>487</c:v>
                </c:pt>
                <c:pt idx="361">
                  <c:v>1387</c:v>
                </c:pt>
                <c:pt idx="362">
                  <c:v>1265</c:v>
                </c:pt>
                <c:pt idx="363">
                  <c:v>959</c:v>
                </c:pt>
                <c:pt idx="364">
                  <c:v>618</c:v>
                </c:pt>
                <c:pt idx="365">
                  <c:v>812</c:v>
                </c:pt>
                <c:pt idx="366">
                  <c:v>653</c:v>
                </c:pt>
                <c:pt idx="367">
                  <c:v>932</c:v>
                </c:pt>
                <c:pt idx="368">
                  <c:v>545</c:v>
                </c:pt>
                <c:pt idx="369">
                  <c:v>873</c:v>
                </c:pt>
                <c:pt idx="370">
                  <c:v>639</c:v>
                </c:pt>
                <c:pt idx="371">
                  <c:v>837</c:v>
                </c:pt>
                <c:pt idx="372">
                  <c:v>1239</c:v>
                </c:pt>
                <c:pt idx="373">
                  <c:v>925</c:v>
                </c:pt>
                <c:pt idx="374">
                  <c:v>1741</c:v>
                </c:pt>
                <c:pt idx="375">
                  <c:v>984</c:v>
                </c:pt>
                <c:pt idx="376">
                  <c:v>397</c:v>
                </c:pt>
                <c:pt idx="377">
                  <c:v>700</c:v>
                </c:pt>
                <c:pt idx="378">
                  <c:v>395</c:v>
                </c:pt>
                <c:pt idx="379">
                  <c:v>791</c:v>
                </c:pt>
                <c:pt idx="380">
                  <c:v>647</c:v>
                </c:pt>
                <c:pt idx="381">
                  <c:v>1772</c:v>
                </c:pt>
                <c:pt idx="382">
                  <c:v>1127</c:v>
                </c:pt>
                <c:pt idx="383">
                  <c:v>1307</c:v>
                </c:pt>
                <c:pt idx="384">
                  <c:v>814</c:v>
                </c:pt>
                <c:pt idx="385">
                  <c:v>1459</c:v>
                </c:pt>
                <c:pt idx="386">
                  <c:v>513</c:v>
                </c:pt>
                <c:pt idx="387">
                  <c:v>750</c:v>
                </c:pt>
                <c:pt idx="388">
                  <c:v>565</c:v>
                </c:pt>
                <c:pt idx="389">
                  <c:v>719</c:v>
                </c:pt>
                <c:pt idx="390">
                  <c:v>1209</c:v>
                </c:pt>
                <c:pt idx="391">
                  <c:v>929</c:v>
                </c:pt>
                <c:pt idx="392">
                  <c:v>796</c:v>
                </c:pt>
                <c:pt idx="393">
                  <c:v>717</c:v>
                </c:pt>
                <c:pt idx="394">
                  <c:v>1179</c:v>
                </c:pt>
                <c:pt idx="395">
                  <c:v>944</c:v>
                </c:pt>
                <c:pt idx="396">
                  <c:v>960</c:v>
                </c:pt>
                <c:pt idx="397">
                  <c:v>1239</c:v>
                </c:pt>
                <c:pt idx="398">
                  <c:v>767</c:v>
                </c:pt>
                <c:pt idx="399">
                  <c:v>978</c:v>
                </c:pt>
                <c:pt idx="400">
                  <c:v>1446</c:v>
                </c:pt>
                <c:pt idx="401">
                  <c:v>508</c:v>
                </c:pt>
                <c:pt idx="402">
                  <c:v>1760</c:v>
                </c:pt>
                <c:pt idx="403">
                  <c:v>666</c:v>
                </c:pt>
                <c:pt idx="404">
                  <c:v>984</c:v>
                </c:pt>
                <c:pt idx="405">
                  <c:v>1091</c:v>
                </c:pt>
                <c:pt idx="406">
                  <c:v>1029</c:v>
                </c:pt>
                <c:pt idx="407">
                  <c:v>1772</c:v>
                </c:pt>
                <c:pt idx="408">
                  <c:v>1849</c:v>
                </c:pt>
                <c:pt idx="409">
                  <c:v>798</c:v>
                </c:pt>
                <c:pt idx="410">
                  <c:v>515</c:v>
                </c:pt>
                <c:pt idx="411">
                  <c:v>589</c:v>
                </c:pt>
                <c:pt idx="412">
                  <c:v>691</c:v>
                </c:pt>
                <c:pt idx="413">
                  <c:v>1008</c:v>
                </c:pt>
                <c:pt idx="414">
                  <c:v>767</c:v>
                </c:pt>
                <c:pt idx="415">
                  <c:v>763</c:v>
                </c:pt>
                <c:pt idx="416">
                  <c:v>1557</c:v>
                </c:pt>
                <c:pt idx="417">
                  <c:v>565</c:v>
                </c:pt>
                <c:pt idx="418">
                  <c:v>533</c:v>
                </c:pt>
                <c:pt idx="419">
                  <c:v>935</c:v>
                </c:pt>
                <c:pt idx="420">
                  <c:v>746</c:v>
                </c:pt>
                <c:pt idx="421">
                  <c:v>1350</c:v>
                </c:pt>
                <c:pt idx="422">
                  <c:v>1656</c:v>
                </c:pt>
                <c:pt idx="423">
                  <c:v>1005</c:v>
                </c:pt>
                <c:pt idx="424">
                  <c:v>1171</c:v>
                </c:pt>
                <c:pt idx="425">
                  <c:v>1428</c:v>
                </c:pt>
                <c:pt idx="426">
                  <c:v>648</c:v>
                </c:pt>
                <c:pt idx="427">
                  <c:v>1732</c:v>
                </c:pt>
                <c:pt idx="428">
                  <c:v>897</c:v>
                </c:pt>
                <c:pt idx="429">
                  <c:v>979</c:v>
                </c:pt>
                <c:pt idx="430">
                  <c:v>679</c:v>
                </c:pt>
                <c:pt idx="431">
                  <c:v>1151</c:v>
                </c:pt>
                <c:pt idx="432">
                  <c:v>1596</c:v>
                </c:pt>
                <c:pt idx="433">
                  <c:v>1632</c:v>
                </c:pt>
                <c:pt idx="434">
                  <c:v>1028</c:v>
                </c:pt>
                <c:pt idx="435">
                  <c:v>2260</c:v>
                </c:pt>
                <c:pt idx="436">
                  <c:v>994</c:v>
                </c:pt>
                <c:pt idx="437">
                  <c:v>741</c:v>
                </c:pt>
                <c:pt idx="438">
                  <c:v>1139</c:v>
                </c:pt>
                <c:pt idx="439">
                  <c:v>541</c:v>
                </c:pt>
                <c:pt idx="440">
                  <c:v>1297</c:v>
                </c:pt>
                <c:pt idx="441">
                  <c:v>827</c:v>
                </c:pt>
                <c:pt idx="442">
                  <c:v>579</c:v>
                </c:pt>
                <c:pt idx="443">
                  <c:v>1174</c:v>
                </c:pt>
                <c:pt idx="444">
                  <c:v>1220</c:v>
                </c:pt>
                <c:pt idx="445">
                  <c:v>580</c:v>
                </c:pt>
                <c:pt idx="446">
                  <c:v>496</c:v>
                </c:pt>
                <c:pt idx="447">
                  <c:v>837</c:v>
                </c:pt>
                <c:pt idx="448">
                  <c:v>1275</c:v>
                </c:pt>
                <c:pt idx="449">
                  <c:v>756</c:v>
                </c:pt>
                <c:pt idx="450">
                  <c:v>1093</c:v>
                </c:pt>
                <c:pt idx="451">
                  <c:v>840</c:v>
                </c:pt>
                <c:pt idx="452">
                  <c:v>638</c:v>
                </c:pt>
                <c:pt idx="453">
                  <c:v>1704</c:v>
                </c:pt>
                <c:pt idx="454">
                  <c:v>903</c:v>
                </c:pt>
                <c:pt idx="455">
                  <c:v>522</c:v>
                </c:pt>
                <c:pt idx="456">
                  <c:v>1192</c:v>
                </c:pt>
                <c:pt idx="457">
                  <c:v>565</c:v>
                </c:pt>
                <c:pt idx="458">
                  <c:v>930</c:v>
                </c:pt>
                <c:pt idx="459">
                  <c:v>699</c:v>
                </c:pt>
                <c:pt idx="460">
                  <c:v>440</c:v>
                </c:pt>
                <c:pt idx="461">
                  <c:v>886</c:v>
                </c:pt>
                <c:pt idx="462">
                  <c:v>688</c:v>
                </c:pt>
                <c:pt idx="463">
                  <c:v>1570</c:v>
                </c:pt>
                <c:pt idx="464">
                  <c:v>1122</c:v>
                </c:pt>
                <c:pt idx="465">
                  <c:v>1193</c:v>
                </c:pt>
                <c:pt idx="466">
                  <c:v>966</c:v>
                </c:pt>
                <c:pt idx="467">
                  <c:v>458</c:v>
                </c:pt>
                <c:pt idx="468">
                  <c:v>573</c:v>
                </c:pt>
                <c:pt idx="469">
                  <c:v>557</c:v>
                </c:pt>
                <c:pt idx="470">
                  <c:v>664</c:v>
                </c:pt>
                <c:pt idx="471">
                  <c:v>955</c:v>
                </c:pt>
                <c:pt idx="472">
                  <c:v>633</c:v>
                </c:pt>
                <c:pt idx="473">
                  <c:v>965</c:v>
                </c:pt>
                <c:pt idx="474">
                  <c:v>703</c:v>
                </c:pt>
                <c:pt idx="475">
                  <c:v>1010</c:v>
                </c:pt>
                <c:pt idx="476">
                  <c:v>477</c:v>
                </c:pt>
                <c:pt idx="477">
                  <c:v>1610</c:v>
                </c:pt>
                <c:pt idx="478">
                  <c:v>1151</c:v>
                </c:pt>
                <c:pt idx="479">
                  <c:v>561</c:v>
                </c:pt>
                <c:pt idx="480">
                  <c:v>834</c:v>
                </c:pt>
                <c:pt idx="481">
                  <c:v>1638</c:v>
                </c:pt>
                <c:pt idx="482">
                  <c:v>889</c:v>
                </c:pt>
                <c:pt idx="483">
                  <c:v>868</c:v>
                </c:pt>
                <c:pt idx="484">
                  <c:v>669</c:v>
                </c:pt>
                <c:pt idx="485">
                  <c:v>821</c:v>
                </c:pt>
                <c:pt idx="486">
                  <c:v>1084</c:v>
                </c:pt>
                <c:pt idx="487">
                  <c:v>790</c:v>
                </c:pt>
                <c:pt idx="488">
                  <c:v>667</c:v>
                </c:pt>
                <c:pt idx="489">
                  <c:v>832</c:v>
                </c:pt>
                <c:pt idx="490">
                  <c:v>626</c:v>
                </c:pt>
                <c:pt idx="491">
                  <c:v>665</c:v>
                </c:pt>
                <c:pt idx="492">
                  <c:v>762</c:v>
                </c:pt>
                <c:pt idx="493">
                  <c:v>918</c:v>
                </c:pt>
                <c:pt idx="494">
                  <c:v>401</c:v>
                </c:pt>
                <c:pt idx="495">
                  <c:v>540</c:v>
                </c:pt>
                <c:pt idx="496">
                  <c:v>494</c:v>
                </c:pt>
                <c:pt idx="497">
                  <c:v>1099</c:v>
                </c:pt>
                <c:pt idx="498">
                  <c:v>753</c:v>
                </c:pt>
                <c:pt idx="499">
                  <c:v>1052</c:v>
                </c:pt>
                <c:pt idx="500">
                  <c:v>1069</c:v>
                </c:pt>
                <c:pt idx="501">
                  <c:v>1102</c:v>
                </c:pt>
                <c:pt idx="502">
                  <c:v>517</c:v>
                </c:pt>
                <c:pt idx="503">
                  <c:v>1182</c:v>
                </c:pt>
                <c:pt idx="504">
                  <c:v>1430</c:v>
                </c:pt>
                <c:pt idx="505">
                  <c:v>970</c:v>
                </c:pt>
                <c:pt idx="506">
                  <c:v>1001</c:v>
                </c:pt>
                <c:pt idx="507">
                  <c:v>418</c:v>
                </c:pt>
                <c:pt idx="508">
                  <c:v>582</c:v>
                </c:pt>
                <c:pt idx="509">
                  <c:v>1085</c:v>
                </c:pt>
                <c:pt idx="510">
                  <c:v>1135</c:v>
                </c:pt>
                <c:pt idx="511">
                  <c:v>1249</c:v>
                </c:pt>
                <c:pt idx="512">
                  <c:v>1086</c:v>
                </c:pt>
                <c:pt idx="513">
                  <c:v>929</c:v>
                </c:pt>
                <c:pt idx="514">
                  <c:v>800</c:v>
                </c:pt>
                <c:pt idx="515">
                  <c:v>1197</c:v>
                </c:pt>
                <c:pt idx="516">
                  <c:v>698</c:v>
                </c:pt>
                <c:pt idx="517">
                  <c:v>446</c:v>
                </c:pt>
                <c:pt idx="518">
                  <c:v>1111</c:v>
                </c:pt>
                <c:pt idx="519">
                  <c:v>911</c:v>
                </c:pt>
                <c:pt idx="520">
                  <c:v>1229</c:v>
                </c:pt>
                <c:pt idx="521">
                  <c:v>785</c:v>
                </c:pt>
                <c:pt idx="522">
                  <c:v>911</c:v>
                </c:pt>
                <c:pt idx="523">
                  <c:v>594</c:v>
                </c:pt>
                <c:pt idx="524">
                  <c:v>729</c:v>
                </c:pt>
                <c:pt idx="525">
                  <c:v>890</c:v>
                </c:pt>
                <c:pt idx="526">
                  <c:v>1008</c:v>
                </c:pt>
                <c:pt idx="527">
                  <c:v>1286</c:v>
                </c:pt>
                <c:pt idx="528">
                  <c:v>778</c:v>
                </c:pt>
                <c:pt idx="529">
                  <c:v>859</c:v>
                </c:pt>
                <c:pt idx="530">
                  <c:v>1216</c:v>
                </c:pt>
                <c:pt idx="531">
                  <c:v>1218</c:v>
                </c:pt>
                <c:pt idx="532">
                  <c:v>1086</c:v>
                </c:pt>
                <c:pt idx="533">
                  <c:v>1079</c:v>
                </c:pt>
                <c:pt idx="534">
                  <c:v>730</c:v>
                </c:pt>
                <c:pt idx="535">
                  <c:v>870</c:v>
                </c:pt>
                <c:pt idx="536">
                  <c:v>1139</c:v>
                </c:pt>
                <c:pt idx="537">
                  <c:v>648</c:v>
                </c:pt>
                <c:pt idx="538">
                  <c:v>808</c:v>
                </c:pt>
                <c:pt idx="539">
                  <c:v>820</c:v>
                </c:pt>
                <c:pt idx="540">
                  <c:v>828</c:v>
                </c:pt>
                <c:pt idx="541">
                  <c:v>1209</c:v>
                </c:pt>
                <c:pt idx="542">
                  <c:v>988</c:v>
                </c:pt>
                <c:pt idx="543">
                  <c:v>792</c:v>
                </c:pt>
                <c:pt idx="544">
                  <c:v>1135</c:v>
                </c:pt>
                <c:pt idx="545">
                  <c:v>719</c:v>
                </c:pt>
                <c:pt idx="546">
                  <c:v>819</c:v>
                </c:pt>
                <c:pt idx="547">
                  <c:v>1198</c:v>
                </c:pt>
                <c:pt idx="548">
                  <c:v>578</c:v>
                </c:pt>
                <c:pt idx="549">
                  <c:v>875</c:v>
                </c:pt>
                <c:pt idx="550">
                  <c:v>364</c:v>
                </c:pt>
                <c:pt idx="551">
                  <c:v>1388</c:v>
                </c:pt>
                <c:pt idx="552">
                  <c:v>685</c:v>
                </c:pt>
                <c:pt idx="553">
                  <c:v>1164</c:v>
                </c:pt>
                <c:pt idx="554">
                  <c:v>381</c:v>
                </c:pt>
                <c:pt idx="555">
                  <c:v>720</c:v>
                </c:pt>
                <c:pt idx="556">
                  <c:v>626</c:v>
                </c:pt>
                <c:pt idx="557">
                  <c:v>563</c:v>
                </c:pt>
                <c:pt idx="558">
                  <c:v>782</c:v>
                </c:pt>
                <c:pt idx="559">
                  <c:v>897</c:v>
                </c:pt>
                <c:pt idx="560">
                  <c:v>1442</c:v>
                </c:pt>
                <c:pt idx="561">
                  <c:v>695</c:v>
                </c:pt>
                <c:pt idx="562">
                  <c:v>1556</c:v>
                </c:pt>
                <c:pt idx="563">
                  <c:v>716</c:v>
                </c:pt>
                <c:pt idx="564">
                  <c:v>672</c:v>
                </c:pt>
                <c:pt idx="565">
                  <c:v>574</c:v>
                </c:pt>
                <c:pt idx="566">
                  <c:v>622</c:v>
                </c:pt>
                <c:pt idx="567">
                  <c:v>928</c:v>
                </c:pt>
                <c:pt idx="568">
                  <c:v>883</c:v>
                </c:pt>
                <c:pt idx="569">
                  <c:v>673</c:v>
                </c:pt>
                <c:pt idx="570">
                  <c:v>270</c:v>
                </c:pt>
                <c:pt idx="571">
                  <c:v>848</c:v>
                </c:pt>
                <c:pt idx="572">
                  <c:v>683</c:v>
                </c:pt>
                <c:pt idx="573">
                  <c:v>733</c:v>
                </c:pt>
                <c:pt idx="574">
                  <c:v>792</c:v>
                </c:pt>
                <c:pt idx="575">
                  <c:v>768</c:v>
                </c:pt>
                <c:pt idx="576">
                  <c:v>727</c:v>
                </c:pt>
                <c:pt idx="577">
                  <c:v>695</c:v>
                </c:pt>
                <c:pt idx="578">
                  <c:v>994</c:v>
                </c:pt>
                <c:pt idx="579">
                  <c:v>875</c:v>
                </c:pt>
                <c:pt idx="580">
                  <c:v>431</c:v>
                </c:pt>
                <c:pt idx="581">
                  <c:v>701</c:v>
                </c:pt>
                <c:pt idx="582">
                  <c:v>820</c:v>
                </c:pt>
                <c:pt idx="583">
                  <c:v>319</c:v>
                </c:pt>
                <c:pt idx="584">
                  <c:v>1030</c:v>
                </c:pt>
                <c:pt idx="585">
                  <c:v>897</c:v>
                </c:pt>
                <c:pt idx="586">
                  <c:v>779</c:v>
                </c:pt>
                <c:pt idx="587">
                  <c:v>722</c:v>
                </c:pt>
                <c:pt idx="588">
                  <c:v>934</c:v>
                </c:pt>
                <c:pt idx="589">
                  <c:v>763</c:v>
                </c:pt>
                <c:pt idx="590">
                  <c:v>550</c:v>
                </c:pt>
                <c:pt idx="591">
                  <c:v>573</c:v>
                </c:pt>
                <c:pt idx="592">
                  <c:v>1204</c:v>
                </c:pt>
                <c:pt idx="593">
                  <c:v>1027</c:v>
                </c:pt>
                <c:pt idx="594">
                  <c:v>1292</c:v>
                </c:pt>
                <c:pt idx="595">
                  <c:v>1064</c:v>
                </c:pt>
                <c:pt idx="596">
                  <c:v>1496</c:v>
                </c:pt>
                <c:pt idx="597">
                  <c:v>897</c:v>
                </c:pt>
                <c:pt idx="598">
                  <c:v>962</c:v>
                </c:pt>
                <c:pt idx="599">
                  <c:v>654</c:v>
                </c:pt>
                <c:pt idx="600">
                  <c:v>1224</c:v>
                </c:pt>
                <c:pt idx="601">
                  <c:v>701</c:v>
                </c:pt>
                <c:pt idx="602">
                  <c:v>1029</c:v>
                </c:pt>
                <c:pt idx="603">
                  <c:v>424</c:v>
                </c:pt>
                <c:pt idx="604">
                  <c:v>595</c:v>
                </c:pt>
                <c:pt idx="605">
                  <c:v>907</c:v>
                </c:pt>
                <c:pt idx="606">
                  <c:v>1054</c:v>
                </c:pt>
                <c:pt idx="607">
                  <c:v>611</c:v>
                </c:pt>
                <c:pt idx="608">
                  <c:v>890</c:v>
                </c:pt>
                <c:pt idx="609">
                  <c:v>1473</c:v>
                </c:pt>
                <c:pt idx="610">
                  <c:v>674</c:v>
                </c:pt>
                <c:pt idx="611">
                  <c:v>1126</c:v>
                </c:pt>
                <c:pt idx="612">
                  <c:v>1199</c:v>
                </c:pt>
                <c:pt idx="613">
                  <c:v>446</c:v>
                </c:pt>
                <c:pt idx="614">
                  <c:v>696</c:v>
                </c:pt>
                <c:pt idx="615">
                  <c:v>1555</c:v>
                </c:pt>
                <c:pt idx="616">
                  <c:v>589</c:v>
                </c:pt>
                <c:pt idx="617">
                  <c:v>292</c:v>
                </c:pt>
                <c:pt idx="618">
                  <c:v>889</c:v>
                </c:pt>
                <c:pt idx="619">
                  <c:v>670</c:v>
                </c:pt>
                <c:pt idx="620">
                  <c:v>287</c:v>
                </c:pt>
                <c:pt idx="621">
                  <c:v>1102</c:v>
                </c:pt>
                <c:pt idx="622">
                  <c:v>1290</c:v>
                </c:pt>
                <c:pt idx="623">
                  <c:v>544</c:v>
                </c:pt>
                <c:pt idx="624">
                  <c:v>457</c:v>
                </c:pt>
                <c:pt idx="625">
                  <c:v>815</c:v>
                </c:pt>
                <c:pt idx="626">
                  <c:v>1421</c:v>
                </c:pt>
                <c:pt idx="627">
                  <c:v>480</c:v>
                </c:pt>
                <c:pt idx="628">
                  <c:v>1314</c:v>
                </c:pt>
                <c:pt idx="629">
                  <c:v>1060</c:v>
                </c:pt>
                <c:pt idx="630">
                  <c:v>741</c:v>
                </c:pt>
                <c:pt idx="631">
                  <c:v>1063</c:v>
                </c:pt>
                <c:pt idx="632">
                  <c:v>365</c:v>
                </c:pt>
                <c:pt idx="633">
                  <c:v>547</c:v>
                </c:pt>
                <c:pt idx="634">
                  <c:v>759</c:v>
                </c:pt>
                <c:pt idx="635">
                  <c:v>613</c:v>
                </c:pt>
                <c:pt idx="636">
                  <c:v>416</c:v>
                </c:pt>
                <c:pt idx="637">
                  <c:v>898</c:v>
                </c:pt>
                <c:pt idx="638">
                  <c:v>1306</c:v>
                </c:pt>
                <c:pt idx="639">
                  <c:v>1136</c:v>
                </c:pt>
                <c:pt idx="640">
                  <c:v>444</c:v>
                </c:pt>
                <c:pt idx="641">
                  <c:v>726</c:v>
                </c:pt>
                <c:pt idx="642">
                  <c:v>1273</c:v>
                </c:pt>
                <c:pt idx="643">
                  <c:v>573</c:v>
                </c:pt>
                <c:pt idx="644">
                  <c:v>795</c:v>
                </c:pt>
                <c:pt idx="645">
                  <c:v>947</c:v>
                </c:pt>
                <c:pt idx="646">
                  <c:v>407</c:v>
                </c:pt>
                <c:pt idx="647">
                  <c:v>961</c:v>
                </c:pt>
                <c:pt idx="648">
                  <c:v>780</c:v>
                </c:pt>
                <c:pt idx="649">
                  <c:v>980</c:v>
                </c:pt>
                <c:pt idx="650">
                  <c:v>691</c:v>
                </c:pt>
                <c:pt idx="651">
                  <c:v>1377</c:v>
                </c:pt>
                <c:pt idx="652">
                  <c:v>1189</c:v>
                </c:pt>
                <c:pt idx="653">
                  <c:v>661</c:v>
                </c:pt>
                <c:pt idx="654">
                  <c:v>295</c:v>
                </c:pt>
                <c:pt idx="655">
                  <c:v>880</c:v>
                </c:pt>
                <c:pt idx="656">
                  <c:v>1841</c:v>
                </c:pt>
                <c:pt idx="657">
                  <c:v>1704</c:v>
                </c:pt>
                <c:pt idx="658">
                  <c:v>1316</c:v>
                </c:pt>
                <c:pt idx="659">
                  <c:v>706</c:v>
                </c:pt>
                <c:pt idx="660">
                  <c:v>518</c:v>
                </c:pt>
                <c:pt idx="661">
                  <c:v>577</c:v>
                </c:pt>
                <c:pt idx="662">
                  <c:v>937</c:v>
                </c:pt>
                <c:pt idx="663">
                  <c:v>902</c:v>
                </c:pt>
                <c:pt idx="664">
                  <c:v>1049</c:v>
                </c:pt>
                <c:pt idx="665">
                  <c:v>1122</c:v>
                </c:pt>
                <c:pt idx="666">
                  <c:v>1701</c:v>
                </c:pt>
                <c:pt idx="667">
                  <c:v>1003</c:v>
                </c:pt>
                <c:pt idx="668">
                  <c:v>846</c:v>
                </c:pt>
                <c:pt idx="669">
                  <c:v>1046</c:v>
                </c:pt>
                <c:pt idx="670">
                  <c:v>1473</c:v>
                </c:pt>
                <c:pt idx="671">
                  <c:v>1395</c:v>
                </c:pt>
                <c:pt idx="672">
                  <c:v>829</c:v>
                </c:pt>
                <c:pt idx="673">
                  <c:v>1739</c:v>
                </c:pt>
                <c:pt idx="674">
                  <c:v>747</c:v>
                </c:pt>
                <c:pt idx="675">
                  <c:v>1089</c:v>
                </c:pt>
                <c:pt idx="676">
                  <c:v>1420</c:v>
                </c:pt>
                <c:pt idx="677">
                  <c:v>1097</c:v>
                </c:pt>
                <c:pt idx="678">
                  <c:v>1497</c:v>
                </c:pt>
                <c:pt idx="679">
                  <c:v>1614</c:v>
                </c:pt>
                <c:pt idx="680">
                  <c:v>732</c:v>
                </c:pt>
                <c:pt idx="681">
                  <c:v>1020</c:v>
                </c:pt>
                <c:pt idx="682">
                  <c:v>1316</c:v>
                </c:pt>
                <c:pt idx="683">
                  <c:v>1459</c:v>
                </c:pt>
                <c:pt idx="684">
                  <c:v>955</c:v>
                </c:pt>
                <c:pt idx="685">
                  <c:v>1014</c:v>
                </c:pt>
                <c:pt idx="686">
                  <c:v>1640</c:v>
                </c:pt>
                <c:pt idx="687">
                  <c:v>1589</c:v>
                </c:pt>
                <c:pt idx="688">
                  <c:v>1979</c:v>
                </c:pt>
                <c:pt idx="689">
                  <c:v>1144</c:v>
                </c:pt>
                <c:pt idx="690">
                  <c:v>850</c:v>
                </c:pt>
                <c:pt idx="691">
                  <c:v>949</c:v>
                </c:pt>
                <c:pt idx="692">
                  <c:v>607</c:v>
                </c:pt>
                <c:pt idx="693">
                  <c:v>1244</c:v>
                </c:pt>
                <c:pt idx="694">
                  <c:v>1108</c:v>
                </c:pt>
                <c:pt idx="695">
                  <c:v>584</c:v>
                </c:pt>
                <c:pt idx="696">
                  <c:v>470</c:v>
                </c:pt>
                <c:pt idx="697">
                  <c:v>897</c:v>
                </c:pt>
                <c:pt idx="698">
                  <c:v>305</c:v>
                </c:pt>
                <c:pt idx="699">
                  <c:v>675</c:v>
                </c:pt>
                <c:pt idx="700">
                  <c:v>1097</c:v>
                </c:pt>
                <c:pt idx="701">
                  <c:v>611</c:v>
                </c:pt>
                <c:pt idx="702">
                  <c:v>760</c:v>
                </c:pt>
                <c:pt idx="703">
                  <c:v>573</c:v>
                </c:pt>
                <c:pt idx="704">
                  <c:v>596</c:v>
                </c:pt>
                <c:pt idx="705">
                  <c:v>680</c:v>
                </c:pt>
                <c:pt idx="706">
                  <c:v>1058</c:v>
                </c:pt>
                <c:pt idx="707">
                  <c:v>932</c:v>
                </c:pt>
                <c:pt idx="708">
                  <c:v>872</c:v>
                </c:pt>
                <c:pt idx="709">
                  <c:v>766</c:v>
                </c:pt>
                <c:pt idx="710">
                  <c:v>1461</c:v>
                </c:pt>
                <c:pt idx="711">
                  <c:v>982</c:v>
                </c:pt>
                <c:pt idx="712">
                  <c:v>1504</c:v>
                </c:pt>
                <c:pt idx="713">
                  <c:v>478</c:v>
                </c:pt>
                <c:pt idx="714">
                  <c:v>1426</c:v>
                </c:pt>
                <c:pt idx="715">
                  <c:v>579</c:v>
                </c:pt>
                <c:pt idx="716">
                  <c:v>692</c:v>
                </c:pt>
                <c:pt idx="717">
                  <c:v>767</c:v>
                </c:pt>
                <c:pt idx="718">
                  <c:v>757</c:v>
                </c:pt>
                <c:pt idx="719">
                  <c:v>1653</c:v>
                </c:pt>
                <c:pt idx="720">
                  <c:v>1381</c:v>
                </c:pt>
                <c:pt idx="721">
                  <c:v>396</c:v>
                </c:pt>
                <c:pt idx="722">
                  <c:v>325</c:v>
                </c:pt>
                <c:pt idx="723">
                  <c:v>2016</c:v>
                </c:pt>
                <c:pt idx="724">
                  <c:v>1403</c:v>
                </c:pt>
                <c:pt idx="725">
                  <c:v>134</c:v>
                </c:pt>
                <c:pt idx="726">
                  <c:v>755</c:v>
                </c:pt>
                <c:pt idx="727">
                  <c:v>871</c:v>
                </c:pt>
                <c:pt idx="728">
                  <c:v>816</c:v>
                </c:pt>
                <c:pt idx="729">
                  <c:v>1014</c:v>
                </c:pt>
                <c:pt idx="730">
                  <c:v>980</c:v>
                </c:pt>
                <c:pt idx="731">
                  <c:v>1256</c:v>
                </c:pt>
                <c:pt idx="732">
                  <c:v>972</c:v>
                </c:pt>
                <c:pt idx="733">
                  <c:v>957</c:v>
                </c:pt>
                <c:pt idx="734">
                  <c:v>567</c:v>
                </c:pt>
                <c:pt idx="735">
                  <c:v>1102</c:v>
                </c:pt>
                <c:pt idx="736">
                  <c:v>918</c:v>
                </c:pt>
                <c:pt idx="737">
                  <c:v>1026</c:v>
                </c:pt>
                <c:pt idx="738">
                  <c:v>1501</c:v>
                </c:pt>
                <c:pt idx="739">
                  <c:v>1111</c:v>
                </c:pt>
                <c:pt idx="740">
                  <c:v>419</c:v>
                </c:pt>
                <c:pt idx="741">
                  <c:v>1011</c:v>
                </c:pt>
                <c:pt idx="742">
                  <c:v>994</c:v>
                </c:pt>
                <c:pt idx="743">
                  <c:v>843</c:v>
                </c:pt>
                <c:pt idx="744">
                  <c:v>1270</c:v>
                </c:pt>
                <c:pt idx="745">
                  <c:v>930</c:v>
                </c:pt>
                <c:pt idx="746">
                  <c:v>1248</c:v>
                </c:pt>
                <c:pt idx="747">
                  <c:v>1502</c:v>
                </c:pt>
                <c:pt idx="748">
                  <c:v>1416</c:v>
                </c:pt>
                <c:pt idx="749">
                  <c:v>896</c:v>
                </c:pt>
                <c:pt idx="750">
                  <c:v>545</c:v>
                </c:pt>
                <c:pt idx="751">
                  <c:v>400</c:v>
                </c:pt>
                <c:pt idx="752">
                  <c:v>573</c:v>
                </c:pt>
                <c:pt idx="753">
                  <c:v>830</c:v>
                </c:pt>
                <c:pt idx="754">
                  <c:v>302</c:v>
                </c:pt>
                <c:pt idx="755">
                  <c:v>2039</c:v>
                </c:pt>
                <c:pt idx="756">
                  <c:v>373</c:v>
                </c:pt>
                <c:pt idx="757">
                  <c:v>350</c:v>
                </c:pt>
              </c:numCache>
            </c:numRef>
          </c:xVal>
          <c:yVal>
            <c:numRef>
              <c:f>Q_3!$Q$3:$Q$760</c:f>
              <c:numCache>
                <c:formatCode>0</c:formatCode>
                <c:ptCount val="758"/>
                <c:pt idx="0">
                  <c:v>10712937</c:v>
                </c:pt>
                <c:pt idx="1">
                  <c:v>8571116</c:v>
                </c:pt>
                <c:pt idx="2">
                  <c:v>7803921</c:v>
                </c:pt>
                <c:pt idx="3">
                  <c:v>9740015</c:v>
                </c:pt>
                <c:pt idx="4">
                  <c:v>8208872</c:v>
                </c:pt>
                <c:pt idx="5">
                  <c:v>6827722</c:v>
                </c:pt>
                <c:pt idx="6">
                  <c:v>5236077</c:v>
                </c:pt>
                <c:pt idx="7">
                  <c:v>6834828</c:v>
                </c:pt>
                <c:pt idx="8">
                  <c:v>7680582</c:v>
                </c:pt>
                <c:pt idx="9">
                  <c:v>7228170</c:v>
                </c:pt>
                <c:pt idx="10">
                  <c:v>10811592</c:v>
                </c:pt>
                <c:pt idx="11">
                  <c:v>15156464</c:v>
                </c:pt>
                <c:pt idx="12">
                  <c:v>10100916</c:v>
                </c:pt>
                <c:pt idx="13">
                  <c:v>3926460</c:v>
                </c:pt>
                <c:pt idx="14">
                  <c:v>8360532</c:v>
                </c:pt>
                <c:pt idx="15">
                  <c:v>12781142</c:v>
                </c:pt>
                <c:pt idx="16">
                  <c:v>6156228</c:v>
                </c:pt>
                <c:pt idx="17">
                  <c:v>7737675</c:v>
                </c:pt>
                <c:pt idx="18">
                  <c:v>9432297</c:v>
                </c:pt>
                <c:pt idx="19">
                  <c:v>7186725</c:v>
                </c:pt>
                <c:pt idx="20">
                  <c:v>5872906</c:v>
                </c:pt>
                <c:pt idx="21">
                  <c:v>6755802</c:v>
                </c:pt>
                <c:pt idx="22">
                  <c:v>7123680</c:v>
                </c:pt>
                <c:pt idx="23">
                  <c:v>7517367</c:v>
                </c:pt>
                <c:pt idx="24">
                  <c:v>4855928</c:v>
                </c:pt>
                <c:pt idx="25">
                  <c:v>3633761</c:v>
                </c:pt>
                <c:pt idx="26">
                  <c:v>7285590</c:v>
                </c:pt>
                <c:pt idx="27">
                  <c:v>7677501</c:v>
                </c:pt>
                <c:pt idx="28">
                  <c:v>4066585</c:v>
                </c:pt>
                <c:pt idx="29">
                  <c:v>6977394</c:v>
                </c:pt>
                <c:pt idx="30">
                  <c:v>8788167</c:v>
                </c:pt>
                <c:pt idx="31">
                  <c:v>5552835</c:v>
                </c:pt>
                <c:pt idx="32">
                  <c:v>7612328</c:v>
                </c:pt>
                <c:pt idx="33">
                  <c:v>8983546</c:v>
                </c:pt>
                <c:pt idx="34">
                  <c:v>7904847</c:v>
                </c:pt>
                <c:pt idx="35">
                  <c:v>9799104</c:v>
                </c:pt>
                <c:pt idx="36">
                  <c:v>10342647</c:v>
                </c:pt>
                <c:pt idx="37">
                  <c:v>7157493</c:v>
                </c:pt>
                <c:pt idx="38">
                  <c:v>5538594</c:v>
                </c:pt>
                <c:pt idx="39">
                  <c:v>6121577</c:v>
                </c:pt>
                <c:pt idx="40">
                  <c:v>6185523</c:v>
                </c:pt>
                <c:pt idx="41">
                  <c:v>6078976</c:v>
                </c:pt>
                <c:pt idx="42">
                  <c:v>6693713</c:v>
                </c:pt>
                <c:pt idx="43">
                  <c:v>6459750</c:v>
                </c:pt>
                <c:pt idx="44">
                  <c:v>5560072</c:v>
                </c:pt>
                <c:pt idx="45">
                  <c:v>8208480</c:v>
                </c:pt>
                <c:pt idx="46">
                  <c:v>10868855</c:v>
                </c:pt>
                <c:pt idx="47">
                  <c:v>13006608</c:v>
                </c:pt>
                <c:pt idx="48">
                  <c:v>7115765</c:v>
                </c:pt>
                <c:pt idx="49">
                  <c:v>11238260</c:v>
                </c:pt>
                <c:pt idx="50">
                  <c:v>10688542</c:v>
                </c:pt>
                <c:pt idx="51">
                  <c:v>13086960</c:v>
                </c:pt>
                <c:pt idx="52">
                  <c:v>11951527</c:v>
                </c:pt>
                <c:pt idx="53">
                  <c:v>7169840</c:v>
                </c:pt>
                <c:pt idx="54">
                  <c:v>5769516</c:v>
                </c:pt>
                <c:pt idx="55">
                  <c:v>8617748</c:v>
                </c:pt>
                <c:pt idx="56">
                  <c:v>7897365</c:v>
                </c:pt>
                <c:pt idx="57">
                  <c:v>7808112</c:v>
                </c:pt>
                <c:pt idx="58">
                  <c:v>13344422</c:v>
                </c:pt>
                <c:pt idx="59">
                  <c:v>12653010</c:v>
                </c:pt>
                <c:pt idx="60">
                  <c:v>7638435</c:v>
                </c:pt>
                <c:pt idx="61">
                  <c:v>5367068</c:v>
                </c:pt>
                <c:pt idx="62">
                  <c:v>4706280</c:v>
                </c:pt>
                <c:pt idx="63">
                  <c:v>6508560</c:v>
                </c:pt>
                <c:pt idx="64">
                  <c:v>6580008</c:v>
                </c:pt>
                <c:pt idx="65">
                  <c:v>5744124</c:v>
                </c:pt>
                <c:pt idx="66">
                  <c:v>5316480</c:v>
                </c:pt>
                <c:pt idx="67">
                  <c:v>4572224</c:v>
                </c:pt>
                <c:pt idx="68">
                  <c:v>3982647</c:v>
                </c:pt>
                <c:pt idx="69">
                  <c:v>4326860</c:v>
                </c:pt>
                <c:pt idx="70">
                  <c:v>5029212</c:v>
                </c:pt>
                <c:pt idx="71">
                  <c:v>5782088</c:v>
                </c:pt>
                <c:pt idx="72">
                  <c:v>7188608</c:v>
                </c:pt>
                <c:pt idx="73">
                  <c:v>10488540</c:v>
                </c:pt>
                <c:pt idx="74">
                  <c:v>9559440</c:v>
                </c:pt>
                <c:pt idx="75">
                  <c:v>11726990</c:v>
                </c:pt>
                <c:pt idx="76">
                  <c:v>8945328</c:v>
                </c:pt>
                <c:pt idx="77">
                  <c:v>5920156</c:v>
                </c:pt>
                <c:pt idx="78">
                  <c:v>9605418</c:v>
                </c:pt>
                <c:pt idx="79">
                  <c:v>6893532</c:v>
                </c:pt>
                <c:pt idx="80">
                  <c:v>8015004</c:v>
                </c:pt>
                <c:pt idx="81">
                  <c:v>5101525</c:v>
                </c:pt>
                <c:pt idx="82">
                  <c:v>6331250</c:v>
                </c:pt>
                <c:pt idx="83">
                  <c:v>7964142</c:v>
                </c:pt>
                <c:pt idx="84">
                  <c:v>4577678</c:v>
                </c:pt>
                <c:pt idx="85">
                  <c:v>6912816</c:v>
                </c:pt>
                <c:pt idx="86">
                  <c:v>9594800</c:v>
                </c:pt>
                <c:pt idx="87">
                  <c:v>10917658</c:v>
                </c:pt>
                <c:pt idx="88">
                  <c:v>11023884</c:v>
                </c:pt>
                <c:pt idx="89">
                  <c:v>10905100</c:v>
                </c:pt>
                <c:pt idx="90">
                  <c:v>3874794</c:v>
                </c:pt>
                <c:pt idx="91">
                  <c:v>7500405</c:v>
                </c:pt>
                <c:pt idx="92">
                  <c:v>10293612</c:v>
                </c:pt>
                <c:pt idx="93">
                  <c:v>6848144</c:v>
                </c:pt>
                <c:pt idx="94">
                  <c:v>3630165</c:v>
                </c:pt>
                <c:pt idx="95">
                  <c:v>8274019</c:v>
                </c:pt>
                <c:pt idx="96">
                  <c:v>6805334</c:v>
                </c:pt>
                <c:pt idx="97">
                  <c:v>9504157</c:v>
                </c:pt>
                <c:pt idx="98">
                  <c:v>7574112</c:v>
                </c:pt>
                <c:pt idx="99">
                  <c:v>7976276</c:v>
                </c:pt>
                <c:pt idx="100">
                  <c:v>10545594</c:v>
                </c:pt>
                <c:pt idx="101">
                  <c:v>11006491</c:v>
                </c:pt>
                <c:pt idx="102">
                  <c:v>7632040</c:v>
                </c:pt>
                <c:pt idx="103">
                  <c:v>10217025</c:v>
                </c:pt>
                <c:pt idx="104">
                  <c:v>9218930</c:v>
                </c:pt>
                <c:pt idx="105">
                  <c:v>6988280</c:v>
                </c:pt>
                <c:pt idx="106">
                  <c:v>5467395</c:v>
                </c:pt>
                <c:pt idx="107">
                  <c:v>7930572</c:v>
                </c:pt>
                <c:pt idx="108">
                  <c:v>4585266</c:v>
                </c:pt>
                <c:pt idx="109">
                  <c:v>9143328</c:v>
                </c:pt>
                <c:pt idx="110">
                  <c:v>9540195</c:v>
                </c:pt>
                <c:pt idx="111">
                  <c:v>6852628</c:v>
                </c:pt>
                <c:pt idx="112">
                  <c:v>9738060</c:v>
                </c:pt>
                <c:pt idx="113">
                  <c:v>8732545</c:v>
                </c:pt>
                <c:pt idx="114">
                  <c:v>5814780</c:v>
                </c:pt>
                <c:pt idx="115">
                  <c:v>5104128</c:v>
                </c:pt>
                <c:pt idx="116">
                  <c:v>5765604</c:v>
                </c:pt>
                <c:pt idx="117">
                  <c:v>6504323</c:v>
                </c:pt>
                <c:pt idx="118">
                  <c:v>10160865</c:v>
                </c:pt>
                <c:pt idx="119">
                  <c:v>7128540</c:v>
                </c:pt>
                <c:pt idx="120">
                  <c:v>8105625</c:v>
                </c:pt>
                <c:pt idx="121">
                  <c:v>5305120</c:v>
                </c:pt>
                <c:pt idx="122">
                  <c:v>5626081</c:v>
                </c:pt>
                <c:pt idx="123">
                  <c:v>6363518</c:v>
                </c:pt>
                <c:pt idx="124">
                  <c:v>6368796</c:v>
                </c:pt>
                <c:pt idx="125">
                  <c:v>7116984</c:v>
                </c:pt>
                <c:pt idx="126">
                  <c:v>4693500</c:v>
                </c:pt>
                <c:pt idx="127">
                  <c:v>4209915</c:v>
                </c:pt>
                <c:pt idx="128">
                  <c:v>5984550</c:v>
                </c:pt>
                <c:pt idx="129">
                  <c:v>5220412</c:v>
                </c:pt>
                <c:pt idx="130">
                  <c:v>4999060</c:v>
                </c:pt>
                <c:pt idx="131">
                  <c:v>3756970</c:v>
                </c:pt>
                <c:pt idx="132">
                  <c:v>3698640</c:v>
                </c:pt>
                <c:pt idx="133">
                  <c:v>4298235</c:v>
                </c:pt>
                <c:pt idx="134">
                  <c:v>8164892</c:v>
                </c:pt>
                <c:pt idx="135">
                  <c:v>7819156</c:v>
                </c:pt>
                <c:pt idx="136">
                  <c:v>9770492</c:v>
                </c:pt>
                <c:pt idx="137">
                  <c:v>8924880</c:v>
                </c:pt>
                <c:pt idx="138">
                  <c:v>2596440</c:v>
                </c:pt>
                <c:pt idx="139">
                  <c:v>5577960</c:v>
                </c:pt>
                <c:pt idx="140">
                  <c:v>5061519</c:v>
                </c:pt>
                <c:pt idx="141">
                  <c:v>3924545</c:v>
                </c:pt>
                <c:pt idx="142">
                  <c:v>8322935</c:v>
                </c:pt>
                <c:pt idx="143">
                  <c:v>4060696</c:v>
                </c:pt>
                <c:pt idx="144">
                  <c:v>6317409</c:v>
                </c:pt>
                <c:pt idx="145">
                  <c:v>5199945</c:v>
                </c:pt>
                <c:pt idx="146">
                  <c:v>6688760</c:v>
                </c:pt>
                <c:pt idx="147">
                  <c:v>5947664</c:v>
                </c:pt>
                <c:pt idx="148">
                  <c:v>5476501</c:v>
                </c:pt>
                <c:pt idx="149">
                  <c:v>4123650</c:v>
                </c:pt>
                <c:pt idx="150">
                  <c:v>7496555</c:v>
                </c:pt>
                <c:pt idx="151">
                  <c:v>7245350</c:v>
                </c:pt>
                <c:pt idx="152">
                  <c:v>8052948</c:v>
                </c:pt>
                <c:pt idx="153">
                  <c:v>7869792</c:v>
                </c:pt>
                <c:pt idx="154">
                  <c:v>5241576</c:v>
                </c:pt>
                <c:pt idx="155">
                  <c:v>5959772</c:v>
                </c:pt>
                <c:pt idx="156">
                  <c:v>3941548</c:v>
                </c:pt>
                <c:pt idx="157">
                  <c:v>5843396</c:v>
                </c:pt>
                <c:pt idx="158">
                  <c:v>8352552</c:v>
                </c:pt>
                <c:pt idx="159">
                  <c:v>4721184</c:v>
                </c:pt>
                <c:pt idx="160">
                  <c:v>5412246</c:v>
                </c:pt>
                <c:pt idx="161">
                  <c:v>5365140</c:v>
                </c:pt>
                <c:pt idx="162">
                  <c:v>5745684</c:v>
                </c:pt>
                <c:pt idx="163">
                  <c:v>11103201</c:v>
                </c:pt>
                <c:pt idx="164">
                  <c:v>8257584</c:v>
                </c:pt>
                <c:pt idx="165">
                  <c:v>8620928</c:v>
                </c:pt>
                <c:pt idx="166">
                  <c:v>8063328</c:v>
                </c:pt>
                <c:pt idx="167">
                  <c:v>3556971</c:v>
                </c:pt>
                <c:pt idx="168">
                  <c:v>5242482</c:v>
                </c:pt>
                <c:pt idx="169">
                  <c:v>6496281</c:v>
                </c:pt>
                <c:pt idx="170">
                  <c:v>6969258</c:v>
                </c:pt>
                <c:pt idx="171">
                  <c:v>7816410</c:v>
                </c:pt>
                <c:pt idx="172">
                  <c:v>5512332</c:v>
                </c:pt>
                <c:pt idx="173">
                  <c:v>7282509</c:v>
                </c:pt>
                <c:pt idx="174">
                  <c:v>4515559</c:v>
                </c:pt>
                <c:pt idx="175">
                  <c:v>4072551</c:v>
                </c:pt>
                <c:pt idx="176">
                  <c:v>8691138</c:v>
                </c:pt>
                <c:pt idx="177">
                  <c:v>3621420</c:v>
                </c:pt>
                <c:pt idx="178">
                  <c:v>6055910</c:v>
                </c:pt>
                <c:pt idx="179">
                  <c:v>4809546</c:v>
                </c:pt>
                <c:pt idx="180">
                  <c:v>4794517</c:v>
                </c:pt>
                <c:pt idx="181">
                  <c:v>3923136</c:v>
                </c:pt>
                <c:pt idx="182">
                  <c:v>7225376</c:v>
                </c:pt>
                <c:pt idx="183">
                  <c:v>6554111</c:v>
                </c:pt>
                <c:pt idx="184">
                  <c:v>4793580</c:v>
                </c:pt>
                <c:pt idx="185">
                  <c:v>6431040</c:v>
                </c:pt>
                <c:pt idx="186">
                  <c:v>4280448</c:v>
                </c:pt>
                <c:pt idx="187">
                  <c:v>4791026</c:v>
                </c:pt>
                <c:pt idx="188">
                  <c:v>5513938</c:v>
                </c:pt>
                <c:pt idx="189">
                  <c:v>5118610</c:v>
                </c:pt>
                <c:pt idx="190">
                  <c:v>4810582</c:v>
                </c:pt>
                <c:pt idx="191">
                  <c:v>8047716</c:v>
                </c:pt>
                <c:pt idx="192">
                  <c:v>4623012</c:v>
                </c:pt>
                <c:pt idx="193">
                  <c:v>5453276</c:v>
                </c:pt>
                <c:pt idx="194">
                  <c:v>7867844</c:v>
                </c:pt>
                <c:pt idx="195">
                  <c:v>5279115</c:v>
                </c:pt>
                <c:pt idx="196">
                  <c:v>4725700</c:v>
                </c:pt>
                <c:pt idx="197">
                  <c:v>4453080</c:v>
                </c:pt>
                <c:pt idx="198">
                  <c:v>4715194</c:v>
                </c:pt>
                <c:pt idx="199">
                  <c:v>5556510</c:v>
                </c:pt>
                <c:pt idx="200">
                  <c:v>4444480</c:v>
                </c:pt>
                <c:pt idx="201">
                  <c:v>3767458</c:v>
                </c:pt>
                <c:pt idx="202">
                  <c:v>3946380</c:v>
                </c:pt>
                <c:pt idx="203">
                  <c:v>6032752</c:v>
                </c:pt>
                <c:pt idx="204">
                  <c:v>5234405</c:v>
                </c:pt>
                <c:pt idx="205">
                  <c:v>12537320</c:v>
                </c:pt>
                <c:pt idx="206">
                  <c:v>5294268</c:v>
                </c:pt>
                <c:pt idx="207">
                  <c:v>5369910</c:v>
                </c:pt>
                <c:pt idx="208">
                  <c:v>6873060</c:v>
                </c:pt>
                <c:pt idx="209">
                  <c:v>5787628</c:v>
                </c:pt>
                <c:pt idx="210">
                  <c:v>7026941</c:v>
                </c:pt>
                <c:pt idx="211">
                  <c:v>9390648</c:v>
                </c:pt>
                <c:pt idx="212">
                  <c:v>5880588</c:v>
                </c:pt>
                <c:pt idx="213">
                  <c:v>7039890</c:v>
                </c:pt>
                <c:pt idx="214">
                  <c:v>5027666</c:v>
                </c:pt>
                <c:pt idx="215">
                  <c:v>7286666</c:v>
                </c:pt>
                <c:pt idx="216">
                  <c:v>6229620</c:v>
                </c:pt>
                <c:pt idx="217">
                  <c:v>5948384</c:v>
                </c:pt>
                <c:pt idx="218">
                  <c:v>6556668</c:v>
                </c:pt>
                <c:pt idx="219">
                  <c:v>6856875</c:v>
                </c:pt>
                <c:pt idx="220">
                  <c:v>6340260</c:v>
                </c:pt>
                <c:pt idx="221">
                  <c:v>6212311</c:v>
                </c:pt>
                <c:pt idx="222">
                  <c:v>6305712</c:v>
                </c:pt>
                <c:pt idx="223">
                  <c:v>7114314</c:v>
                </c:pt>
                <c:pt idx="224">
                  <c:v>5693688</c:v>
                </c:pt>
                <c:pt idx="225">
                  <c:v>4374981</c:v>
                </c:pt>
                <c:pt idx="226">
                  <c:v>4046328</c:v>
                </c:pt>
                <c:pt idx="227">
                  <c:v>3730456</c:v>
                </c:pt>
                <c:pt idx="228">
                  <c:v>4687024</c:v>
                </c:pt>
                <c:pt idx="229">
                  <c:v>5990590</c:v>
                </c:pt>
                <c:pt idx="230">
                  <c:v>4362960</c:v>
                </c:pt>
                <c:pt idx="231">
                  <c:v>4201594</c:v>
                </c:pt>
                <c:pt idx="232">
                  <c:v>2983032</c:v>
                </c:pt>
                <c:pt idx="233">
                  <c:v>4071651</c:v>
                </c:pt>
                <c:pt idx="234">
                  <c:v>5850504</c:v>
                </c:pt>
                <c:pt idx="235">
                  <c:v>3228576</c:v>
                </c:pt>
                <c:pt idx="236">
                  <c:v>3942022</c:v>
                </c:pt>
                <c:pt idx="237">
                  <c:v>6125370</c:v>
                </c:pt>
                <c:pt idx="238">
                  <c:v>5916225</c:v>
                </c:pt>
                <c:pt idx="239">
                  <c:v>5281222</c:v>
                </c:pt>
                <c:pt idx="240">
                  <c:v>4927195</c:v>
                </c:pt>
                <c:pt idx="241">
                  <c:v>5051016</c:v>
                </c:pt>
                <c:pt idx="242">
                  <c:v>3693375</c:v>
                </c:pt>
                <c:pt idx="243">
                  <c:v>7696098</c:v>
                </c:pt>
                <c:pt idx="244">
                  <c:v>5331355</c:v>
                </c:pt>
                <c:pt idx="245">
                  <c:v>4969920</c:v>
                </c:pt>
                <c:pt idx="246">
                  <c:v>8377947</c:v>
                </c:pt>
                <c:pt idx="247">
                  <c:v>6180750</c:v>
                </c:pt>
                <c:pt idx="248">
                  <c:v>7542960</c:v>
                </c:pt>
                <c:pt idx="249">
                  <c:v>3764593</c:v>
                </c:pt>
                <c:pt idx="250">
                  <c:v>8336016</c:v>
                </c:pt>
                <c:pt idx="251">
                  <c:v>9003489</c:v>
                </c:pt>
                <c:pt idx="252">
                  <c:v>5510868</c:v>
                </c:pt>
                <c:pt idx="253">
                  <c:v>6477996</c:v>
                </c:pt>
                <c:pt idx="254">
                  <c:v>3664872</c:v>
                </c:pt>
                <c:pt idx="255">
                  <c:v>3938480</c:v>
                </c:pt>
                <c:pt idx="256">
                  <c:v>4399488</c:v>
                </c:pt>
                <c:pt idx="257">
                  <c:v>4553813</c:v>
                </c:pt>
                <c:pt idx="258">
                  <c:v>6775477</c:v>
                </c:pt>
                <c:pt idx="259">
                  <c:v>7400570</c:v>
                </c:pt>
                <c:pt idx="260">
                  <c:v>6132312</c:v>
                </c:pt>
                <c:pt idx="261">
                  <c:v>5435991</c:v>
                </c:pt>
                <c:pt idx="262">
                  <c:v>7520425</c:v>
                </c:pt>
                <c:pt idx="263">
                  <c:v>4038753</c:v>
                </c:pt>
                <c:pt idx="264">
                  <c:v>7235955</c:v>
                </c:pt>
                <c:pt idx="265">
                  <c:v>6878720</c:v>
                </c:pt>
                <c:pt idx="266">
                  <c:v>8599672</c:v>
                </c:pt>
                <c:pt idx="267">
                  <c:v>8769782</c:v>
                </c:pt>
                <c:pt idx="268">
                  <c:v>6038268</c:v>
                </c:pt>
                <c:pt idx="269">
                  <c:v>11251814</c:v>
                </c:pt>
                <c:pt idx="270">
                  <c:v>6115200</c:v>
                </c:pt>
                <c:pt idx="271">
                  <c:v>6909840</c:v>
                </c:pt>
                <c:pt idx="272">
                  <c:v>6625584</c:v>
                </c:pt>
                <c:pt idx="273">
                  <c:v>4150650</c:v>
                </c:pt>
                <c:pt idx="274">
                  <c:v>5019424</c:v>
                </c:pt>
                <c:pt idx="275">
                  <c:v>5911276</c:v>
                </c:pt>
                <c:pt idx="276">
                  <c:v>5679634</c:v>
                </c:pt>
                <c:pt idx="277">
                  <c:v>7893900</c:v>
                </c:pt>
                <c:pt idx="278">
                  <c:v>4714090</c:v>
                </c:pt>
                <c:pt idx="279">
                  <c:v>10476320</c:v>
                </c:pt>
                <c:pt idx="280">
                  <c:v>10761600</c:v>
                </c:pt>
                <c:pt idx="281">
                  <c:v>3933204</c:v>
                </c:pt>
                <c:pt idx="282">
                  <c:v>3457740</c:v>
                </c:pt>
                <c:pt idx="283">
                  <c:v>8665954</c:v>
                </c:pt>
                <c:pt idx="284">
                  <c:v>6253200</c:v>
                </c:pt>
                <c:pt idx="285">
                  <c:v>7231040</c:v>
                </c:pt>
                <c:pt idx="286">
                  <c:v>6432151</c:v>
                </c:pt>
                <c:pt idx="287">
                  <c:v>3862177</c:v>
                </c:pt>
                <c:pt idx="288">
                  <c:v>5416190</c:v>
                </c:pt>
                <c:pt idx="289">
                  <c:v>5193594</c:v>
                </c:pt>
                <c:pt idx="290">
                  <c:v>5132250</c:v>
                </c:pt>
                <c:pt idx="291">
                  <c:v>4758600</c:v>
                </c:pt>
                <c:pt idx="292">
                  <c:v>3769738</c:v>
                </c:pt>
                <c:pt idx="293">
                  <c:v>3959788</c:v>
                </c:pt>
                <c:pt idx="294">
                  <c:v>7808125</c:v>
                </c:pt>
                <c:pt idx="295">
                  <c:v>5781694</c:v>
                </c:pt>
                <c:pt idx="296">
                  <c:v>4347081</c:v>
                </c:pt>
                <c:pt idx="297">
                  <c:v>8985192</c:v>
                </c:pt>
                <c:pt idx="298">
                  <c:v>1897983</c:v>
                </c:pt>
                <c:pt idx="299">
                  <c:v>4844160</c:v>
                </c:pt>
                <c:pt idx="300">
                  <c:v>4280640</c:v>
                </c:pt>
                <c:pt idx="301">
                  <c:v>3419752</c:v>
                </c:pt>
                <c:pt idx="302">
                  <c:v>6018624</c:v>
                </c:pt>
                <c:pt idx="303">
                  <c:v>5826891</c:v>
                </c:pt>
                <c:pt idx="304">
                  <c:v>7117319</c:v>
                </c:pt>
                <c:pt idx="305">
                  <c:v>7370068</c:v>
                </c:pt>
                <c:pt idx="306">
                  <c:v>5881347</c:v>
                </c:pt>
                <c:pt idx="307">
                  <c:v>5408992</c:v>
                </c:pt>
                <c:pt idx="308">
                  <c:v>5491362</c:v>
                </c:pt>
                <c:pt idx="309">
                  <c:v>5595226</c:v>
                </c:pt>
                <c:pt idx="310">
                  <c:v>8288020</c:v>
                </c:pt>
                <c:pt idx="311">
                  <c:v>5101880</c:v>
                </c:pt>
                <c:pt idx="312">
                  <c:v>9450401</c:v>
                </c:pt>
                <c:pt idx="313">
                  <c:v>4970628</c:v>
                </c:pt>
                <c:pt idx="314">
                  <c:v>6889500</c:v>
                </c:pt>
                <c:pt idx="315">
                  <c:v>4422012</c:v>
                </c:pt>
                <c:pt idx="316">
                  <c:v>6066495</c:v>
                </c:pt>
                <c:pt idx="317">
                  <c:v>4912880</c:v>
                </c:pt>
                <c:pt idx="318">
                  <c:v>5128432</c:v>
                </c:pt>
                <c:pt idx="319">
                  <c:v>6730101</c:v>
                </c:pt>
                <c:pt idx="320">
                  <c:v>5494581</c:v>
                </c:pt>
                <c:pt idx="321">
                  <c:v>4717296</c:v>
                </c:pt>
                <c:pt idx="322">
                  <c:v>4880408</c:v>
                </c:pt>
                <c:pt idx="323">
                  <c:v>10450188</c:v>
                </c:pt>
                <c:pt idx="324">
                  <c:v>7320880</c:v>
                </c:pt>
                <c:pt idx="325">
                  <c:v>5354163</c:v>
                </c:pt>
                <c:pt idx="326">
                  <c:v>6241329</c:v>
                </c:pt>
                <c:pt idx="327">
                  <c:v>4745016</c:v>
                </c:pt>
                <c:pt idx="328">
                  <c:v>3488661</c:v>
                </c:pt>
                <c:pt idx="329">
                  <c:v>4198779</c:v>
                </c:pt>
                <c:pt idx="330">
                  <c:v>5434128</c:v>
                </c:pt>
                <c:pt idx="331">
                  <c:v>5343688</c:v>
                </c:pt>
                <c:pt idx="332">
                  <c:v>7650230</c:v>
                </c:pt>
                <c:pt idx="333">
                  <c:v>6083871</c:v>
                </c:pt>
                <c:pt idx="334">
                  <c:v>8454045</c:v>
                </c:pt>
                <c:pt idx="335">
                  <c:v>5623100</c:v>
                </c:pt>
                <c:pt idx="336">
                  <c:v>6662664</c:v>
                </c:pt>
                <c:pt idx="337">
                  <c:v>10907195</c:v>
                </c:pt>
                <c:pt idx="338">
                  <c:v>6137625</c:v>
                </c:pt>
                <c:pt idx="339">
                  <c:v>4674052</c:v>
                </c:pt>
                <c:pt idx="340">
                  <c:v>4776962</c:v>
                </c:pt>
                <c:pt idx="341">
                  <c:v>8695776</c:v>
                </c:pt>
                <c:pt idx="342">
                  <c:v>7871465</c:v>
                </c:pt>
                <c:pt idx="343">
                  <c:v>3494881</c:v>
                </c:pt>
                <c:pt idx="344">
                  <c:v>7512527</c:v>
                </c:pt>
                <c:pt idx="345">
                  <c:v>5623416</c:v>
                </c:pt>
                <c:pt idx="346">
                  <c:v>3806523</c:v>
                </c:pt>
                <c:pt idx="347">
                  <c:v>6365600</c:v>
                </c:pt>
                <c:pt idx="348">
                  <c:v>4004480</c:v>
                </c:pt>
                <c:pt idx="349">
                  <c:v>5990130</c:v>
                </c:pt>
                <c:pt idx="350">
                  <c:v>7771941</c:v>
                </c:pt>
                <c:pt idx="351">
                  <c:v>4369068</c:v>
                </c:pt>
                <c:pt idx="352">
                  <c:v>1083760</c:v>
                </c:pt>
                <c:pt idx="353">
                  <c:v>1168398</c:v>
                </c:pt>
                <c:pt idx="354">
                  <c:v>834316</c:v>
                </c:pt>
                <c:pt idx="355">
                  <c:v>2999312</c:v>
                </c:pt>
                <c:pt idx="356">
                  <c:v>3955140</c:v>
                </c:pt>
                <c:pt idx="357">
                  <c:v>5402740</c:v>
                </c:pt>
                <c:pt idx="358">
                  <c:v>1214785</c:v>
                </c:pt>
                <c:pt idx="359">
                  <c:v>6660192</c:v>
                </c:pt>
                <c:pt idx="360">
                  <c:v>3025731</c:v>
                </c:pt>
                <c:pt idx="361">
                  <c:v>7396871</c:v>
                </c:pt>
                <c:pt idx="362">
                  <c:v>7095385</c:v>
                </c:pt>
                <c:pt idx="363">
                  <c:v>5365605</c:v>
                </c:pt>
                <c:pt idx="364">
                  <c:v>4207962</c:v>
                </c:pt>
                <c:pt idx="365">
                  <c:v>4541516</c:v>
                </c:pt>
                <c:pt idx="366">
                  <c:v>3661371</c:v>
                </c:pt>
                <c:pt idx="367">
                  <c:v>5976916</c:v>
                </c:pt>
                <c:pt idx="368">
                  <c:v>3388810</c:v>
                </c:pt>
                <c:pt idx="369">
                  <c:v>5144589</c:v>
                </c:pt>
                <c:pt idx="370">
                  <c:v>4049982</c:v>
                </c:pt>
                <c:pt idx="371">
                  <c:v>5095656</c:v>
                </c:pt>
                <c:pt idx="372">
                  <c:v>6577851</c:v>
                </c:pt>
                <c:pt idx="373">
                  <c:v>6419500</c:v>
                </c:pt>
                <c:pt idx="374">
                  <c:v>7397509</c:v>
                </c:pt>
                <c:pt idx="375">
                  <c:v>6370416</c:v>
                </c:pt>
                <c:pt idx="376">
                  <c:v>2696424</c:v>
                </c:pt>
                <c:pt idx="377">
                  <c:v>4105500</c:v>
                </c:pt>
                <c:pt idx="378">
                  <c:v>3682190</c:v>
                </c:pt>
                <c:pt idx="379">
                  <c:v>5232465</c:v>
                </c:pt>
                <c:pt idx="380">
                  <c:v>3931819</c:v>
                </c:pt>
                <c:pt idx="381">
                  <c:v>8872404</c:v>
                </c:pt>
                <c:pt idx="382">
                  <c:v>6449821</c:v>
                </c:pt>
                <c:pt idx="383">
                  <c:v>6894425</c:v>
                </c:pt>
                <c:pt idx="384">
                  <c:v>4488396</c:v>
                </c:pt>
                <c:pt idx="385">
                  <c:v>7061560</c:v>
                </c:pt>
                <c:pt idx="386">
                  <c:v>3374001</c:v>
                </c:pt>
                <c:pt idx="387">
                  <c:v>4007250</c:v>
                </c:pt>
                <c:pt idx="388">
                  <c:v>3400170</c:v>
                </c:pt>
                <c:pt idx="389">
                  <c:v>4116275</c:v>
                </c:pt>
                <c:pt idx="390">
                  <c:v>6598722</c:v>
                </c:pt>
                <c:pt idx="391">
                  <c:v>6042216</c:v>
                </c:pt>
                <c:pt idx="392">
                  <c:v>3907564</c:v>
                </c:pt>
                <c:pt idx="393">
                  <c:v>6081594</c:v>
                </c:pt>
                <c:pt idx="394">
                  <c:v>6998544</c:v>
                </c:pt>
                <c:pt idx="395">
                  <c:v>5879232</c:v>
                </c:pt>
                <c:pt idx="396">
                  <c:v>5248320</c:v>
                </c:pt>
                <c:pt idx="397">
                  <c:v>6519618</c:v>
                </c:pt>
                <c:pt idx="398">
                  <c:v>4918004</c:v>
                </c:pt>
                <c:pt idx="399">
                  <c:v>5710542</c:v>
                </c:pt>
                <c:pt idx="400">
                  <c:v>7062264</c:v>
                </c:pt>
                <c:pt idx="401">
                  <c:v>3425952</c:v>
                </c:pt>
                <c:pt idx="402">
                  <c:v>8557120</c:v>
                </c:pt>
                <c:pt idx="403">
                  <c:v>3855474</c:v>
                </c:pt>
                <c:pt idx="404">
                  <c:v>5296872</c:v>
                </c:pt>
                <c:pt idx="405">
                  <c:v>5420088</c:v>
                </c:pt>
                <c:pt idx="406">
                  <c:v>5421801</c:v>
                </c:pt>
                <c:pt idx="407">
                  <c:v>8728872</c:v>
                </c:pt>
                <c:pt idx="408">
                  <c:v>10206480</c:v>
                </c:pt>
                <c:pt idx="409">
                  <c:v>5067300</c:v>
                </c:pt>
                <c:pt idx="410">
                  <c:v>3387155</c:v>
                </c:pt>
                <c:pt idx="411">
                  <c:v>3966326</c:v>
                </c:pt>
                <c:pt idx="412">
                  <c:v>4693963</c:v>
                </c:pt>
                <c:pt idx="413">
                  <c:v>6589296</c:v>
                </c:pt>
                <c:pt idx="414">
                  <c:v>4524533</c:v>
                </c:pt>
                <c:pt idx="415">
                  <c:v>5111337</c:v>
                </c:pt>
                <c:pt idx="416">
                  <c:v>8202276</c:v>
                </c:pt>
                <c:pt idx="417">
                  <c:v>4039185</c:v>
                </c:pt>
                <c:pt idx="418">
                  <c:v>4329559</c:v>
                </c:pt>
                <c:pt idx="419">
                  <c:v>5682930</c:v>
                </c:pt>
                <c:pt idx="420">
                  <c:v>4387226</c:v>
                </c:pt>
                <c:pt idx="421">
                  <c:v>8052750</c:v>
                </c:pt>
                <c:pt idx="422">
                  <c:v>8841384</c:v>
                </c:pt>
                <c:pt idx="423">
                  <c:v>6799830</c:v>
                </c:pt>
                <c:pt idx="424">
                  <c:v>5788253</c:v>
                </c:pt>
                <c:pt idx="425">
                  <c:v>7848288</c:v>
                </c:pt>
                <c:pt idx="426">
                  <c:v>3467448</c:v>
                </c:pt>
                <c:pt idx="427">
                  <c:v>8715424</c:v>
                </c:pt>
                <c:pt idx="428">
                  <c:v>4519983</c:v>
                </c:pt>
                <c:pt idx="429">
                  <c:v>5434429</c:v>
                </c:pt>
                <c:pt idx="430">
                  <c:v>3880485</c:v>
                </c:pt>
                <c:pt idx="431">
                  <c:v>5799889</c:v>
                </c:pt>
                <c:pt idx="432">
                  <c:v>8964732</c:v>
                </c:pt>
                <c:pt idx="433">
                  <c:v>9847488</c:v>
                </c:pt>
                <c:pt idx="434">
                  <c:v>5684840</c:v>
                </c:pt>
                <c:pt idx="435">
                  <c:v>11107900</c:v>
                </c:pt>
                <c:pt idx="436">
                  <c:v>5095244</c:v>
                </c:pt>
                <c:pt idx="437">
                  <c:v>4291872</c:v>
                </c:pt>
                <c:pt idx="438">
                  <c:v>5668803</c:v>
                </c:pt>
                <c:pt idx="439">
                  <c:v>3178375</c:v>
                </c:pt>
                <c:pt idx="440">
                  <c:v>6439605</c:v>
                </c:pt>
                <c:pt idx="441">
                  <c:v>4455876</c:v>
                </c:pt>
                <c:pt idx="442">
                  <c:v>3391203</c:v>
                </c:pt>
                <c:pt idx="443">
                  <c:v>6078972</c:v>
                </c:pt>
                <c:pt idx="444">
                  <c:v>6498940</c:v>
                </c:pt>
                <c:pt idx="445">
                  <c:v>3843660</c:v>
                </c:pt>
                <c:pt idx="446">
                  <c:v>3017168</c:v>
                </c:pt>
                <c:pt idx="447">
                  <c:v>4634469</c:v>
                </c:pt>
                <c:pt idx="448">
                  <c:v>7505925</c:v>
                </c:pt>
                <c:pt idx="449">
                  <c:v>4790016</c:v>
                </c:pt>
                <c:pt idx="450">
                  <c:v>5454070</c:v>
                </c:pt>
                <c:pt idx="451">
                  <c:v>6385680</c:v>
                </c:pt>
                <c:pt idx="452">
                  <c:v>4850076</c:v>
                </c:pt>
                <c:pt idx="453">
                  <c:v>8554080</c:v>
                </c:pt>
                <c:pt idx="454">
                  <c:v>5674452</c:v>
                </c:pt>
                <c:pt idx="455">
                  <c:v>3165930</c:v>
                </c:pt>
                <c:pt idx="456">
                  <c:v>6159064</c:v>
                </c:pt>
                <c:pt idx="457">
                  <c:v>3354970</c:v>
                </c:pt>
                <c:pt idx="458">
                  <c:v>5470260</c:v>
                </c:pt>
                <c:pt idx="459">
                  <c:v>4667223</c:v>
                </c:pt>
                <c:pt idx="460">
                  <c:v>3303520</c:v>
                </c:pt>
                <c:pt idx="461">
                  <c:v>4997926</c:v>
                </c:pt>
                <c:pt idx="462">
                  <c:v>4108048</c:v>
                </c:pt>
                <c:pt idx="463">
                  <c:v>10237970</c:v>
                </c:pt>
                <c:pt idx="464">
                  <c:v>5592048</c:v>
                </c:pt>
                <c:pt idx="465">
                  <c:v>6845434</c:v>
                </c:pt>
                <c:pt idx="466">
                  <c:v>5834640</c:v>
                </c:pt>
                <c:pt idx="467">
                  <c:v>3463396</c:v>
                </c:pt>
                <c:pt idx="468">
                  <c:v>3604170</c:v>
                </c:pt>
                <c:pt idx="469">
                  <c:v>3397143</c:v>
                </c:pt>
                <c:pt idx="470">
                  <c:v>5815976</c:v>
                </c:pt>
                <c:pt idx="471">
                  <c:v>4963135</c:v>
                </c:pt>
                <c:pt idx="472">
                  <c:v>4029678</c:v>
                </c:pt>
                <c:pt idx="473">
                  <c:v>5376980</c:v>
                </c:pt>
                <c:pt idx="474">
                  <c:v>4467565</c:v>
                </c:pt>
                <c:pt idx="475">
                  <c:v>6973040</c:v>
                </c:pt>
                <c:pt idx="476">
                  <c:v>3318012</c:v>
                </c:pt>
                <c:pt idx="477">
                  <c:v>9664830</c:v>
                </c:pt>
                <c:pt idx="478">
                  <c:v>6368483</c:v>
                </c:pt>
                <c:pt idx="479">
                  <c:v>3930366</c:v>
                </c:pt>
                <c:pt idx="480">
                  <c:v>4778820</c:v>
                </c:pt>
                <c:pt idx="481">
                  <c:v>9305478</c:v>
                </c:pt>
                <c:pt idx="482">
                  <c:v>6036310</c:v>
                </c:pt>
                <c:pt idx="483">
                  <c:v>6937056</c:v>
                </c:pt>
                <c:pt idx="484">
                  <c:v>4217376</c:v>
                </c:pt>
                <c:pt idx="485">
                  <c:v>4038499</c:v>
                </c:pt>
                <c:pt idx="486">
                  <c:v>5778804</c:v>
                </c:pt>
                <c:pt idx="487">
                  <c:v>4204380</c:v>
                </c:pt>
                <c:pt idx="488">
                  <c:v>4399532</c:v>
                </c:pt>
                <c:pt idx="489">
                  <c:v>4616768</c:v>
                </c:pt>
                <c:pt idx="490">
                  <c:v>5890660</c:v>
                </c:pt>
                <c:pt idx="491">
                  <c:v>3921505</c:v>
                </c:pt>
                <c:pt idx="492">
                  <c:v>5465064</c:v>
                </c:pt>
                <c:pt idx="493">
                  <c:v>5533704</c:v>
                </c:pt>
                <c:pt idx="494">
                  <c:v>2539132</c:v>
                </c:pt>
                <c:pt idx="495">
                  <c:v>3212460</c:v>
                </c:pt>
                <c:pt idx="496">
                  <c:v>2696252</c:v>
                </c:pt>
                <c:pt idx="497">
                  <c:v>5347734</c:v>
                </c:pt>
                <c:pt idx="498">
                  <c:v>3944967</c:v>
                </c:pt>
                <c:pt idx="499">
                  <c:v>5436736</c:v>
                </c:pt>
                <c:pt idx="500">
                  <c:v>5815360</c:v>
                </c:pt>
                <c:pt idx="501">
                  <c:v>6081938</c:v>
                </c:pt>
                <c:pt idx="502">
                  <c:v>4014505</c:v>
                </c:pt>
                <c:pt idx="503">
                  <c:v>7357950</c:v>
                </c:pt>
                <c:pt idx="504">
                  <c:v>8439860</c:v>
                </c:pt>
                <c:pt idx="505">
                  <c:v>6937440</c:v>
                </c:pt>
                <c:pt idx="506">
                  <c:v>5526521</c:v>
                </c:pt>
                <c:pt idx="507">
                  <c:v>3679236</c:v>
                </c:pt>
                <c:pt idx="508">
                  <c:v>3301104</c:v>
                </c:pt>
                <c:pt idx="509">
                  <c:v>5849235</c:v>
                </c:pt>
                <c:pt idx="510">
                  <c:v>5999610</c:v>
                </c:pt>
                <c:pt idx="511">
                  <c:v>7053103</c:v>
                </c:pt>
                <c:pt idx="512">
                  <c:v>5906754</c:v>
                </c:pt>
                <c:pt idx="513">
                  <c:v>5161524</c:v>
                </c:pt>
                <c:pt idx="514">
                  <c:v>3967200</c:v>
                </c:pt>
                <c:pt idx="515">
                  <c:v>6384798</c:v>
                </c:pt>
                <c:pt idx="516">
                  <c:v>4133556</c:v>
                </c:pt>
                <c:pt idx="517">
                  <c:v>2366476</c:v>
                </c:pt>
                <c:pt idx="518">
                  <c:v>5983846</c:v>
                </c:pt>
                <c:pt idx="519">
                  <c:v>6208465</c:v>
                </c:pt>
                <c:pt idx="520">
                  <c:v>6556715</c:v>
                </c:pt>
                <c:pt idx="521">
                  <c:v>5710090</c:v>
                </c:pt>
                <c:pt idx="522">
                  <c:v>6576509</c:v>
                </c:pt>
                <c:pt idx="523">
                  <c:v>3095928</c:v>
                </c:pt>
                <c:pt idx="524">
                  <c:v>4169880</c:v>
                </c:pt>
                <c:pt idx="525">
                  <c:v>5113050</c:v>
                </c:pt>
                <c:pt idx="526">
                  <c:v>4666032</c:v>
                </c:pt>
                <c:pt idx="527">
                  <c:v>6282110</c:v>
                </c:pt>
                <c:pt idx="528">
                  <c:v>5186148</c:v>
                </c:pt>
                <c:pt idx="529">
                  <c:v>4148111</c:v>
                </c:pt>
                <c:pt idx="530">
                  <c:v>5706688</c:v>
                </c:pt>
                <c:pt idx="531">
                  <c:v>5305608</c:v>
                </c:pt>
                <c:pt idx="532">
                  <c:v>5458236</c:v>
                </c:pt>
                <c:pt idx="533">
                  <c:v>5499663</c:v>
                </c:pt>
                <c:pt idx="534">
                  <c:v>5126790</c:v>
                </c:pt>
                <c:pt idx="535">
                  <c:v>5438370</c:v>
                </c:pt>
                <c:pt idx="536">
                  <c:v>7619910</c:v>
                </c:pt>
                <c:pt idx="537">
                  <c:v>5541696</c:v>
                </c:pt>
                <c:pt idx="538">
                  <c:v>4494096</c:v>
                </c:pt>
                <c:pt idx="539">
                  <c:v>5566980</c:v>
                </c:pt>
                <c:pt idx="540">
                  <c:v>5128632</c:v>
                </c:pt>
                <c:pt idx="541">
                  <c:v>7071441</c:v>
                </c:pt>
                <c:pt idx="542">
                  <c:v>6259968</c:v>
                </c:pt>
                <c:pt idx="543">
                  <c:v>3568752</c:v>
                </c:pt>
                <c:pt idx="544">
                  <c:v>7047215</c:v>
                </c:pt>
                <c:pt idx="545">
                  <c:v>4425445</c:v>
                </c:pt>
                <c:pt idx="546">
                  <c:v>4497129</c:v>
                </c:pt>
                <c:pt idx="547">
                  <c:v>6084642</c:v>
                </c:pt>
                <c:pt idx="548">
                  <c:v>3718274</c:v>
                </c:pt>
                <c:pt idx="549">
                  <c:v>4844875</c:v>
                </c:pt>
                <c:pt idx="550">
                  <c:v>2493036</c:v>
                </c:pt>
                <c:pt idx="551">
                  <c:v>7706176</c:v>
                </c:pt>
                <c:pt idx="552">
                  <c:v>3929160</c:v>
                </c:pt>
                <c:pt idx="553">
                  <c:v>6405492</c:v>
                </c:pt>
                <c:pt idx="554">
                  <c:v>2867406</c:v>
                </c:pt>
                <c:pt idx="555">
                  <c:v>4024800</c:v>
                </c:pt>
                <c:pt idx="556">
                  <c:v>3628296</c:v>
                </c:pt>
                <c:pt idx="557">
                  <c:v>3039637</c:v>
                </c:pt>
                <c:pt idx="558">
                  <c:v>4494154</c:v>
                </c:pt>
                <c:pt idx="559">
                  <c:v>4624932</c:v>
                </c:pt>
                <c:pt idx="560">
                  <c:v>8157394</c:v>
                </c:pt>
                <c:pt idx="561">
                  <c:v>3659870</c:v>
                </c:pt>
                <c:pt idx="562">
                  <c:v>8374392</c:v>
                </c:pt>
                <c:pt idx="563">
                  <c:v>4515096</c:v>
                </c:pt>
                <c:pt idx="564">
                  <c:v>4295424</c:v>
                </c:pt>
                <c:pt idx="565">
                  <c:v>4028332</c:v>
                </c:pt>
                <c:pt idx="566">
                  <c:v>4261322</c:v>
                </c:pt>
                <c:pt idx="567">
                  <c:v>4556480</c:v>
                </c:pt>
                <c:pt idx="568">
                  <c:v>4811467</c:v>
                </c:pt>
                <c:pt idx="569">
                  <c:v>4307200</c:v>
                </c:pt>
                <c:pt idx="570">
                  <c:v>2086290</c:v>
                </c:pt>
                <c:pt idx="571">
                  <c:v>5208416</c:v>
                </c:pt>
                <c:pt idx="572">
                  <c:v>3963449</c:v>
                </c:pt>
                <c:pt idx="573">
                  <c:v>4013175</c:v>
                </c:pt>
                <c:pt idx="574">
                  <c:v>4062960</c:v>
                </c:pt>
                <c:pt idx="575">
                  <c:v>3761664</c:v>
                </c:pt>
                <c:pt idx="576">
                  <c:v>5736757</c:v>
                </c:pt>
                <c:pt idx="577">
                  <c:v>3468050</c:v>
                </c:pt>
                <c:pt idx="578">
                  <c:v>5944120</c:v>
                </c:pt>
                <c:pt idx="579">
                  <c:v>4368000</c:v>
                </c:pt>
                <c:pt idx="580">
                  <c:v>2637720</c:v>
                </c:pt>
                <c:pt idx="581">
                  <c:v>4630105</c:v>
                </c:pt>
                <c:pt idx="582">
                  <c:v>4657600</c:v>
                </c:pt>
                <c:pt idx="583">
                  <c:v>2199505</c:v>
                </c:pt>
                <c:pt idx="584">
                  <c:v>5167510</c:v>
                </c:pt>
                <c:pt idx="585">
                  <c:v>4198857</c:v>
                </c:pt>
                <c:pt idx="586">
                  <c:v>4137269</c:v>
                </c:pt>
                <c:pt idx="587">
                  <c:v>4501670</c:v>
                </c:pt>
                <c:pt idx="588">
                  <c:v>4753126</c:v>
                </c:pt>
                <c:pt idx="589">
                  <c:v>3673845</c:v>
                </c:pt>
                <c:pt idx="590">
                  <c:v>3199900</c:v>
                </c:pt>
                <c:pt idx="591">
                  <c:v>3607608</c:v>
                </c:pt>
                <c:pt idx="592">
                  <c:v>8356964</c:v>
                </c:pt>
                <c:pt idx="593">
                  <c:v>6852144</c:v>
                </c:pt>
                <c:pt idx="594">
                  <c:v>7540112</c:v>
                </c:pt>
                <c:pt idx="595">
                  <c:v>7044744</c:v>
                </c:pt>
                <c:pt idx="596">
                  <c:v>9352992</c:v>
                </c:pt>
                <c:pt idx="597">
                  <c:v>6900621</c:v>
                </c:pt>
                <c:pt idx="598">
                  <c:v>4575272</c:v>
                </c:pt>
                <c:pt idx="599">
                  <c:v>3807588</c:v>
                </c:pt>
                <c:pt idx="600">
                  <c:v>5752800</c:v>
                </c:pt>
                <c:pt idx="601">
                  <c:v>3812038</c:v>
                </c:pt>
                <c:pt idx="602">
                  <c:v>5626572</c:v>
                </c:pt>
                <c:pt idx="603">
                  <c:v>2956976</c:v>
                </c:pt>
                <c:pt idx="604">
                  <c:v>3233825</c:v>
                </c:pt>
                <c:pt idx="605">
                  <c:v>4652910</c:v>
                </c:pt>
                <c:pt idx="606">
                  <c:v>6179602</c:v>
                </c:pt>
                <c:pt idx="607">
                  <c:v>3550521</c:v>
                </c:pt>
                <c:pt idx="608">
                  <c:v>5029390</c:v>
                </c:pt>
                <c:pt idx="609">
                  <c:v>7180875</c:v>
                </c:pt>
                <c:pt idx="610">
                  <c:v>3899764</c:v>
                </c:pt>
                <c:pt idx="611">
                  <c:v>7106186</c:v>
                </c:pt>
                <c:pt idx="612">
                  <c:v>6713201</c:v>
                </c:pt>
                <c:pt idx="613">
                  <c:v>2500722</c:v>
                </c:pt>
                <c:pt idx="614">
                  <c:v>3822432</c:v>
                </c:pt>
                <c:pt idx="615">
                  <c:v>8367455</c:v>
                </c:pt>
                <c:pt idx="616">
                  <c:v>3231254</c:v>
                </c:pt>
                <c:pt idx="617">
                  <c:v>2239348</c:v>
                </c:pt>
                <c:pt idx="618">
                  <c:v>5157089</c:v>
                </c:pt>
                <c:pt idx="619">
                  <c:v>3682990</c:v>
                </c:pt>
                <c:pt idx="620">
                  <c:v>2101127</c:v>
                </c:pt>
                <c:pt idx="621">
                  <c:v>5933168</c:v>
                </c:pt>
                <c:pt idx="622">
                  <c:v>6541590</c:v>
                </c:pt>
                <c:pt idx="623">
                  <c:v>3099712</c:v>
                </c:pt>
                <c:pt idx="624">
                  <c:v>2566969</c:v>
                </c:pt>
                <c:pt idx="625">
                  <c:v>4013060</c:v>
                </c:pt>
                <c:pt idx="626">
                  <c:v>6917428</c:v>
                </c:pt>
                <c:pt idx="627">
                  <c:v>2840640</c:v>
                </c:pt>
                <c:pt idx="628">
                  <c:v>6283548</c:v>
                </c:pt>
                <c:pt idx="629">
                  <c:v>5127220</c:v>
                </c:pt>
                <c:pt idx="630">
                  <c:v>3803553</c:v>
                </c:pt>
                <c:pt idx="631">
                  <c:v>6061226</c:v>
                </c:pt>
                <c:pt idx="632">
                  <c:v>4024490</c:v>
                </c:pt>
                <c:pt idx="633">
                  <c:v>3460322</c:v>
                </c:pt>
                <c:pt idx="634">
                  <c:v>4437114</c:v>
                </c:pt>
                <c:pt idx="635">
                  <c:v>3996760</c:v>
                </c:pt>
                <c:pt idx="636">
                  <c:v>2536352</c:v>
                </c:pt>
                <c:pt idx="637">
                  <c:v>4587882</c:v>
                </c:pt>
                <c:pt idx="638">
                  <c:v>7066766</c:v>
                </c:pt>
                <c:pt idx="639">
                  <c:v>6142352</c:v>
                </c:pt>
                <c:pt idx="640">
                  <c:v>2621820</c:v>
                </c:pt>
                <c:pt idx="641">
                  <c:v>4387944</c:v>
                </c:pt>
                <c:pt idx="642">
                  <c:v>7429228</c:v>
                </c:pt>
                <c:pt idx="643">
                  <c:v>3582396</c:v>
                </c:pt>
                <c:pt idx="644">
                  <c:v>4174545</c:v>
                </c:pt>
                <c:pt idx="645">
                  <c:v>5198083</c:v>
                </c:pt>
                <c:pt idx="646">
                  <c:v>2543343</c:v>
                </c:pt>
                <c:pt idx="647">
                  <c:v>5124052</c:v>
                </c:pt>
                <c:pt idx="648">
                  <c:v>3850860</c:v>
                </c:pt>
                <c:pt idx="649">
                  <c:v>5081300</c:v>
                </c:pt>
                <c:pt idx="650">
                  <c:v>3381754</c:v>
                </c:pt>
                <c:pt idx="651">
                  <c:v>6539373</c:v>
                </c:pt>
                <c:pt idx="652">
                  <c:v>6027041</c:v>
                </c:pt>
                <c:pt idx="653">
                  <c:v>4069777</c:v>
                </c:pt>
                <c:pt idx="654">
                  <c:v>2127540</c:v>
                </c:pt>
                <c:pt idx="655">
                  <c:v>4422000</c:v>
                </c:pt>
                <c:pt idx="656">
                  <c:v>9442489</c:v>
                </c:pt>
                <c:pt idx="657">
                  <c:v>8470584</c:v>
                </c:pt>
                <c:pt idx="658">
                  <c:v>7911792</c:v>
                </c:pt>
                <c:pt idx="659">
                  <c:v>4097624</c:v>
                </c:pt>
                <c:pt idx="660">
                  <c:v>3787098</c:v>
                </c:pt>
                <c:pt idx="661">
                  <c:v>3277360</c:v>
                </c:pt>
                <c:pt idx="662">
                  <c:v>5542355</c:v>
                </c:pt>
                <c:pt idx="663">
                  <c:v>5444472</c:v>
                </c:pt>
                <c:pt idx="664">
                  <c:v>5084503</c:v>
                </c:pt>
                <c:pt idx="665">
                  <c:v>5700882</c:v>
                </c:pt>
                <c:pt idx="666">
                  <c:v>8256654</c:v>
                </c:pt>
                <c:pt idx="667">
                  <c:v>6447284</c:v>
                </c:pt>
                <c:pt idx="668">
                  <c:v>4328982</c:v>
                </c:pt>
                <c:pt idx="669">
                  <c:v>5888980</c:v>
                </c:pt>
                <c:pt idx="670">
                  <c:v>7434231</c:v>
                </c:pt>
                <c:pt idx="671">
                  <c:v>6376545</c:v>
                </c:pt>
                <c:pt idx="672">
                  <c:v>4407793</c:v>
                </c:pt>
                <c:pt idx="673">
                  <c:v>8682827</c:v>
                </c:pt>
                <c:pt idx="674">
                  <c:v>4481253</c:v>
                </c:pt>
                <c:pt idx="675">
                  <c:v>6653790</c:v>
                </c:pt>
                <c:pt idx="676">
                  <c:v>7199400</c:v>
                </c:pt>
                <c:pt idx="677">
                  <c:v>5690139</c:v>
                </c:pt>
                <c:pt idx="678">
                  <c:v>7140690</c:v>
                </c:pt>
                <c:pt idx="679">
                  <c:v>7676184</c:v>
                </c:pt>
                <c:pt idx="680">
                  <c:v>3953532</c:v>
                </c:pt>
                <c:pt idx="681">
                  <c:v>6180180</c:v>
                </c:pt>
                <c:pt idx="682">
                  <c:v>6765556</c:v>
                </c:pt>
                <c:pt idx="683">
                  <c:v>8346939</c:v>
                </c:pt>
                <c:pt idx="684">
                  <c:v>5093970</c:v>
                </c:pt>
                <c:pt idx="685">
                  <c:v>5257590</c:v>
                </c:pt>
                <c:pt idx="686">
                  <c:v>8234440</c:v>
                </c:pt>
                <c:pt idx="687">
                  <c:v>7485779</c:v>
                </c:pt>
                <c:pt idx="688">
                  <c:v>10043425</c:v>
                </c:pt>
                <c:pt idx="689">
                  <c:v>6102096</c:v>
                </c:pt>
                <c:pt idx="690">
                  <c:v>4384300</c:v>
                </c:pt>
                <c:pt idx="691">
                  <c:v>4932902</c:v>
                </c:pt>
                <c:pt idx="692">
                  <c:v>3323932</c:v>
                </c:pt>
                <c:pt idx="693">
                  <c:v>6598176</c:v>
                </c:pt>
                <c:pt idx="694">
                  <c:v>6460748</c:v>
                </c:pt>
                <c:pt idx="695">
                  <c:v>3641824</c:v>
                </c:pt>
                <c:pt idx="696">
                  <c:v>2682760</c:v>
                </c:pt>
                <c:pt idx="697">
                  <c:v>4616859</c:v>
                </c:pt>
                <c:pt idx="698">
                  <c:v>1740330</c:v>
                </c:pt>
                <c:pt idx="699">
                  <c:v>4335525</c:v>
                </c:pt>
                <c:pt idx="700">
                  <c:v>7316990</c:v>
                </c:pt>
                <c:pt idx="701">
                  <c:v>4225676</c:v>
                </c:pt>
                <c:pt idx="702">
                  <c:v>4924800</c:v>
                </c:pt>
                <c:pt idx="703">
                  <c:v>5811366</c:v>
                </c:pt>
                <c:pt idx="704">
                  <c:v>3427596</c:v>
                </c:pt>
                <c:pt idx="705">
                  <c:v>4930000</c:v>
                </c:pt>
                <c:pt idx="706">
                  <c:v>9051190</c:v>
                </c:pt>
                <c:pt idx="707">
                  <c:v>7204360</c:v>
                </c:pt>
                <c:pt idx="708">
                  <c:v>6134520</c:v>
                </c:pt>
                <c:pt idx="709">
                  <c:v>4966744</c:v>
                </c:pt>
                <c:pt idx="710">
                  <c:v>11086068</c:v>
                </c:pt>
                <c:pt idx="711">
                  <c:v>5558120</c:v>
                </c:pt>
                <c:pt idx="712">
                  <c:v>9923392</c:v>
                </c:pt>
                <c:pt idx="713">
                  <c:v>3052508</c:v>
                </c:pt>
                <c:pt idx="714">
                  <c:v>7691844</c:v>
                </c:pt>
                <c:pt idx="715">
                  <c:v>5011824</c:v>
                </c:pt>
                <c:pt idx="716">
                  <c:v>4825316</c:v>
                </c:pt>
                <c:pt idx="717">
                  <c:v>4769206</c:v>
                </c:pt>
                <c:pt idx="718">
                  <c:v>6096121</c:v>
                </c:pt>
                <c:pt idx="719">
                  <c:v>9440283</c:v>
                </c:pt>
                <c:pt idx="720">
                  <c:v>11785454</c:v>
                </c:pt>
                <c:pt idx="721">
                  <c:v>2832588</c:v>
                </c:pt>
                <c:pt idx="722">
                  <c:v>3177200</c:v>
                </c:pt>
                <c:pt idx="723">
                  <c:v>17871840</c:v>
                </c:pt>
                <c:pt idx="724">
                  <c:v>7629514</c:v>
                </c:pt>
                <c:pt idx="725">
                  <c:v>859342</c:v>
                </c:pt>
                <c:pt idx="726">
                  <c:v>4934680</c:v>
                </c:pt>
                <c:pt idx="727">
                  <c:v>5418491</c:v>
                </c:pt>
                <c:pt idx="728">
                  <c:v>5610816</c:v>
                </c:pt>
                <c:pt idx="729">
                  <c:v>7195344</c:v>
                </c:pt>
                <c:pt idx="730">
                  <c:v>7326480</c:v>
                </c:pt>
                <c:pt idx="731">
                  <c:v>7355136</c:v>
                </c:pt>
                <c:pt idx="732">
                  <c:v>6551280</c:v>
                </c:pt>
                <c:pt idx="733">
                  <c:v>4933335</c:v>
                </c:pt>
                <c:pt idx="734">
                  <c:v>3811374</c:v>
                </c:pt>
                <c:pt idx="735">
                  <c:v>7040678</c:v>
                </c:pt>
                <c:pt idx="736">
                  <c:v>6536160</c:v>
                </c:pt>
                <c:pt idx="737">
                  <c:v>7013736</c:v>
                </c:pt>
                <c:pt idx="738">
                  <c:v>8186454</c:v>
                </c:pt>
                <c:pt idx="739">
                  <c:v>10310080</c:v>
                </c:pt>
                <c:pt idx="740">
                  <c:v>3933572</c:v>
                </c:pt>
                <c:pt idx="741">
                  <c:v>6645303</c:v>
                </c:pt>
                <c:pt idx="742">
                  <c:v>7936096</c:v>
                </c:pt>
                <c:pt idx="743">
                  <c:v>5639670</c:v>
                </c:pt>
                <c:pt idx="744">
                  <c:v>8030210</c:v>
                </c:pt>
                <c:pt idx="745">
                  <c:v>5364240</c:v>
                </c:pt>
                <c:pt idx="746">
                  <c:v>9140352</c:v>
                </c:pt>
                <c:pt idx="747">
                  <c:v>9536198</c:v>
                </c:pt>
                <c:pt idx="748">
                  <c:v>8620608</c:v>
                </c:pt>
                <c:pt idx="749">
                  <c:v>4977280</c:v>
                </c:pt>
                <c:pt idx="750">
                  <c:v>4779650</c:v>
                </c:pt>
                <c:pt idx="751">
                  <c:v>2328800</c:v>
                </c:pt>
                <c:pt idx="752">
                  <c:v>3721635</c:v>
                </c:pt>
                <c:pt idx="753">
                  <c:v>5072130</c:v>
                </c:pt>
                <c:pt idx="754">
                  <c:v>1701468</c:v>
                </c:pt>
                <c:pt idx="755">
                  <c:v>11561130</c:v>
                </c:pt>
                <c:pt idx="756">
                  <c:v>2678140</c:v>
                </c:pt>
                <c:pt idx="757">
                  <c:v>2737700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D-45F9-8878-754DD48A37D6}"/>
            </c:ext>
          </c:extLst>
        </c:ser>
        <c:ser>
          <c:idx val="1"/>
          <c:order val="1"/>
          <c:tx>
            <c:v>EXP_hat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Q_3!$P$3:$P$760</c:f>
              <c:numCache>
                <c:formatCode>0</c:formatCode>
                <c:ptCount val="758"/>
                <c:pt idx="0">
                  <c:v>1227</c:v>
                </c:pt>
                <c:pt idx="1">
                  <c:v>1114</c:v>
                </c:pt>
                <c:pt idx="2">
                  <c:v>831</c:v>
                </c:pt>
                <c:pt idx="3">
                  <c:v>1205</c:v>
                </c:pt>
                <c:pt idx="4">
                  <c:v>974</c:v>
                </c:pt>
                <c:pt idx="5">
                  <c:v>1006</c:v>
                </c:pt>
                <c:pt idx="6">
                  <c:v>627</c:v>
                </c:pt>
                <c:pt idx="7">
                  <c:v>858</c:v>
                </c:pt>
                <c:pt idx="8">
                  <c:v>1134</c:v>
                </c:pt>
                <c:pt idx="9">
                  <c:v>1026</c:v>
                </c:pt>
                <c:pt idx="10">
                  <c:v>1452</c:v>
                </c:pt>
                <c:pt idx="11">
                  <c:v>1808</c:v>
                </c:pt>
                <c:pt idx="12">
                  <c:v>1302</c:v>
                </c:pt>
                <c:pt idx="13">
                  <c:v>620</c:v>
                </c:pt>
                <c:pt idx="14">
                  <c:v>969</c:v>
                </c:pt>
                <c:pt idx="15">
                  <c:v>1583</c:v>
                </c:pt>
                <c:pt idx="16">
                  <c:v>741</c:v>
                </c:pt>
                <c:pt idx="17">
                  <c:v>825</c:v>
                </c:pt>
                <c:pt idx="18">
                  <c:v>1071</c:v>
                </c:pt>
                <c:pt idx="19">
                  <c:v>819</c:v>
                </c:pt>
                <c:pt idx="20">
                  <c:v>754</c:v>
                </c:pt>
                <c:pt idx="21">
                  <c:v>843</c:v>
                </c:pt>
                <c:pt idx="22">
                  <c:v>918</c:v>
                </c:pt>
                <c:pt idx="23">
                  <c:v>1089</c:v>
                </c:pt>
                <c:pt idx="24">
                  <c:v>616</c:v>
                </c:pt>
                <c:pt idx="25">
                  <c:v>431</c:v>
                </c:pt>
                <c:pt idx="26">
                  <c:v>845</c:v>
                </c:pt>
                <c:pt idx="27">
                  <c:v>797</c:v>
                </c:pt>
                <c:pt idx="28">
                  <c:v>415</c:v>
                </c:pt>
                <c:pt idx="29">
                  <c:v>942</c:v>
                </c:pt>
                <c:pt idx="30">
                  <c:v>1207</c:v>
                </c:pt>
                <c:pt idx="31">
                  <c:v>615</c:v>
                </c:pt>
                <c:pt idx="32">
                  <c:v>892</c:v>
                </c:pt>
                <c:pt idx="33">
                  <c:v>1313</c:v>
                </c:pt>
                <c:pt idx="34">
                  <c:v>879</c:v>
                </c:pt>
                <c:pt idx="35">
                  <c:v>1344</c:v>
                </c:pt>
                <c:pt idx="36">
                  <c:v>1377</c:v>
                </c:pt>
                <c:pt idx="37">
                  <c:v>861</c:v>
                </c:pt>
                <c:pt idx="38">
                  <c:v>687</c:v>
                </c:pt>
                <c:pt idx="39">
                  <c:v>743</c:v>
                </c:pt>
                <c:pt idx="40">
                  <c:v>879</c:v>
                </c:pt>
                <c:pt idx="41">
                  <c:v>766</c:v>
                </c:pt>
                <c:pt idx="42">
                  <c:v>793</c:v>
                </c:pt>
                <c:pt idx="43">
                  <c:v>675</c:v>
                </c:pt>
                <c:pt idx="44">
                  <c:v>602</c:v>
                </c:pt>
                <c:pt idx="45">
                  <c:v>735</c:v>
                </c:pt>
                <c:pt idx="46">
                  <c:v>955</c:v>
                </c:pt>
                <c:pt idx="47">
                  <c:v>1488</c:v>
                </c:pt>
                <c:pt idx="48">
                  <c:v>815</c:v>
                </c:pt>
                <c:pt idx="49">
                  <c:v>1265</c:v>
                </c:pt>
                <c:pt idx="50">
                  <c:v>1109</c:v>
                </c:pt>
                <c:pt idx="51">
                  <c:v>1488</c:v>
                </c:pt>
                <c:pt idx="52">
                  <c:v>1499</c:v>
                </c:pt>
                <c:pt idx="53">
                  <c:v>890</c:v>
                </c:pt>
                <c:pt idx="54">
                  <c:v>668</c:v>
                </c:pt>
                <c:pt idx="55">
                  <c:v>1229</c:v>
                </c:pt>
                <c:pt idx="56">
                  <c:v>959</c:v>
                </c:pt>
                <c:pt idx="57">
                  <c:v>936</c:v>
                </c:pt>
                <c:pt idx="58">
                  <c:v>1729</c:v>
                </c:pt>
                <c:pt idx="59">
                  <c:v>1845</c:v>
                </c:pt>
                <c:pt idx="60">
                  <c:v>1233</c:v>
                </c:pt>
                <c:pt idx="61">
                  <c:v>788</c:v>
                </c:pt>
                <c:pt idx="62">
                  <c:v>769</c:v>
                </c:pt>
                <c:pt idx="63">
                  <c:v>1154</c:v>
                </c:pt>
                <c:pt idx="64">
                  <c:v>1107</c:v>
                </c:pt>
                <c:pt idx="65">
                  <c:v>758</c:v>
                </c:pt>
                <c:pt idx="66">
                  <c:v>1065</c:v>
                </c:pt>
                <c:pt idx="67">
                  <c:v>796</c:v>
                </c:pt>
                <c:pt idx="68">
                  <c:v>653</c:v>
                </c:pt>
                <c:pt idx="69">
                  <c:v>670</c:v>
                </c:pt>
                <c:pt idx="70">
                  <c:v>831</c:v>
                </c:pt>
                <c:pt idx="71">
                  <c:v>1049</c:v>
                </c:pt>
                <c:pt idx="72">
                  <c:v>1136</c:v>
                </c:pt>
                <c:pt idx="73">
                  <c:v>1860</c:v>
                </c:pt>
                <c:pt idx="74">
                  <c:v>1360</c:v>
                </c:pt>
                <c:pt idx="75">
                  <c:v>1810</c:v>
                </c:pt>
                <c:pt idx="76">
                  <c:v>1348</c:v>
                </c:pt>
                <c:pt idx="77">
                  <c:v>857</c:v>
                </c:pt>
                <c:pt idx="78">
                  <c:v>1569</c:v>
                </c:pt>
                <c:pt idx="79">
                  <c:v>1116</c:v>
                </c:pt>
                <c:pt idx="80">
                  <c:v>1269</c:v>
                </c:pt>
                <c:pt idx="81">
                  <c:v>715</c:v>
                </c:pt>
                <c:pt idx="82">
                  <c:v>1013</c:v>
                </c:pt>
                <c:pt idx="83">
                  <c:v>1367</c:v>
                </c:pt>
                <c:pt idx="84">
                  <c:v>686</c:v>
                </c:pt>
                <c:pt idx="85">
                  <c:v>948</c:v>
                </c:pt>
                <c:pt idx="86">
                  <c:v>1411</c:v>
                </c:pt>
                <c:pt idx="87">
                  <c:v>1642</c:v>
                </c:pt>
                <c:pt idx="88">
                  <c:v>1236</c:v>
                </c:pt>
                <c:pt idx="89">
                  <c:v>1670</c:v>
                </c:pt>
                <c:pt idx="90">
                  <c:v>462</c:v>
                </c:pt>
                <c:pt idx="91">
                  <c:v>1041</c:v>
                </c:pt>
                <c:pt idx="92">
                  <c:v>1829</c:v>
                </c:pt>
                <c:pt idx="93">
                  <c:v>1156</c:v>
                </c:pt>
                <c:pt idx="94">
                  <c:v>449</c:v>
                </c:pt>
                <c:pt idx="95">
                  <c:v>1291</c:v>
                </c:pt>
                <c:pt idx="96">
                  <c:v>1013</c:v>
                </c:pt>
                <c:pt idx="97">
                  <c:v>1261</c:v>
                </c:pt>
                <c:pt idx="98">
                  <c:v>1248</c:v>
                </c:pt>
                <c:pt idx="99">
                  <c:v>1363</c:v>
                </c:pt>
                <c:pt idx="100">
                  <c:v>1322</c:v>
                </c:pt>
                <c:pt idx="101">
                  <c:v>1349</c:v>
                </c:pt>
                <c:pt idx="102">
                  <c:v>845</c:v>
                </c:pt>
                <c:pt idx="103">
                  <c:v>1365</c:v>
                </c:pt>
                <c:pt idx="104">
                  <c:v>1190</c:v>
                </c:pt>
                <c:pt idx="105">
                  <c:v>1157</c:v>
                </c:pt>
                <c:pt idx="106">
                  <c:v>937</c:v>
                </c:pt>
                <c:pt idx="107">
                  <c:v>1508</c:v>
                </c:pt>
                <c:pt idx="108">
                  <c:v>906</c:v>
                </c:pt>
                <c:pt idx="109">
                  <c:v>1616</c:v>
                </c:pt>
                <c:pt idx="110">
                  <c:v>1505</c:v>
                </c:pt>
                <c:pt idx="111">
                  <c:v>1291</c:v>
                </c:pt>
                <c:pt idx="112">
                  <c:v>1635</c:v>
                </c:pt>
                <c:pt idx="113">
                  <c:v>1643</c:v>
                </c:pt>
                <c:pt idx="114">
                  <c:v>974</c:v>
                </c:pt>
                <c:pt idx="115">
                  <c:v>768</c:v>
                </c:pt>
                <c:pt idx="116">
                  <c:v>1014</c:v>
                </c:pt>
                <c:pt idx="117">
                  <c:v>1253</c:v>
                </c:pt>
                <c:pt idx="118">
                  <c:v>1579</c:v>
                </c:pt>
                <c:pt idx="119">
                  <c:v>860</c:v>
                </c:pt>
                <c:pt idx="120">
                  <c:v>1125</c:v>
                </c:pt>
                <c:pt idx="121">
                  <c:v>710</c:v>
                </c:pt>
                <c:pt idx="122">
                  <c:v>827</c:v>
                </c:pt>
                <c:pt idx="123">
                  <c:v>893</c:v>
                </c:pt>
                <c:pt idx="124">
                  <c:v>889</c:v>
                </c:pt>
                <c:pt idx="125">
                  <c:v>1134</c:v>
                </c:pt>
                <c:pt idx="126">
                  <c:v>750</c:v>
                </c:pt>
                <c:pt idx="127">
                  <c:v>535</c:v>
                </c:pt>
                <c:pt idx="128">
                  <c:v>930</c:v>
                </c:pt>
                <c:pt idx="129">
                  <c:v>764</c:v>
                </c:pt>
                <c:pt idx="130">
                  <c:v>682</c:v>
                </c:pt>
                <c:pt idx="131">
                  <c:v>562</c:v>
                </c:pt>
                <c:pt idx="132">
                  <c:v>495</c:v>
                </c:pt>
                <c:pt idx="133">
                  <c:v>615</c:v>
                </c:pt>
                <c:pt idx="134">
                  <c:v>1193</c:v>
                </c:pt>
                <c:pt idx="135">
                  <c:v>1108</c:v>
                </c:pt>
                <c:pt idx="136">
                  <c:v>1741</c:v>
                </c:pt>
                <c:pt idx="137">
                  <c:v>1230</c:v>
                </c:pt>
                <c:pt idx="138">
                  <c:v>264</c:v>
                </c:pt>
                <c:pt idx="139">
                  <c:v>989</c:v>
                </c:pt>
                <c:pt idx="140">
                  <c:v>639</c:v>
                </c:pt>
                <c:pt idx="141">
                  <c:v>545</c:v>
                </c:pt>
                <c:pt idx="142">
                  <c:v>1205</c:v>
                </c:pt>
                <c:pt idx="143">
                  <c:v>667</c:v>
                </c:pt>
                <c:pt idx="144">
                  <c:v>1063</c:v>
                </c:pt>
                <c:pt idx="145">
                  <c:v>915</c:v>
                </c:pt>
                <c:pt idx="146">
                  <c:v>1235</c:v>
                </c:pt>
                <c:pt idx="147">
                  <c:v>1016</c:v>
                </c:pt>
                <c:pt idx="148">
                  <c:v>947</c:v>
                </c:pt>
                <c:pt idx="149">
                  <c:v>743</c:v>
                </c:pt>
                <c:pt idx="150">
                  <c:v>605</c:v>
                </c:pt>
                <c:pt idx="151">
                  <c:v>1270</c:v>
                </c:pt>
                <c:pt idx="152">
                  <c:v>1437</c:v>
                </c:pt>
                <c:pt idx="153">
                  <c:v>1176</c:v>
                </c:pt>
                <c:pt idx="154">
                  <c:v>886</c:v>
                </c:pt>
                <c:pt idx="155">
                  <c:v>1274</c:v>
                </c:pt>
                <c:pt idx="156">
                  <c:v>662</c:v>
                </c:pt>
                <c:pt idx="157">
                  <c:v>1091</c:v>
                </c:pt>
                <c:pt idx="158">
                  <c:v>1482</c:v>
                </c:pt>
                <c:pt idx="159">
                  <c:v>468</c:v>
                </c:pt>
                <c:pt idx="160">
                  <c:v>898</c:v>
                </c:pt>
                <c:pt idx="161">
                  <c:v>739</c:v>
                </c:pt>
                <c:pt idx="162">
                  <c:v>876</c:v>
                </c:pt>
                <c:pt idx="163">
                  <c:v>1653</c:v>
                </c:pt>
                <c:pt idx="164">
                  <c:v>1136</c:v>
                </c:pt>
                <c:pt idx="165">
                  <c:v>1433</c:v>
                </c:pt>
                <c:pt idx="166">
                  <c:v>1136</c:v>
                </c:pt>
                <c:pt idx="167">
                  <c:v>627</c:v>
                </c:pt>
                <c:pt idx="168">
                  <c:v>938</c:v>
                </c:pt>
                <c:pt idx="169">
                  <c:v>891</c:v>
                </c:pt>
                <c:pt idx="170">
                  <c:v>1237</c:v>
                </c:pt>
                <c:pt idx="171">
                  <c:v>1306</c:v>
                </c:pt>
                <c:pt idx="172">
                  <c:v>822</c:v>
                </c:pt>
                <c:pt idx="173">
                  <c:v>1131</c:v>
                </c:pt>
                <c:pt idx="174">
                  <c:v>817</c:v>
                </c:pt>
                <c:pt idx="175">
                  <c:v>623</c:v>
                </c:pt>
                <c:pt idx="176">
                  <c:v>1458</c:v>
                </c:pt>
                <c:pt idx="177">
                  <c:v>590</c:v>
                </c:pt>
                <c:pt idx="178">
                  <c:v>1190</c:v>
                </c:pt>
                <c:pt idx="179">
                  <c:v>738</c:v>
                </c:pt>
                <c:pt idx="180">
                  <c:v>767</c:v>
                </c:pt>
                <c:pt idx="181">
                  <c:v>504</c:v>
                </c:pt>
                <c:pt idx="182">
                  <c:v>1424</c:v>
                </c:pt>
                <c:pt idx="183">
                  <c:v>1319</c:v>
                </c:pt>
                <c:pt idx="184">
                  <c:v>807</c:v>
                </c:pt>
                <c:pt idx="185">
                  <c:v>1218</c:v>
                </c:pt>
                <c:pt idx="186">
                  <c:v>628</c:v>
                </c:pt>
                <c:pt idx="187">
                  <c:v>818</c:v>
                </c:pt>
                <c:pt idx="188">
                  <c:v>857</c:v>
                </c:pt>
                <c:pt idx="189">
                  <c:v>881</c:v>
                </c:pt>
                <c:pt idx="190">
                  <c:v>854</c:v>
                </c:pt>
                <c:pt idx="191">
                  <c:v>1502</c:v>
                </c:pt>
                <c:pt idx="192">
                  <c:v>843</c:v>
                </c:pt>
                <c:pt idx="193">
                  <c:v>887</c:v>
                </c:pt>
                <c:pt idx="194">
                  <c:v>1436</c:v>
                </c:pt>
                <c:pt idx="195">
                  <c:v>997</c:v>
                </c:pt>
                <c:pt idx="196">
                  <c:v>860</c:v>
                </c:pt>
                <c:pt idx="197">
                  <c:v>863</c:v>
                </c:pt>
                <c:pt idx="198">
                  <c:v>869</c:v>
                </c:pt>
                <c:pt idx="199">
                  <c:v>1070</c:v>
                </c:pt>
                <c:pt idx="200">
                  <c:v>817</c:v>
                </c:pt>
                <c:pt idx="201">
                  <c:v>571</c:v>
                </c:pt>
                <c:pt idx="202">
                  <c:v>795</c:v>
                </c:pt>
                <c:pt idx="203">
                  <c:v>1208</c:v>
                </c:pt>
                <c:pt idx="204">
                  <c:v>1045</c:v>
                </c:pt>
                <c:pt idx="205">
                  <c:v>1654</c:v>
                </c:pt>
                <c:pt idx="206">
                  <c:v>756</c:v>
                </c:pt>
                <c:pt idx="207">
                  <c:v>735</c:v>
                </c:pt>
                <c:pt idx="208">
                  <c:v>1140</c:v>
                </c:pt>
                <c:pt idx="209">
                  <c:v>874</c:v>
                </c:pt>
                <c:pt idx="210">
                  <c:v>1349</c:v>
                </c:pt>
                <c:pt idx="211">
                  <c:v>1492</c:v>
                </c:pt>
                <c:pt idx="212">
                  <c:v>876</c:v>
                </c:pt>
                <c:pt idx="213">
                  <c:v>1170</c:v>
                </c:pt>
                <c:pt idx="214">
                  <c:v>779</c:v>
                </c:pt>
                <c:pt idx="215">
                  <c:v>1249</c:v>
                </c:pt>
                <c:pt idx="216">
                  <c:v>1060</c:v>
                </c:pt>
                <c:pt idx="217">
                  <c:v>1027</c:v>
                </c:pt>
                <c:pt idx="218">
                  <c:v>908</c:v>
                </c:pt>
                <c:pt idx="219">
                  <c:v>1035</c:v>
                </c:pt>
                <c:pt idx="220">
                  <c:v>1255</c:v>
                </c:pt>
                <c:pt idx="221">
                  <c:v>1097</c:v>
                </c:pt>
                <c:pt idx="222">
                  <c:v>1029</c:v>
                </c:pt>
                <c:pt idx="223">
                  <c:v>1426</c:v>
                </c:pt>
                <c:pt idx="224">
                  <c:v>1092</c:v>
                </c:pt>
                <c:pt idx="225">
                  <c:v>793</c:v>
                </c:pt>
                <c:pt idx="226">
                  <c:v>786</c:v>
                </c:pt>
                <c:pt idx="227">
                  <c:v>634</c:v>
                </c:pt>
                <c:pt idx="228">
                  <c:v>788</c:v>
                </c:pt>
                <c:pt idx="229">
                  <c:v>890</c:v>
                </c:pt>
                <c:pt idx="230">
                  <c:v>784</c:v>
                </c:pt>
                <c:pt idx="231">
                  <c:v>758</c:v>
                </c:pt>
                <c:pt idx="232">
                  <c:v>312</c:v>
                </c:pt>
                <c:pt idx="233">
                  <c:v>771</c:v>
                </c:pt>
                <c:pt idx="234">
                  <c:v>801</c:v>
                </c:pt>
                <c:pt idx="235">
                  <c:v>507</c:v>
                </c:pt>
                <c:pt idx="236">
                  <c:v>586</c:v>
                </c:pt>
                <c:pt idx="237">
                  <c:v>1146</c:v>
                </c:pt>
                <c:pt idx="238">
                  <c:v>955</c:v>
                </c:pt>
                <c:pt idx="239">
                  <c:v>827</c:v>
                </c:pt>
                <c:pt idx="240">
                  <c:v>833</c:v>
                </c:pt>
                <c:pt idx="241">
                  <c:v>876</c:v>
                </c:pt>
                <c:pt idx="242">
                  <c:v>603</c:v>
                </c:pt>
                <c:pt idx="243">
                  <c:v>1314</c:v>
                </c:pt>
                <c:pt idx="244">
                  <c:v>905</c:v>
                </c:pt>
                <c:pt idx="245">
                  <c:v>930</c:v>
                </c:pt>
                <c:pt idx="246">
                  <c:v>1629</c:v>
                </c:pt>
                <c:pt idx="247">
                  <c:v>1206</c:v>
                </c:pt>
                <c:pt idx="248">
                  <c:v>1590</c:v>
                </c:pt>
                <c:pt idx="249">
                  <c:v>641</c:v>
                </c:pt>
                <c:pt idx="250">
                  <c:v>1464</c:v>
                </c:pt>
                <c:pt idx="251">
                  <c:v>1459</c:v>
                </c:pt>
                <c:pt idx="252">
                  <c:v>913</c:v>
                </c:pt>
                <c:pt idx="253">
                  <c:v>1127</c:v>
                </c:pt>
                <c:pt idx="254">
                  <c:v>684</c:v>
                </c:pt>
                <c:pt idx="255">
                  <c:v>520</c:v>
                </c:pt>
                <c:pt idx="256">
                  <c:v>684</c:v>
                </c:pt>
                <c:pt idx="257">
                  <c:v>583</c:v>
                </c:pt>
                <c:pt idx="258">
                  <c:v>1229</c:v>
                </c:pt>
                <c:pt idx="259">
                  <c:v>1318</c:v>
                </c:pt>
                <c:pt idx="260">
                  <c:v>954</c:v>
                </c:pt>
                <c:pt idx="261">
                  <c:v>891</c:v>
                </c:pt>
                <c:pt idx="262">
                  <c:v>1189</c:v>
                </c:pt>
                <c:pt idx="263">
                  <c:v>669</c:v>
                </c:pt>
                <c:pt idx="264">
                  <c:v>1017</c:v>
                </c:pt>
                <c:pt idx="265">
                  <c:v>1280</c:v>
                </c:pt>
                <c:pt idx="266">
                  <c:v>1448</c:v>
                </c:pt>
                <c:pt idx="267">
                  <c:v>1022</c:v>
                </c:pt>
                <c:pt idx="268">
                  <c:v>876</c:v>
                </c:pt>
                <c:pt idx="269">
                  <c:v>1982</c:v>
                </c:pt>
                <c:pt idx="270">
                  <c:v>1176</c:v>
                </c:pt>
                <c:pt idx="271">
                  <c:v>1371</c:v>
                </c:pt>
                <c:pt idx="272">
                  <c:v>1323</c:v>
                </c:pt>
                <c:pt idx="273">
                  <c:v>670</c:v>
                </c:pt>
                <c:pt idx="274">
                  <c:v>908</c:v>
                </c:pt>
                <c:pt idx="275">
                  <c:v>959</c:v>
                </c:pt>
                <c:pt idx="276">
                  <c:v>907</c:v>
                </c:pt>
                <c:pt idx="277">
                  <c:v>1470</c:v>
                </c:pt>
                <c:pt idx="278">
                  <c:v>577</c:v>
                </c:pt>
                <c:pt idx="279">
                  <c:v>1640</c:v>
                </c:pt>
                <c:pt idx="280">
                  <c:v>1920</c:v>
                </c:pt>
                <c:pt idx="281">
                  <c:v>718</c:v>
                </c:pt>
                <c:pt idx="282">
                  <c:v>338</c:v>
                </c:pt>
                <c:pt idx="283">
                  <c:v>1598</c:v>
                </c:pt>
                <c:pt idx="284">
                  <c:v>1158</c:v>
                </c:pt>
                <c:pt idx="285">
                  <c:v>1180</c:v>
                </c:pt>
                <c:pt idx="286">
                  <c:v>743</c:v>
                </c:pt>
                <c:pt idx="287">
                  <c:v>479</c:v>
                </c:pt>
                <c:pt idx="288">
                  <c:v>793</c:v>
                </c:pt>
                <c:pt idx="289">
                  <c:v>846</c:v>
                </c:pt>
                <c:pt idx="290">
                  <c:v>750</c:v>
                </c:pt>
                <c:pt idx="291">
                  <c:v>616</c:v>
                </c:pt>
                <c:pt idx="292">
                  <c:v>586</c:v>
                </c:pt>
                <c:pt idx="293">
                  <c:v>623</c:v>
                </c:pt>
                <c:pt idx="294">
                  <c:v>1625</c:v>
                </c:pt>
                <c:pt idx="295">
                  <c:v>989</c:v>
                </c:pt>
                <c:pt idx="296">
                  <c:v>691</c:v>
                </c:pt>
                <c:pt idx="297">
                  <c:v>1704</c:v>
                </c:pt>
                <c:pt idx="298">
                  <c:v>207</c:v>
                </c:pt>
                <c:pt idx="299">
                  <c:v>928</c:v>
                </c:pt>
                <c:pt idx="300">
                  <c:v>735</c:v>
                </c:pt>
                <c:pt idx="301">
                  <c:v>553</c:v>
                </c:pt>
                <c:pt idx="302">
                  <c:v>864</c:v>
                </c:pt>
                <c:pt idx="303">
                  <c:v>879</c:v>
                </c:pt>
                <c:pt idx="304">
                  <c:v>1177</c:v>
                </c:pt>
                <c:pt idx="305">
                  <c:v>1124</c:v>
                </c:pt>
                <c:pt idx="306">
                  <c:v>971</c:v>
                </c:pt>
                <c:pt idx="307">
                  <c:v>1037</c:v>
                </c:pt>
                <c:pt idx="308">
                  <c:v>1074</c:v>
                </c:pt>
                <c:pt idx="309">
                  <c:v>923</c:v>
                </c:pt>
                <c:pt idx="310">
                  <c:v>1651</c:v>
                </c:pt>
                <c:pt idx="311">
                  <c:v>980</c:v>
                </c:pt>
                <c:pt idx="312">
                  <c:v>1637</c:v>
                </c:pt>
                <c:pt idx="313">
                  <c:v>817</c:v>
                </c:pt>
                <c:pt idx="314">
                  <c:v>900</c:v>
                </c:pt>
                <c:pt idx="315">
                  <c:v>854</c:v>
                </c:pt>
                <c:pt idx="316">
                  <c:v>1215</c:v>
                </c:pt>
                <c:pt idx="317">
                  <c:v>868</c:v>
                </c:pt>
                <c:pt idx="318">
                  <c:v>1004</c:v>
                </c:pt>
                <c:pt idx="319">
                  <c:v>1323</c:v>
                </c:pt>
                <c:pt idx="320">
                  <c:v>981</c:v>
                </c:pt>
                <c:pt idx="321">
                  <c:v>752</c:v>
                </c:pt>
                <c:pt idx="322">
                  <c:v>1124</c:v>
                </c:pt>
                <c:pt idx="323">
                  <c:v>1803</c:v>
                </c:pt>
                <c:pt idx="324">
                  <c:v>1190</c:v>
                </c:pt>
                <c:pt idx="325">
                  <c:v>1101</c:v>
                </c:pt>
                <c:pt idx="326">
                  <c:v>1017</c:v>
                </c:pt>
                <c:pt idx="327">
                  <c:v>708</c:v>
                </c:pt>
                <c:pt idx="328">
                  <c:v>393</c:v>
                </c:pt>
                <c:pt idx="329">
                  <c:v>663</c:v>
                </c:pt>
                <c:pt idx="330">
                  <c:v>1008</c:v>
                </c:pt>
                <c:pt idx="331">
                  <c:v>1036</c:v>
                </c:pt>
                <c:pt idx="332">
                  <c:v>1465</c:v>
                </c:pt>
                <c:pt idx="333">
                  <c:v>1263</c:v>
                </c:pt>
                <c:pt idx="334">
                  <c:v>1511</c:v>
                </c:pt>
                <c:pt idx="335">
                  <c:v>1108</c:v>
                </c:pt>
                <c:pt idx="336">
                  <c:v>1332</c:v>
                </c:pt>
                <c:pt idx="337">
                  <c:v>2015</c:v>
                </c:pt>
                <c:pt idx="338">
                  <c:v>1259</c:v>
                </c:pt>
                <c:pt idx="339">
                  <c:v>818</c:v>
                </c:pt>
                <c:pt idx="340">
                  <c:v>919</c:v>
                </c:pt>
                <c:pt idx="341">
                  <c:v>1434</c:v>
                </c:pt>
                <c:pt idx="342">
                  <c:v>1195</c:v>
                </c:pt>
                <c:pt idx="343">
                  <c:v>533</c:v>
                </c:pt>
                <c:pt idx="344">
                  <c:v>1321</c:v>
                </c:pt>
                <c:pt idx="345">
                  <c:v>941</c:v>
                </c:pt>
                <c:pt idx="346">
                  <c:v>639</c:v>
                </c:pt>
                <c:pt idx="347">
                  <c:v>1090</c:v>
                </c:pt>
                <c:pt idx="348">
                  <c:v>640</c:v>
                </c:pt>
                <c:pt idx="349">
                  <c:v>1017</c:v>
                </c:pt>
                <c:pt idx="350">
                  <c:v>1343</c:v>
                </c:pt>
                <c:pt idx="351">
                  <c:v>649</c:v>
                </c:pt>
                <c:pt idx="352">
                  <c:v>124</c:v>
                </c:pt>
                <c:pt idx="353">
                  <c:v>154</c:v>
                </c:pt>
                <c:pt idx="354">
                  <c:v>83</c:v>
                </c:pt>
                <c:pt idx="355">
                  <c:v>496</c:v>
                </c:pt>
                <c:pt idx="356">
                  <c:v>602</c:v>
                </c:pt>
                <c:pt idx="357">
                  <c:v>1036</c:v>
                </c:pt>
                <c:pt idx="358">
                  <c:v>143</c:v>
                </c:pt>
                <c:pt idx="359">
                  <c:v>1272</c:v>
                </c:pt>
                <c:pt idx="360">
                  <c:v>487</c:v>
                </c:pt>
                <c:pt idx="361">
                  <c:v>1387</c:v>
                </c:pt>
                <c:pt idx="362">
                  <c:v>1265</c:v>
                </c:pt>
                <c:pt idx="363">
                  <c:v>959</c:v>
                </c:pt>
                <c:pt idx="364">
                  <c:v>618</c:v>
                </c:pt>
                <c:pt idx="365">
                  <c:v>812</c:v>
                </c:pt>
                <c:pt idx="366">
                  <c:v>653</c:v>
                </c:pt>
                <c:pt idx="367">
                  <c:v>932</c:v>
                </c:pt>
                <c:pt idx="368">
                  <c:v>545</c:v>
                </c:pt>
                <c:pt idx="369">
                  <c:v>873</c:v>
                </c:pt>
                <c:pt idx="370">
                  <c:v>639</c:v>
                </c:pt>
                <c:pt idx="371">
                  <c:v>837</c:v>
                </c:pt>
                <c:pt idx="372">
                  <c:v>1239</c:v>
                </c:pt>
                <c:pt idx="373">
                  <c:v>925</c:v>
                </c:pt>
                <c:pt idx="374">
                  <c:v>1741</c:v>
                </c:pt>
                <c:pt idx="375">
                  <c:v>984</c:v>
                </c:pt>
                <c:pt idx="376">
                  <c:v>397</c:v>
                </c:pt>
                <c:pt idx="377">
                  <c:v>700</c:v>
                </c:pt>
                <c:pt idx="378">
                  <c:v>395</c:v>
                </c:pt>
                <c:pt idx="379">
                  <c:v>791</c:v>
                </c:pt>
                <c:pt idx="380">
                  <c:v>647</c:v>
                </c:pt>
                <c:pt idx="381">
                  <c:v>1772</c:v>
                </c:pt>
                <c:pt idx="382">
                  <c:v>1127</c:v>
                </c:pt>
                <c:pt idx="383">
                  <c:v>1307</c:v>
                </c:pt>
                <c:pt idx="384">
                  <c:v>814</c:v>
                </c:pt>
                <c:pt idx="385">
                  <c:v>1459</c:v>
                </c:pt>
                <c:pt idx="386">
                  <c:v>513</c:v>
                </c:pt>
                <c:pt idx="387">
                  <c:v>750</c:v>
                </c:pt>
                <c:pt idx="388">
                  <c:v>565</c:v>
                </c:pt>
                <c:pt idx="389">
                  <c:v>719</c:v>
                </c:pt>
                <c:pt idx="390">
                  <c:v>1209</c:v>
                </c:pt>
                <c:pt idx="391">
                  <c:v>929</c:v>
                </c:pt>
                <c:pt idx="392">
                  <c:v>796</c:v>
                </c:pt>
                <c:pt idx="393">
                  <c:v>717</c:v>
                </c:pt>
                <c:pt idx="394">
                  <c:v>1179</c:v>
                </c:pt>
                <c:pt idx="395">
                  <c:v>944</c:v>
                </c:pt>
                <c:pt idx="396">
                  <c:v>960</c:v>
                </c:pt>
                <c:pt idx="397">
                  <c:v>1239</c:v>
                </c:pt>
                <c:pt idx="398">
                  <c:v>767</c:v>
                </c:pt>
                <c:pt idx="399">
                  <c:v>978</c:v>
                </c:pt>
                <c:pt idx="400">
                  <c:v>1446</c:v>
                </c:pt>
                <c:pt idx="401">
                  <c:v>508</c:v>
                </c:pt>
                <c:pt idx="402">
                  <c:v>1760</c:v>
                </c:pt>
                <c:pt idx="403">
                  <c:v>666</c:v>
                </c:pt>
                <c:pt idx="404">
                  <c:v>984</c:v>
                </c:pt>
                <c:pt idx="405">
                  <c:v>1091</c:v>
                </c:pt>
                <c:pt idx="406">
                  <c:v>1029</c:v>
                </c:pt>
                <c:pt idx="407">
                  <c:v>1772</c:v>
                </c:pt>
                <c:pt idx="408">
                  <c:v>1849</c:v>
                </c:pt>
                <c:pt idx="409">
                  <c:v>798</c:v>
                </c:pt>
                <c:pt idx="410">
                  <c:v>515</c:v>
                </c:pt>
                <c:pt idx="411">
                  <c:v>589</c:v>
                </c:pt>
                <c:pt idx="412">
                  <c:v>691</c:v>
                </c:pt>
                <c:pt idx="413">
                  <c:v>1008</c:v>
                </c:pt>
                <c:pt idx="414">
                  <c:v>767</c:v>
                </c:pt>
                <c:pt idx="415">
                  <c:v>763</c:v>
                </c:pt>
                <c:pt idx="416">
                  <c:v>1557</c:v>
                </c:pt>
                <c:pt idx="417">
                  <c:v>565</c:v>
                </c:pt>
                <c:pt idx="418">
                  <c:v>533</c:v>
                </c:pt>
                <c:pt idx="419">
                  <c:v>935</c:v>
                </c:pt>
                <c:pt idx="420">
                  <c:v>746</c:v>
                </c:pt>
                <c:pt idx="421">
                  <c:v>1350</c:v>
                </c:pt>
                <c:pt idx="422">
                  <c:v>1656</c:v>
                </c:pt>
                <c:pt idx="423">
                  <c:v>1005</c:v>
                </c:pt>
                <c:pt idx="424">
                  <c:v>1171</c:v>
                </c:pt>
                <c:pt idx="425">
                  <c:v>1428</c:v>
                </c:pt>
                <c:pt idx="426">
                  <c:v>648</c:v>
                </c:pt>
                <c:pt idx="427">
                  <c:v>1732</c:v>
                </c:pt>
                <c:pt idx="428">
                  <c:v>897</c:v>
                </c:pt>
                <c:pt idx="429">
                  <c:v>979</c:v>
                </c:pt>
                <c:pt idx="430">
                  <c:v>679</c:v>
                </c:pt>
                <c:pt idx="431">
                  <c:v>1151</c:v>
                </c:pt>
                <c:pt idx="432">
                  <c:v>1596</c:v>
                </c:pt>
                <c:pt idx="433">
                  <c:v>1632</c:v>
                </c:pt>
                <c:pt idx="434">
                  <c:v>1028</c:v>
                </c:pt>
                <c:pt idx="435">
                  <c:v>2260</c:v>
                </c:pt>
                <c:pt idx="436">
                  <c:v>994</c:v>
                </c:pt>
                <c:pt idx="437">
                  <c:v>741</c:v>
                </c:pt>
                <c:pt idx="438">
                  <c:v>1139</c:v>
                </c:pt>
                <c:pt idx="439">
                  <c:v>541</c:v>
                </c:pt>
                <c:pt idx="440">
                  <c:v>1297</c:v>
                </c:pt>
                <c:pt idx="441">
                  <c:v>827</c:v>
                </c:pt>
                <c:pt idx="442">
                  <c:v>579</c:v>
                </c:pt>
                <c:pt idx="443">
                  <c:v>1174</c:v>
                </c:pt>
                <c:pt idx="444">
                  <c:v>1220</c:v>
                </c:pt>
                <c:pt idx="445">
                  <c:v>580</c:v>
                </c:pt>
                <c:pt idx="446">
                  <c:v>496</c:v>
                </c:pt>
                <c:pt idx="447">
                  <c:v>837</c:v>
                </c:pt>
                <c:pt idx="448">
                  <c:v>1275</c:v>
                </c:pt>
                <c:pt idx="449">
                  <c:v>756</c:v>
                </c:pt>
                <c:pt idx="450">
                  <c:v>1093</c:v>
                </c:pt>
                <c:pt idx="451">
                  <c:v>840</c:v>
                </c:pt>
                <c:pt idx="452">
                  <c:v>638</c:v>
                </c:pt>
                <c:pt idx="453">
                  <c:v>1704</c:v>
                </c:pt>
                <c:pt idx="454">
                  <c:v>903</c:v>
                </c:pt>
                <c:pt idx="455">
                  <c:v>522</c:v>
                </c:pt>
                <c:pt idx="456">
                  <c:v>1192</c:v>
                </c:pt>
                <c:pt idx="457">
                  <c:v>565</c:v>
                </c:pt>
                <c:pt idx="458">
                  <c:v>930</c:v>
                </c:pt>
                <c:pt idx="459">
                  <c:v>699</c:v>
                </c:pt>
                <c:pt idx="460">
                  <c:v>440</c:v>
                </c:pt>
                <c:pt idx="461">
                  <c:v>886</c:v>
                </c:pt>
                <c:pt idx="462">
                  <c:v>688</c:v>
                </c:pt>
                <c:pt idx="463">
                  <c:v>1570</c:v>
                </c:pt>
                <c:pt idx="464">
                  <c:v>1122</c:v>
                </c:pt>
                <c:pt idx="465">
                  <c:v>1193</c:v>
                </c:pt>
                <c:pt idx="466">
                  <c:v>966</c:v>
                </c:pt>
                <c:pt idx="467">
                  <c:v>458</c:v>
                </c:pt>
                <c:pt idx="468">
                  <c:v>573</c:v>
                </c:pt>
                <c:pt idx="469">
                  <c:v>557</c:v>
                </c:pt>
                <c:pt idx="470">
                  <c:v>664</c:v>
                </c:pt>
                <c:pt idx="471">
                  <c:v>955</c:v>
                </c:pt>
                <c:pt idx="472">
                  <c:v>633</c:v>
                </c:pt>
                <c:pt idx="473">
                  <c:v>965</c:v>
                </c:pt>
                <c:pt idx="474">
                  <c:v>703</c:v>
                </c:pt>
                <c:pt idx="475">
                  <c:v>1010</c:v>
                </c:pt>
                <c:pt idx="476">
                  <c:v>477</c:v>
                </c:pt>
                <c:pt idx="477">
                  <c:v>1610</c:v>
                </c:pt>
                <c:pt idx="478">
                  <c:v>1151</c:v>
                </c:pt>
                <c:pt idx="479">
                  <c:v>561</c:v>
                </c:pt>
                <c:pt idx="480">
                  <c:v>834</c:v>
                </c:pt>
                <c:pt idx="481">
                  <c:v>1638</c:v>
                </c:pt>
                <c:pt idx="482">
                  <c:v>889</c:v>
                </c:pt>
                <c:pt idx="483">
                  <c:v>868</c:v>
                </c:pt>
                <c:pt idx="484">
                  <c:v>669</c:v>
                </c:pt>
                <c:pt idx="485">
                  <c:v>821</c:v>
                </c:pt>
                <c:pt idx="486">
                  <c:v>1084</c:v>
                </c:pt>
                <c:pt idx="487">
                  <c:v>790</c:v>
                </c:pt>
                <c:pt idx="488">
                  <c:v>667</c:v>
                </c:pt>
                <c:pt idx="489">
                  <c:v>832</c:v>
                </c:pt>
                <c:pt idx="490">
                  <c:v>626</c:v>
                </c:pt>
                <c:pt idx="491">
                  <c:v>665</c:v>
                </c:pt>
                <c:pt idx="492">
                  <c:v>762</c:v>
                </c:pt>
                <c:pt idx="493">
                  <c:v>918</c:v>
                </c:pt>
                <c:pt idx="494">
                  <c:v>401</c:v>
                </c:pt>
                <c:pt idx="495">
                  <c:v>540</c:v>
                </c:pt>
                <c:pt idx="496">
                  <c:v>494</c:v>
                </c:pt>
                <c:pt idx="497">
                  <c:v>1099</c:v>
                </c:pt>
                <c:pt idx="498">
                  <c:v>753</c:v>
                </c:pt>
                <c:pt idx="499">
                  <c:v>1052</c:v>
                </c:pt>
                <c:pt idx="500">
                  <c:v>1069</c:v>
                </c:pt>
                <c:pt idx="501">
                  <c:v>1102</c:v>
                </c:pt>
                <c:pt idx="502">
                  <c:v>517</c:v>
                </c:pt>
                <c:pt idx="503">
                  <c:v>1182</c:v>
                </c:pt>
                <c:pt idx="504">
                  <c:v>1430</c:v>
                </c:pt>
                <c:pt idx="505">
                  <c:v>970</c:v>
                </c:pt>
                <c:pt idx="506">
                  <c:v>1001</c:v>
                </c:pt>
                <c:pt idx="507">
                  <c:v>418</c:v>
                </c:pt>
                <c:pt idx="508">
                  <c:v>582</c:v>
                </c:pt>
                <c:pt idx="509">
                  <c:v>1085</c:v>
                </c:pt>
                <c:pt idx="510">
                  <c:v>1135</c:v>
                </c:pt>
                <c:pt idx="511">
                  <c:v>1249</c:v>
                </c:pt>
                <c:pt idx="512">
                  <c:v>1086</c:v>
                </c:pt>
                <c:pt idx="513">
                  <c:v>929</c:v>
                </c:pt>
                <c:pt idx="514">
                  <c:v>800</c:v>
                </c:pt>
                <c:pt idx="515">
                  <c:v>1197</c:v>
                </c:pt>
                <c:pt idx="516">
                  <c:v>698</c:v>
                </c:pt>
                <c:pt idx="517">
                  <c:v>446</c:v>
                </c:pt>
                <c:pt idx="518">
                  <c:v>1111</c:v>
                </c:pt>
                <c:pt idx="519">
                  <c:v>911</c:v>
                </c:pt>
                <c:pt idx="520">
                  <c:v>1229</c:v>
                </c:pt>
                <c:pt idx="521">
                  <c:v>785</c:v>
                </c:pt>
                <c:pt idx="522">
                  <c:v>911</c:v>
                </c:pt>
                <c:pt idx="523">
                  <c:v>594</c:v>
                </c:pt>
                <c:pt idx="524">
                  <c:v>729</c:v>
                </c:pt>
                <c:pt idx="525">
                  <c:v>890</c:v>
                </c:pt>
                <c:pt idx="526">
                  <c:v>1008</c:v>
                </c:pt>
                <c:pt idx="527">
                  <c:v>1286</c:v>
                </c:pt>
                <c:pt idx="528">
                  <c:v>778</c:v>
                </c:pt>
                <c:pt idx="529">
                  <c:v>859</c:v>
                </c:pt>
                <c:pt idx="530">
                  <c:v>1216</c:v>
                </c:pt>
                <c:pt idx="531">
                  <c:v>1218</c:v>
                </c:pt>
                <c:pt idx="532">
                  <c:v>1086</c:v>
                </c:pt>
                <c:pt idx="533">
                  <c:v>1079</c:v>
                </c:pt>
                <c:pt idx="534">
                  <c:v>730</c:v>
                </c:pt>
                <c:pt idx="535">
                  <c:v>870</c:v>
                </c:pt>
                <c:pt idx="536">
                  <c:v>1139</c:v>
                </c:pt>
                <c:pt idx="537">
                  <c:v>648</c:v>
                </c:pt>
                <c:pt idx="538">
                  <c:v>808</c:v>
                </c:pt>
                <c:pt idx="539">
                  <c:v>820</c:v>
                </c:pt>
                <c:pt idx="540">
                  <c:v>828</c:v>
                </c:pt>
                <c:pt idx="541">
                  <c:v>1209</c:v>
                </c:pt>
                <c:pt idx="542">
                  <c:v>988</c:v>
                </c:pt>
                <c:pt idx="543">
                  <c:v>792</c:v>
                </c:pt>
                <c:pt idx="544">
                  <c:v>1135</c:v>
                </c:pt>
                <c:pt idx="545">
                  <c:v>719</c:v>
                </c:pt>
                <c:pt idx="546">
                  <c:v>819</c:v>
                </c:pt>
                <c:pt idx="547">
                  <c:v>1198</c:v>
                </c:pt>
                <c:pt idx="548">
                  <c:v>578</c:v>
                </c:pt>
                <c:pt idx="549">
                  <c:v>875</c:v>
                </c:pt>
                <c:pt idx="550">
                  <c:v>364</c:v>
                </c:pt>
                <c:pt idx="551">
                  <c:v>1388</c:v>
                </c:pt>
                <c:pt idx="552">
                  <c:v>685</c:v>
                </c:pt>
                <c:pt idx="553">
                  <c:v>1164</c:v>
                </c:pt>
                <c:pt idx="554">
                  <c:v>381</c:v>
                </c:pt>
                <c:pt idx="555">
                  <c:v>720</c:v>
                </c:pt>
                <c:pt idx="556">
                  <c:v>626</c:v>
                </c:pt>
                <c:pt idx="557">
                  <c:v>563</c:v>
                </c:pt>
                <c:pt idx="558">
                  <c:v>782</c:v>
                </c:pt>
                <c:pt idx="559">
                  <c:v>897</c:v>
                </c:pt>
                <c:pt idx="560">
                  <c:v>1442</c:v>
                </c:pt>
                <c:pt idx="561">
                  <c:v>695</c:v>
                </c:pt>
                <c:pt idx="562">
                  <c:v>1556</c:v>
                </c:pt>
                <c:pt idx="563">
                  <c:v>716</c:v>
                </c:pt>
                <c:pt idx="564">
                  <c:v>672</c:v>
                </c:pt>
                <c:pt idx="565">
                  <c:v>574</c:v>
                </c:pt>
                <c:pt idx="566">
                  <c:v>622</c:v>
                </c:pt>
                <c:pt idx="567">
                  <c:v>928</c:v>
                </c:pt>
                <c:pt idx="568">
                  <c:v>883</c:v>
                </c:pt>
                <c:pt idx="569">
                  <c:v>673</c:v>
                </c:pt>
                <c:pt idx="570">
                  <c:v>270</c:v>
                </c:pt>
                <c:pt idx="571">
                  <c:v>848</c:v>
                </c:pt>
                <c:pt idx="572">
                  <c:v>683</c:v>
                </c:pt>
                <c:pt idx="573">
                  <c:v>733</c:v>
                </c:pt>
                <c:pt idx="574">
                  <c:v>792</c:v>
                </c:pt>
                <c:pt idx="575">
                  <c:v>768</c:v>
                </c:pt>
                <c:pt idx="576">
                  <c:v>727</c:v>
                </c:pt>
                <c:pt idx="577">
                  <c:v>695</c:v>
                </c:pt>
                <c:pt idx="578">
                  <c:v>994</c:v>
                </c:pt>
                <c:pt idx="579">
                  <c:v>875</c:v>
                </c:pt>
                <c:pt idx="580">
                  <c:v>431</c:v>
                </c:pt>
                <c:pt idx="581">
                  <c:v>701</c:v>
                </c:pt>
                <c:pt idx="582">
                  <c:v>820</c:v>
                </c:pt>
                <c:pt idx="583">
                  <c:v>319</c:v>
                </c:pt>
                <c:pt idx="584">
                  <c:v>1030</c:v>
                </c:pt>
                <c:pt idx="585">
                  <c:v>897</c:v>
                </c:pt>
                <c:pt idx="586">
                  <c:v>779</c:v>
                </c:pt>
                <c:pt idx="587">
                  <c:v>722</c:v>
                </c:pt>
                <c:pt idx="588">
                  <c:v>934</c:v>
                </c:pt>
                <c:pt idx="589">
                  <c:v>763</c:v>
                </c:pt>
                <c:pt idx="590">
                  <c:v>550</c:v>
                </c:pt>
                <c:pt idx="591">
                  <c:v>573</c:v>
                </c:pt>
                <c:pt idx="592">
                  <c:v>1204</c:v>
                </c:pt>
                <c:pt idx="593">
                  <c:v>1027</c:v>
                </c:pt>
                <c:pt idx="594">
                  <c:v>1292</c:v>
                </c:pt>
                <c:pt idx="595">
                  <c:v>1064</c:v>
                </c:pt>
                <c:pt idx="596">
                  <c:v>1496</c:v>
                </c:pt>
                <c:pt idx="597">
                  <c:v>897</c:v>
                </c:pt>
                <c:pt idx="598">
                  <c:v>962</c:v>
                </c:pt>
                <c:pt idx="599">
                  <c:v>654</c:v>
                </c:pt>
                <c:pt idx="600">
                  <c:v>1224</c:v>
                </c:pt>
                <c:pt idx="601">
                  <c:v>701</c:v>
                </c:pt>
                <c:pt idx="602">
                  <c:v>1029</c:v>
                </c:pt>
                <c:pt idx="603">
                  <c:v>424</c:v>
                </c:pt>
                <c:pt idx="604">
                  <c:v>595</c:v>
                </c:pt>
                <c:pt idx="605">
                  <c:v>907</c:v>
                </c:pt>
                <c:pt idx="606">
                  <c:v>1054</c:v>
                </c:pt>
                <c:pt idx="607">
                  <c:v>611</c:v>
                </c:pt>
                <c:pt idx="608">
                  <c:v>890</c:v>
                </c:pt>
                <c:pt idx="609">
                  <c:v>1473</c:v>
                </c:pt>
                <c:pt idx="610">
                  <c:v>674</c:v>
                </c:pt>
                <c:pt idx="611">
                  <c:v>1126</c:v>
                </c:pt>
                <c:pt idx="612">
                  <c:v>1199</c:v>
                </c:pt>
                <c:pt idx="613">
                  <c:v>446</c:v>
                </c:pt>
                <c:pt idx="614">
                  <c:v>696</c:v>
                </c:pt>
                <c:pt idx="615">
                  <c:v>1555</c:v>
                </c:pt>
                <c:pt idx="616">
                  <c:v>589</c:v>
                </c:pt>
                <c:pt idx="617">
                  <c:v>292</c:v>
                </c:pt>
                <c:pt idx="618">
                  <c:v>889</c:v>
                </c:pt>
                <c:pt idx="619">
                  <c:v>670</c:v>
                </c:pt>
                <c:pt idx="620">
                  <c:v>287</c:v>
                </c:pt>
                <c:pt idx="621">
                  <c:v>1102</c:v>
                </c:pt>
                <c:pt idx="622">
                  <c:v>1290</c:v>
                </c:pt>
                <c:pt idx="623">
                  <c:v>544</c:v>
                </c:pt>
                <c:pt idx="624">
                  <c:v>457</c:v>
                </c:pt>
                <c:pt idx="625">
                  <c:v>815</c:v>
                </c:pt>
                <c:pt idx="626">
                  <c:v>1421</c:v>
                </c:pt>
                <c:pt idx="627">
                  <c:v>480</c:v>
                </c:pt>
                <c:pt idx="628">
                  <c:v>1314</c:v>
                </c:pt>
                <c:pt idx="629">
                  <c:v>1060</c:v>
                </c:pt>
                <c:pt idx="630">
                  <c:v>741</c:v>
                </c:pt>
                <c:pt idx="631">
                  <c:v>1063</c:v>
                </c:pt>
                <c:pt idx="632">
                  <c:v>365</c:v>
                </c:pt>
                <c:pt idx="633">
                  <c:v>547</c:v>
                </c:pt>
                <c:pt idx="634">
                  <c:v>759</c:v>
                </c:pt>
                <c:pt idx="635">
                  <c:v>613</c:v>
                </c:pt>
                <c:pt idx="636">
                  <c:v>416</c:v>
                </c:pt>
                <c:pt idx="637">
                  <c:v>898</c:v>
                </c:pt>
                <c:pt idx="638">
                  <c:v>1306</c:v>
                </c:pt>
                <c:pt idx="639">
                  <c:v>1136</c:v>
                </c:pt>
                <c:pt idx="640">
                  <c:v>444</c:v>
                </c:pt>
                <c:pt idx="641">
                  <c:v>726</c:v>
                </c:pt>
                <c:pt idx="642">
                  <c:v>1273</c:v>
                </c:pt>
                <c:pt idx="643">
                  <c:v>573</c:v>
                </c:pt>
                <c:pt idx="644">
                  <c:v>795</c:v>
                </c:pt>
                <c:pt idx="645">
                  <c:v>947</c:v>
                </c:pt>
                <c:pt idx="646">
                  <c:v>407</c:v>
                </c:pt>
                <c:pt idx="647">
                  <c:v>961</c:v>
                </c:pt>
                <c:pt idx="648">
                  <c:v>780</c:v>
                </c:pt>
                <c:pt idx="649">
                  <c:v>980</c:v>
                </c:pt>
                <c:pt idx="650">
                  <c:v>691</c:v>
                </c:pt>
                <c:pt idx="651">
                  <c:v>1377</c:v>
                </c:pt>
                <c:pt idx="652">
                  <c:v>1189</c:v>
                </c:pt>
                <c:pt idx="653">
                  <c:v>661</c:v>
                </c:pt>
                <c:pt idx="654">
                  <c:v>295</c:v>
                </c:pt>
                <c:pt idx="655">
                  <c:v>880</c:v>
                </c:pt>
                <c:pt idx="656">
                  <c:v>1841</c:v>
                </c:pt>
                <c:pt idx="657">
                  <c:v>1704</c:v>
                </c:pt>
                <c:pt idx="658">
                  <c:v>1316</c:v>
                </c:pt>
                <c:pt idx="659">
                  <c:v>706</c:v>
                </c:pt>
                <c:pt idx="660">
                  <c:v>518</c:v>
                </c:pt>
                <c:pt idx="661">
                  <c:v>577</c:v>
                </c:pt>
                <c:pt idx="662">
                  <c:v>937</c:v>
                </c:pt>
                <c:pt idx="663">
                  <c:v>902</c:v>
                </c:pt>
                <c:pt idx="664">
                  <c:v>1049</c:v>
                </c:pt>
                <c:pt idx="665">
                  <c:v>1122</c:v>
                </c:pt>
                <c:pt idx="666">
                  <c:v>1701</c:v>
                </c:pt>
                <c:pt idx="667">
                  <c:v>1003</c:v>
                </c:pt>
                <c:pt idx="668">
                  <c:v>846</c:v>
                </c:pt>
                <c:pt idx="669">
                  <c:v>1046</c:v>
                </c:pt>
                <c:pt idx="670">
                  <c:v>1473</c:v>
                </c:pt>
                <c:pt idx="671">
                  <c:v>1395</c:v>
                </c:pt>
                <c:pt idx="672">
                  <c:v>829</c:v>
                </c:pt>
                <c:pt idx="673">
                  <c:v>1739</c:v>
                </c:pt>
                <c:pt idx="674">
                  <c:v>747</c:v>
                </c:pt>
                <c:pt idx="675">
                  <c:v>1089</c:v>
                </c:pt>
                <c:pt idx="676">
                  <c:v>1420</c:v>
                </c:pt>
                <c:pt idx="677">
                  <c:v>1097</c:v>
                </c:pt>
                <c:pt idx="678">
                  <c:v>1497</c:v>
                </c:pt>
                <c:pt idx="679">
                  <c:v>1614</c:v>
                </c:pt>
                <c:pt idx="680">
                  <c:v>732</c:v>
                </c:pt>
                <c:pt idx="681">
                  <c:v>1020</c:v>
                </c:pt>
                <c:pt idx="682">
                  <c:v>1316</c:v>
                </c:pt>
                <c:pt idx="683">
                  <c:v>1459</c:v>
                </c:pt>
                <c:pt idx="684">
                  <c:v>955</c:v>
                </c:pt>
                <c:pt idx="685">
                  <c:v>1014</c:v>
                </c:pt>
                <c:pt idx="686">
                  <c:v>1640</c:v>
                </c:pt>
                <c:pt idx="687">
                  <c:v>1589</c:v>
                </c:pt>
                <c:pt idx="688">
                  <c:v>1979</c:v>
                </c:pt>
                <c:pt idx="689">
                  <c:v>1144</c:v>
                </c:pt>
                <c:pt idx="690">
                  <c:v>850</c:v>
                </c:pt>
                <c:pt idx="691">
                  <c:v>949</c:v>
                </c:pt>
                <c:pt idx="692">
                  <c:v>607</c:v>
                </c:pt>
                <c:pt idx="693">
                  <c:v>1244</c:v>
                </c:pt>
                <c:pt idx="694">
                  <c:v>1108</c:v>
                </c:pt>
                <c:pt idx="695">
                  <c:v>584</c:v>
                </c:pt>
                <c:pt idx="696">
                  <c:v>470</c:v>
                </c:pt>
                <c:pt idx="697">
                  <c:v>897</c:v>
                </c:pt>
                <c:pt idx="698">
                  <c:v>305</c:v>
                </c:pt>
                <c:pt idx="699">
                  <c:v>675</c:v>
                </c:pt>
                <c:pt idx="700">
                  <c:v>1097</c:v>
                </c:pt>
                <c:pt idx="701">
                  <c:v>611</c:v>
                </c:pt>
                <c:pt idx="702">
                  <c:v>760</c:v>
                </c:pt>
                <c:pt idx="703">
                  <c:v>573</c:v>
                </c:pt>
                <c:pt idx="704">
                  <c:v>596</c:v>
                </c:pt>
                <c:pt idx="705">
                  <c:v>680</c:v>
                </c:pt>
                <c:pt idx="706">
                  <c:v>1058</c:v>
                </c:pt>
                <c:pt idx="707">
                  <c:v>932</c:v>
                </c:pt>
                <c:pt idx="708">
                  <c:v>872</c:v>
                </c:pt>
                <c:pt idx="709">
                  <c:v>766</c:v>
                </c:pt>
                <c:pt idx="710">
                  <c:v>1461</c:v>
                </c:pt>
                <c:pt idx="711">
                  <c:v>982</c:v>
                </c:pt>
                <c:pt idx="712">
                  <c:v>1504</c:v>
                </c:pt>
                <c:pt idx="713">
                  <c:v>478</c:v>
                </c:pt>
                <c:pt idx="714">
                  <c:v>1426</c:v>
                </c:pt>
                <c:pt idx="715">
                  <c:v>579</c:v>
                </c:pt>
                <c:pt idx="716">
                  <c:v>692</c:v>
                </c:pt>
                <c:pt idx="717">
                  <c:v>767</c:v>
                </c:pt>
                <c:pt idx="718">
                  <c:v>757</c:v>
                </c:pt>
                <c:pt idx="719">
                  <c:v>1653</c:v>
                </c:pt>
                <c:pt idx="720">
                  <c:v>1381</c:v>
                </c:pt>
                <c:pt idx="721">
                  <c:v>396</c:v>
                </c:pt>
                <c:pt idx="722">
                  <c:v>325</c:v>
                </c:pt>
                <c:pt idx="723">
                  <c:v>2016</c:v>
                </c:pt>
                <c:pt idx="724">
                  <c:v>1403</c:v>
                </c:pt>
                <c:pt idx="725">
                  <c:v>134</c:v>
                </c:pt>
                <c:pt idx="726">
                  <c:v>755</c:v>
                </c:pt>
                <c:pt idx="727">
                  <c:v>871</c:v>
                </c:pt>
                <c:pt idx="728">
                  <c:v>816</c:v>
                </c:pt>
                <c:pt idx="729">
                  <c:v>1014</c:v>
                </c:pt>
                <c:pt idx="730">
                  <c:v>980</c:v>
                </c:pt>
                <c:pt idx="731">
                  <c:v>1256</c:v>
                </c:pt>
                <c:pt idx="732">
                  <c:v>972</c:v>
                </c:pt>
                <c:pt idx="733">
                  <c:v>957</c:v>
                </c:pt>
                <c:pt idx="734">
                  <c:v>567</c:v>
                </c:pt>
                <c:pt idx="735">
                  <c:v>1102</c:v>
                </c:pt>
                <c:pt idx="736">
                  <c:v>918</c:v>
                </c:pt>
                <c:pt idx="737">
                  <c:v>1026</c:v>
                </c:pt>
                <c:pt idx="738">
                  <c:v>1501</c:v>
                </c:pt>
                <c:pt idx="739">
                  <c:v>1111</c:v>
                </c:pt>
                <c:pt idx="740">
                  <c:v>419</c:v>
                </c:pt>
                <c:pt idx="741">
                  <c:v>1011</c:v>
                </c:pt>
                <c:pt idx="742">
                  <c:v>994</c:v>
                </c:pt>
                <c:pt idx="743">
                  <c:v>843</c:v>
                </c:pt>
                <c:pt idx="744">
                  <c:v>1270</c:v>
                </c:pt>
                <c:pt idx="745">
                  <c:v>930</c:v>
                </c:pt>
                <c:pt idx="746">
                  <c:v>1248</c:v>
                </c:pt>
                <c:pt idx="747">
                  <c:v>1502</c:v>
                </c:pt>
                <c:pt idx="748">
                  <c:v>1416</c:v>
                </c:pt>
                <c:pt idx="749">
                  <c:v>896</c:v>
                </c:pt>
                <c:pt idx="750">
                  <c:v>545</c:v>
                </c:pt>
                <c:pt idx="751">
                  <c:v>400</c:v>
                </c:pt>
                <c:pt idx="752">
                  <c:v>573</c:v>
                </c:pt>
                <c:pt idx="753">
                  <c:v>830</c:v>
                </c:pt>
                <c:pt idx="754">
                  <c:v>302</c:v>
                </c:pt>
                <c:pt idx="755">
                  <c:v>2039</c:v>
                </c:pt>
                <c:pt idx="756">
                  <c:v>373</c:v>
                </c:pt>
                <c:pt idx="757">
                  <c:v>350</c:v>
                </c:pt>
              </c:numCache>
            </c:numRef>
          </c:xVal>
          <c:yVal>
            <c:numRef>
              <c:f>Q_3!$R$3:$R$760</c:f>
              <c:numCache>
                <c:formatCode>0</c:formatCode>
                <c:ptCount val="758"/>
                <c:pt idx="0">
                  <c:v>7311200.9383966001</c:v>
                </c:pt>
                <c:pt idx="1">
                  <c:v>6712966.3374970835</c:v>
                </c:pt>
                <c:pt idx="2">
                  <c:v>5214732.7794920998</c:v>
                </c:pt>
                <c:pt idx="3">
                  <c:v>7194730.4851241279</c:v>
                </c:pt>
                <c:pt idx="4">
                  <c:v>5971790.7257631691</c:v>
                </c:pt>
                <c:pt idx="5">
                  <c:v>6141202.2941594925</c:v>
                </c:pt>
                <c:pt idx="6">
                  <c:v>4134734.0309655382</c:v>
                </c:pt>
                <c:pt idx="7">
                  <c:v>5357673.7903264975</c:v>
                </c:pt>
                <c:pt idx="8">
                  <c:v>6818848.5677447859</c:v>
                </c:pt>
                <c:pt idx="9">
                  <c:v>6247084.5244071949</c:v>
                </c:pt>
                <c:pt idx="10">
                  <c:v>8502376.0286832489</c:v>
                </c:pt>
                <c:pt idx="11">
                  <c:v>10387079.727092344</c:v>
                </c:pt>
                <c:pt idx="12">
                  <c:v>7708259.3018254833</c:v>
                </c:pt>
                <c:pt idx="13">
                  <c:v>4097675.2503788425</c:v>
                </c:pt>
                <c:pt idx="14">
                  <c:v>5945320.1682012435</c:v>
                </c:pt>
                <c:pt idx="15">
                  <c:v>9195904.6368056983</c:v>
                </c:pt>
                <c:pt idx="16">
                  <c:v>4738262.7433774397</c:v>
                </c:pt>
                <c:pt idx="17">
                  <c:v>5182968.1104177888</c:v>
                </c:pt>
                <c:pt idx="18">
                  <c:v>6485319.5424645245</c:v>
                </c:pt>
                <c:pt idx="19">
                  <c:v>5151203.4413434779</c:v>
                </c:pt>
                <c:pt idx="20">
                  <c:v>4807086.1930384468</c:v>
                </c:pt>
                <c:pt idx="21">
                  <c:v>5278262.1176407207</c:v>
                </c:pt>
                <c:pt idx="22">
                  <c:v>5675320.481069603</c:v>
                </c:pt>
                <c:pt idx="23">
                  <c:v>6580613.5496874563</c:v>
                </c:pt>
                <c:pt idx="24">
                  <c:v>4076498.8043293022</c:v>
                </c:pt>
                <c:pt idx="25">
                  <c:v>3097088.1745380582</c:v>
                </c:pt>
                <c:pt idx="26">
                  <c:v>5288850.3406654913</c:v>
                </c:pt>
                <c:pt idx="27">
                  <c:v>5034732.9880710058</c:v>
                </c:pt>
                <c:pt idx="28">
                  <c:v>3012382.3903398965</c:v>
                </c:pt>
                <c:pt idx="29">
                  <c:v>5802379.1573668458</c:v>
                </c:pt>
                <c:pt idx="30">
                  <c:v>7205318.7081488986</c:v>
                </c:pt>
                <c:pt idx="31">
                  <c:v>4071204.6928169173</c:v>
                </c:pt>
                <c:pt idx="32">
                  <c:v>5537673.5817475906</c:v>
                </c:pt>
                <c:pt idx="33">
                  <c:v>7766494.5284617189</c:v>
                </c:pt>
                <c:pt idx="34">
                  <c:v>5468850.1320865843</c:v>
                </c:pt>
                <c:pt idx="35">
                  <c:v>7930611.985345657</c:v>
                </c:pt>
                <c:pt idx="36">
                  <c:v>8105317.6652543657</c:v>
                </c:pt>
                <c:pt idx="37">
                  <c:v>5373556.1248636525</c:v>
                </c:pt>
                <c:pt idx="38">
                  <c:v>4452380.7217086442</c:v>
                </c:pt>
                <c:pt idx="39">
                  <c:v>4748850.9664022103</c:v>
                </c:pt>
                <c:pt idx="40">
                  <c:v>5468850.1320865843</c:v>
                </c:pt>
                <c:pt idx="41">
                  <c:v>4870615.5311870677</c:v>
                </c:pt>
                <c:pt idx="42">
                  <c:v>5013556.5420214655</c:v>
                </c:pt>
                <c:pt idx="43">
                  <c:v>4388851.3835600233</c:v>
                </c:pt>
                <c:pt idx="44">
                  <c:v>4002381.2431559106</c:v>
                </c:pt>
                <c:pt idx="45">
                  <c:v>4706498.0743031297</c:v>
                </c:pt>
                <c:pt idx="46">
                  <c:v>5871202.607027852</c:v>
                </c:pt>
                <c:pt idx="47">
                  <c:v>8692964.0431291126</c:v>
                </c:pt>
                <c:pt idx="48">
                  <c:v>5130026.9952939376</c:v>
                </c:pt>
                <c:pt idx="49">
                  <c:v>7512377.1758672344</c:v>
                </c:pt>
                <c:pt idx="50">
                  <c:v>6686495.7799351579</c:v>
                </c:pt>
                <c:pt idx="51">
                  <c:v>8692964.0431291126</c:v>
                </c:pt>
                <c:pt idx="52">
                  <c:v>8751199.2697653472</c:v>
                </c:pt>
                <c:pt idx="53">
                  <c:v>5527085.3587228209</c:v>
                </c:pt>
                <c:pt idx="54">
                  <c:v>4351792.602973327</c:v>
                </c:pt>
                <c:pt idx="55">
                  <c:v>7321789.1614213707</c:v>
                </c:pt>
                <c:pt idx="56">
                  <c:v>5892379.0530773923</c:v>
                </c:pt>
                <c:pt idx="57">
                  <c:v>5770614.4882925348</c:v>
                </c:pt>
                <c:pt idx="58">
                  <c:v>9968844.9176139217</c:v>
                </c:pt>
                <c:pt idx="59">
                  <c:v>10582961.853050593</c:v>
                </c:pt>
                <c:pt idx="60">
                  <c:v>7342965.607470911</c:v>
                </c:pt>
                <c:pt idx="61">
                  <c:v>4987085.9844595399</c:v>
                </c:pt>
                <c:pt idx="62">
                  <c:v>4886497.8657242227</c:v>
                </c:pt>
                <c:pt idx="63">
                  <c:v>6924730.7979924874</c:v>
                </c:pt>
                <c:pt idx="64">
                  <c:v>6675907.5569103882</c:v>
                </c:pt>
                <c:pt idx="65">
                  <c:v>4828262.6390879862</c:v>
                </c:pt>
                <c:pt idx="66">
                  <c:v>6453554.8733902136</c:v>
                </c:pt>
                <c:pt idx="67">
                  <c:v>5029438.8765586205</c:v>
                </c:pt>
                <c:pt idx="68">
                  <c:v>4272380.9302875511</c:v>
                </c:pt>
                <c:pt idx="69">
                  <c:v>4362380.8259980977</c:v>
                </c:pt>
                <c:pt idx="70">
                  <c:v>5214732.7794920998</c:v>
                </c:pt>
                <c:pt idx="71">
                  <c:v>6368849.0891920514</c:v>
                </c:pt>
                <c:pt idx="72">
                  <c:v>6829436.7907695556</c:v>
                </c:pt>
                <c:pt idx="73">
                  <c:v>10662373.525736371</c:v>
                </c:pt>
                <c:pt idx="74">
                  <c:v>8015317.7695438191</c:v>
                </c:pt>
                <c:pt idx="75">
                  <c:v>10397667.950117115</c:v>
                </c:pt>
                <c:pt idx="76">
                  <c:v>7951788.4313951973</c:v>
                </c:pt>
                <c:pt idx="77">
                  <c:v>5352379.6788141122</c:v>
                </c:pt>
                <c:pt idx="78">
                  <c:v>9121787.0756323058</c:v>
                </c:pt>
                <c:pt idx="79">
                  <c:v>6723554.5605218541</c:v>
                </c:pt>
                <c:pt idx="80">
                  <c:v>7533553.6219167747</c:v>
                </c:pt>
                <c:pt idx="81">
                  <c:v>4600615.8440554272</c:v>
                </c:pt>
                <c:pt idx="82">
                  <c:v>6178261.0747461878</c:v>
                </c:pt>
                <c:pt idx="83">
                  <c:v>8052376.5501305144</c:v>
                </c:pt>
                <c:pt idx="84">
                  <c:v>4447086.6101962589</c:v>
                </c:pt>
                <c:pt idx="85">
                  <c:v>5834143.8264411567</c:v>
                </c:pt>
                <c:pt idx="86">
                  <c:v>8285317.4566754596</c:v>
                </c:pt>
                <c:pt idx="87">
                  <c:v>9508257.2160364185</c:v>
                </c:pt>
                <c:pt idx="88">
                  <c:v>7358847.942008066</c:v>
                </c:pt>
                <c:pt idx="89">
                  <c:v>9656492.3383832015</c:v>
                </c:pt>
                <c:pt idx="90">
                  <c:v>3261205.6314219963</c:v>
                </c:pt>
                <c:pt idx="91">
                  <c:v>6326496.1970929708</c:v>
                </c:pt>
                <c:pt idx="92">
                  <c:v>10498256.068852432</c:v>
                </c:pt>
                <c:pt idx="93">
                  <c:v>6935319.0210172581</c:v>
                </c:pt>
                <c:pt idx="94">
                  <c:v>3192382.1817609901</c:v>
                </c:pt>
                <c:pt idx="95">
                  <c:v>7650024.0751892468</c:v>
                </c:pt>
                <c:pt idx="96">
                  <c:v>6178261.0747461878</c:v>
                </c:pt>
                <c:pt idx="97">
                  <c:v>7491200.7298176941</c:v>
                </c:pt>
                <c:pt idx="98">
                  <c:v>7422377.2801566878</c:v>
                </c:pt>
                <c:pt idx="99">
                  <c:v>8031200.1040809741</c:v>
                </c:pt>
                <c:pt idx="100">
                  <c:v>7814141.5320731848</c:v>
                </c:pt>
                <c:pt idx="101">
                  <c:v>7957082.5429075826</c:v>
                </c:pt>
                <c:pt idx="102">
                  <c:v>5288850.3406654913</c:v>
                </c:pt>
                <c:pt idx="103">
                  <c:v>8041788.3271057447</c:v>
                </c:pt>
                <c:pt idx="104">
                  <c:v>7115318.8124383511</c:v>
                </c:pt>
                <c:pt idx="105">
                  <c:v>6940613.1325296434</c:v>
                </c:pt>
                <c:pt idx="106">
                  <c:v>5775908.5998049201</c:v>
                </c:pt>
                <c:pt idx="107">
                  <c:v>8798846.273376815</c:v>
                </c:pt>
                <c:pt idx="108">
                  <c:v>5611791.1429209821</c:v>
                </c:pt>
                <c:pt idx="109">
                  <c:v>9370610.316714406</c:v>
                </c:pt>
                <c:pt idx="110">
                  <c:v>8782963.9388396591</c:v>
                </c:pt>
                <c:pt idx="111">
                  <c:v>7650024.0751892468</c:v>
                </c:pt>
                <c:pt idx="112">
                  <c:v>9471198.4354497232</c:v>
                </c:pt>
                <c:pt idx="113">
                  <c:v>9513551.3275488038</c:v>
                </c:pt>
                <c:pt idx="114">
                  <c:v>5971790.7257631691</c:v>
                </c:pt>
                <c:pt idx="115">
                  <c:v>4881203.7542118374</c:v>
                </c:pt>
                <c:pt idx="116">
                  <c:v>6183555.1862585731</c:v>
                </c:pt>
                <c:pt idx="117">
                  <c:v>7448847.8377186125</c:v>
                </c:pt>
                <c:pt idx="118">
                  <c:v>9174728.190756157</c:v>
                </c:pt>
                <c:pt idx="119">
                  <c:v>5368262.0133512672</c:v>
                </c:pt>
                <c:pt idx="120">
                  <c:v>6771201.56413332</c:v>
                </c:pt>
                <c:pt idx="121">
                  <c:v>4574145.2864935026</c:v>
                </c:pt>
                <c:pt idx="122">
                  <c:v>5193556.3334425585</c:v>
                </c:pt>
                <c:pt idx="123">
                  <c:v>5542967.6932599759</c:v>
                </c:pt>
                <c:pt idx="124">
                  <c:v>5521791.2472104356</c:v>
                </c:pt>
                <c:pt idx="125">
                  <c:v>6818848.5677447859</c:v>
                </c:pt>
                <c:pt idx="126">
                  <c:v>4785909.7469889056</c:v>
                </c:pt>
                <c:pt idx="127">
                  <c:v>3647675.7718261089</c:v>
                </c:pt>
                <c:pt idx="128">
                  <c:v>5738849.8192182248</c:v>
                </c:pt>
                <c:pt idx="129">
                  <c:v>4860027.3081622981</c:v>
                </c:pt>
                <c:pt idx="130">
                  <c:v>4425910.1641467195</c:v>
                </c:pt>
                <c:pt idx="131">
                  <c:v>3790616.7826605067</c:v>
                </c:pt>
                <c:pt idx="132">
                  <c:v>3435911.3113307049</c:v>
                </c:pt>
                <c:pt idx="133">
                  <c:v>4071204.6928169173</c:v>
                </c:pt>
                <c:pt idx="134">
                  <c:v>7131201.146975507</c:v>
                </c:pt>
                <c:pt idx="135">
                  <c:v>6681201.6684227725</c:v>
                </c:pt>
                <c:pt idx="136">
                  <c:v>10032374.255762544</c:v>
                </c:pt>
                <c:pt idx="137">
                  <c:v>7327083.272933756</c:v>
                </c:pt>
                <c:pt idx="138">
                  <c:v>2212971.5519697461</c:v>
                </c:pt>
                <c:pt idx="139">
                  <c:v>6051202.398448946</c:v>
                </c:pt>
                <c:pt idx="140">
                  <c:v>4198263.3691141596</c:v>
                </c:pt>
                <c:pt idx="141">
                  <c:v>3700616.8869499597</c:v>
                </c:pt>
                <c:pt idx="142">
                  <c:v>7194730.4851241279</c:v>
                </c:pt>
                <c:pt idx="143">
                  <c:v>4346498.4914609427</c:v>
                </c:pt>
                <c:pt idx="144">
                  <c:v>6442966.650365443</c:v>
                </c:pt>
                <c:pt idx="145">
                  <c:v>5659438.146532448</c:v>
                </c:pt>
                <c:pt idx="146">
                  <c:v>7353553.8304956807</c:v>
                </c:pt>
                <c:pt idx="147">
                  <c:v>6194143.4092833437</c:v>
                </c:pt>
                <c:pt idx="148">
                  <c:v>5828849.7149287714</c:v>
                </c:pt>
                <c:pt idx="149">
                  <c:v>4748850.9664022103</c:v>
                </c:pt>
                <c:pt idx="150">
                  <c:v>4018263.5776930661</c:v>
                </c:pt>
                <c:pt idx="151">
                  <c:v>7538847.73342916</c:v>
                </c:pt>
                <c:pt idx="152">
                  <c:v>8422964.355997473</c:v>
                </c:pt>
                <c:pt idx="153">
                  <c:v>7041201.2512649596</c:v>
                </c:pt>
                <c:pt idx="154">
                  <c:v>5505908.9126732796</c:v>
                </c:pt>
                <c:pt idx="155">
                  <c:v>7560024.1794787003</c:v>
                </c:pt>
                <c:pt idx="156">
                  <c:v>4320027.9338990171</c:v>
                </c:pt>
                <c:pt idx="157">
                  <c:v>6591201.772712226</c:v>
                </c:pt>
                <c:pt idx="158">
                  <c:v>8661199.3740548007</c:v>
                </c:pt>
                <c:pt idx="159">
                  <c:v>3292970.3004963067</c:v>
                </c:pt>
                <c:pt idx="160">
                  <c:v>5569438.2508219015</c:v>
                </c:pt>
                <c:pt idx="161">
                  <c:v>4727674.52035267</c:v>
                </c:pt>
                <c:pt idx="162">
                  <c:v>5452967.7975494293</c:v>
                </c:pt>
                <c:pt idx="163">
                  <c:v>9566492.442672655</c:v>
                </c:pt>
                <c:pt idx="164">
                  <c:v>6829436.7907695556</c:v>
                </c:pt>
                <c:pt idx="165">
                  <c:v>8401787.9099479318</c:v>
                </c:pt>
                <c:pt idx="166">
                  <c:v>6829436.7907695556</c:v>
                </c:pt>
                <c:pt idx="167">
                  <c:v>4134734.0309655382</c:v>
                </c:pt>
                <c:pt idx="168">
                  <c:v>5781202.7113173055</c:v>
                </c:pt>
                <c:pt idx="169">
                  <c:v>5532379.4702352053</c:v>
                </c:pt>
                <c:pt idx="170">
                  <c:v>7364142.0535204513</c:v>
                </c:pt>
                <c:pt idx="171">
                  <c:v>7729435.7478750236</c:v>
                </c:pt>
                <c:pt idx="172">
                  <c:v>5167085.7758806339</c:v>
                </c:pt>
                <c:pt idx="173">
                  <c:v>6802966.23320763</c:v>
                </c:pt>
                <c:pt idx="174">
                  <c:v>5140615.2183187082</c:v>
                </c:pt>
                <c:pt idx="175">
                  <c:v>4113557.5849159979</c:v>
                </c:pt>
                <c:pt idx="176">
                  <c:v>8534140.6977575589</c:v>
                </c:pt>
                <c:pt idx="177">
                  <c:v>3938851.9050072897</c:v>
                </c:pt>
                <c:pt idx="178">
                  <c:v>7115318.8124383511</c:v>
                </c:pt>
                <c:pt idx="179">
                  <c:v>4722380.4088402847</c:v>
                </c:pt>
                <c:pt idx="180">
                  <c:v>4875909.6426994521</c:v>
                </c:pt>
                <c:pt idx="181">
                  <c:v>3483558.3149421709</c:v>
                </c:pt>
                <c:pt idx="182">
                  <c:v>8354140.9063364659</c:v>
                </c:pt>
                <c:pt idx="183">
                  <c:v>7798259.1975360299</c:v>
                </c:pt>
                <c:pt idx="184">
                  <c:v>5087674.103194857</c:v>
                </c:pt>
                <c:pt idx="185">
                  <c:v>7263553.9347851342</c:v>
                </c:pt>
                <c:pt idx="186">
                  <c:v>4140028.1424779235</c:v>
                </c:pt>
                <c:pt idx="187">
                  <c:v>5145909.3298310926</c:v>
                </c:pt>
                <c:pt idx="188">
                  <c:v>5352379.6788141122</c:v>
                </c:pt>
                <c:pt idx="189">
                  <c:v>5479438.355111355</c:v>
                </c:pt>
                <c:pt idx="190">
                  <c:v>5336497.3442769572</c:v>
                </c:pt>
                <c:pt idx="191">
                  <c:v>8767081.6043025032</c:v>
                </c:pt>
                <c:pt idx="192">
                  <c:v>5278262.1176407207</c:v>
                </c:pt>
                <c:pt idx="193">
                  <c:v>5511203.024185665</c:v>
                </c:pt>
                <c:pt idx="194">
                  <c:v>8417670.2444850877</c:v>
                </c:pt>
                <c:pt idx="195">
                  <c:v>6093555.2905480266</c:v>
                </c:pt>
                <c:pt idx="196">
                  <c:v>5368262.0133512672</c:v>
                </c:pt>
                <c:pt idx="197">
                  <c:v>5384144.3478884231</c:v>
                </c:pt>
                <c:pt idx="198">
                  <c:v>5415909.0169627331</c:v>
                </c:pt>
                <c:pt idx="199">
                  <c:v>6480025.4309521392</c:v>
                </c:pt>
                <c:pt idx="200">
                  <c:v>5140615.2183187082</c:v>
                </c:pt>
                <c:pt idx="201">
                  <c:v>3838263.7862719726</c:v>
                </c:pt>
                <c:pt idx="202">
                  <c:v>5024144.7650462361</c:v>
                </c:pt>
                <c:pt idx="203">
                  <c:v>7210612.8196612829</c:v>
                </c:pt>
                <c:pt idx="204">
                  <c:v>6347672.6431425111</c:v>
                </c:pt>
                <c:pt idx="205">
                  <c:v>9571786.5541850384</c:v>
                </c:pt>
                <c:pt idx="206">
                  <c:v>4817674.4160632165</c:v>
                </c:pt>
                <c:pt idx="207">
                  <c:v>4706498.0743031297</c:v>
                </c:pt>
                <c:pt idx="208">
                  <c:v>6850613.2368190959</c:v>
                </c:pt>
                <c:pt idx="209">
                  <c:v>5442379.5745246587</c:v>
                </c:pt>
                <c:pt idx="210">
                  <c:v>7957082.5429075826</c:v>
                </c:pt>
                <c:pt idx="211">
                  <c:v>8714140.4891786538</c:v>
                </c:pt>
                <c:pt idx="212">
                  <c:v>5452967.7975494293</c:v>
                </c:pt>
                <c:pt idx="213">
                  <c:v>7009436.5821906496</c:v>
                </c:pt>
                <c:pt idx="214">
                  <c:v>4939438.980848074</c:v>
                </c:pt>
                <c:pt idx="215">
                  <c:v>7427671.3916690722</c:v>
                </c:pt>
                <c:pt idx="216">
                  <c:v>6427084.315828288</c:v>
                </c:pt>
                <c:pt idx="217">
                  <c:v>6252378.6359195793</c:v>
                </c:pt>
                <c:pt idx="218">
                  <c:v>5622379.3659457527</c:v>
                </c:pt>
                <c:pt idx="219">
                  <c:v>6294731.5280186608</c:v>
                </c:pt>
                <c:pt idx="220">
                  <c:v>7459436.0607433831</c:v>
                </c:pt>
                <c:pt idx="221">
                  <c:v>6622966.4417865369</c:v>
                </c:pt>
                <c:pt idx="222">
                  <c:v>6262966.8589443499</c:v>
                </c:pt>
                <c:pt idx="223">
                  <c:v>8364729.1293612355</c:v>
                </c:pt>
                <c:pt idx="224">
                  <c:v>6596495.8842246113</c:v>
                </c:pt>
                <c:pt idx="225">
                  <c:v>5013556.5420214655</c:v>
                </c:pt>
                <c:pt idx="226">
                  <c:v>4976497.7614347693</c:v>
                </c:pt>
                <c:pt idx="227">
                  <c:v>4171792.811552234</c:v>
                </c:pt>
                <c:pt idx="228">
                  <c:v>4987085.9844595399</c:v>
                </c:pt>
                <c:pt idx="229">
                  <c:v>5527085.3587228209</c:v>
                </c:pt>
                <c:pt idx="230">
                  <c:v>4965909.5384099996</c:v>
                </c:pt>
                <c:pt idx="231">
                  <c:v>4828262.6390879862</c:v>
                </c:pt>
                <c:pt idx="232">
                  <c:v>2467088.9045642307</c:v>
                </c:pt>
                <c:pt idx="233">
                  <c:v>4897086.0887489934</c:v>
                </c:pt>
                <c:pt idx="234">
                  <c:v>5055909.4341205461</c:v>
                </c:pt>
                <c:pt idx="235">
                  <c:v>3499440.6494793259</c:v>
                </c:pt>
                <c:pt idx="236">
                  <c:v>3917675.458957749</c:v>
                </c:pt>
                <c:pt idx="237">
                  <c:v>6882377.9058934068</c:v>
                </c:pt>
                <c:pt idx="238">
                  <c:v>5871202.607027852</c:v>
                </c:pt>
                <c:pt idx="239">
                  <c:v>5193556.3334425585</c:v>
                </c:pt>
                <c:pt idx="240">
                  <c:v>5225321.0025168695</c:v>
                </c:pt>
                <c:pt idx="241">
                  <c:v>5452967.7975494293</c:v>
                </c:pt>
                <c:pt idx="242">
                  <c:v>4007675.3546682959</c:v>
                </c:pt>
                <c:pt idx="243">
                  <c:v>7771788.6399741042</c:v>
                </c:pt>
                <c:pt idx="244">
                  <c:v>5606497.0314085968</c:v>
                </c:pt>
                <c:pt idx="245">
                  <c:v>5738849.8192182248</c:v>
                </c:pt>
                <c:pt idx="246">
                  <c:v>9439433.7663754113</c:v>
                </c:pt>
                <c:pt idx="247">
                  <c:v>7200024.5966365132</c:v>
                </c:pt>
                <c:pt idx="248">
                  <c:v>9232963.4173923936</c:v>
                </c:pt>
                <c:pt idx="249">
                  <c:v>4208851.5921389293</c:v>
                </c:pt>
                <c:pt idx="250">
                  <c:v>8565905.3668318689</c:v>
                </c:pt>
                <c:pt idx="251">
                  <c:v>8539434.8092699442</c:v>
                </c:pt>
                <c:pt idx="252">
                  <c:v>5648849.9235076774</c:v>
                </c:pt>
                <c:pt idx="253">
                  <c:v>6781789.7871580897</c:v>
                </c:pt>
                <c:pt idx="254">
                  <c:v>4436498.3871714892</c:v>
                </c:pt>
                <c:pt idx="255">
                  <c:v>3568264.0991403321</c:v>
                </c:pt>
                <c:pt idx="256">
                  <c:v>4436498.3871714892</c:v>
                </c:pt>
                <c:pt idx="257">
                  <c:v>3901793.124420594</c:v>
                </c:pt>
                <c:pt idx="258">
                  <c:v>7321789.1614213707</c:v>
                </c:pt>
                <c:pt idx="259">
                  <c:v>7792965.0860236445</c:v>
                </c:pt>
                <c:pt idx="260">
                  <c:v>5865908.4955154667</c:v>
                </c:pt>
                <c:pt idx="261">
                  <c:v>5532379.4702352053</c:v>
                </c:pt>
                <c:pt idx="262">
                  <c:v>7110024.7009259667</c:v>
                </c:pt>
                <c:pt idx="263">
                  <c:v>4357086.7144857123</c:v>
                </c:pt>
                <c:pt idx="264">
                  <c:v>6199437.520795729</c:v>
                </c:pt>
                <c:pt idx="265">
                  <c:v>7591788.8485530112</c:v>
                </c:pt>
                <c:pt idx="266">
                  <c:v>8481199.5826337077</c:v>
                </c:pt>
                <c:pt idx="267">
                  <c:v>6225908.0783576537</c:v>
                </c:pt>
                <c:pt idx="268">
                  <c:v>5452967.7975494293</c:v>
                </c:pt>
                <c:pt idx="269">
                  <c:v>11308255.130247353</c:v>
                </c:pt>
                <c:pt idx="270">
                  <c:v>7041201.2512649596</c:v>
                </c:pt>
                <c:pt idx="271">
                  <c:v>8073552.9961800547</c:v>
                </c:pt>
                <c:pt idx="272">
                  <c:v>7819435.6435855702</c:v>
                </c:pt>
                <c:pt idx="273">
                  <c:v>4362380.8259980977</c:v>
                </c:pt>
                <c:pt idx="274">
                  <c:v>5622379.3659457527</c:v>
                </c:pt>
                <c:pt idx="275">
                  <c:v>5892379.0530773923</c:v>
                </c:pt>
                <c:pt idx="276">
                  <c:v>5617085.2544333674</c:v>
                </c:pt>
                <c:pt idx="277">
                  <c:v>8597670.0359061807</c:v>
                </c:pt>
                <c:pt idx="278">
                  <c:v>3870028.455346283</c:v>
                </c:pt>
                <c:pt idx="279">
                  <c:v>9497668.9930116478</c:v>
                </c:pt>
                <c:pt idx="280">
                  <c:v>10980020.216479477</c:v>
                </c:pt>
                <c:pt idx="281">
                  <c:v>4616498.1785925832</c:v>
                </c:pt>
                <c:pt idx="282">
                  <c:v>2604735.8038862436</c:v>
                </c:pt>
                <c:pt idx="283">
                  <c:v>9275316.3094914742</c:v>
                </c:pt>
                <c:pt idx="284">
                  <c:v>6945907.2440420277</c:v>
                </c:pt>
                <c:pt idx="285">
                  <c:v>7062377.6973145008</c:v>
                </c:pt>
                <c:pt idx="286">
                  <c:v>4748850.9664022103</c:v>
                </c:pt>
                <c:pt idx="287">
                  <c:v>3351205.5271325433</c:v>
                </c:pt>
                <c:pt idx="288">
                  <c:v>5013556.5420214655</c:v>
                </c:pt>
                <c:pt idx="289">
                  <c:v>5294144.4521778757</c:v>
                </c:pt>
                <c:pt idx="290">
                  <c:v>4785909.7469889056</c:v>
                </c:pt>
                <c:pt idx="291">
                  <c:v>4076498.8043293022</c:v>
                </c:pt>
                <c:pt idx="292">
                  <c:v>3917675.458957749</c:v>
                </c:pt>
                <c:pt idx="293">
                  <c:v>4113557.5849159979</c:v>
                </c:pt>
                <c:pt idx="294">
                  <c:v>9418257.3203258719</c:v>
                </c:pt>
                <c:pt idx="295">
                  <c:v>6051202.398448946</c:v>
                </c:pt>
                <c:pt idx="296">
                  <c:v>4473557.1677581854</c:v>
                </c:pt>
                <c:pt idx="297">
                  <c:v>9836492.1298042946</c:v>
                </c:pt>
                <c:pt idx="298">
                  <c:v>1911207.1957637949</c:v>
                </c:pt>
                <c:pt idx="299">
                  <c:v>5728261.5961934542</c:v>
                </c:pt>
                <c:pt idx="300">
                  <c:v>4706498.0743031297</c:v>
                </c:pt>
                <c:pt idx="301">
                  <c:v>3742969.7790490407</c:v>
                </c:pt>
                <c:pt idx="302">
                  <c:v>5389438.4594008075</c:v>
                </c:pt>
                <c:pt idx="303">
                  <c:v>5468850.1320865843</c:v>
                </c:pt>
                <c:pt idx="304">
                  <c:v>7046495.3627773449</c:v>
                </c:pt>
                <c:pt idx="305">
                  <c:v>6765907.4526209347</c:v>
                </c:pt>
                <c:pt idx="306">
                  <c:v>5955908.3912260141</c:v>
                </c:pt>
                <c:pt idx="307">
                  <c:v>6305319.7510434305</c:v>
                </c:pt>
                <c:pt idx="308">
                  <c:v>6501201.8770016795</c:v>
                </c:pt>
                <c:pt idx="309">
                  <c:v>5701791.0386315286</c:v>
                </c:pt>
                <c:pt idx="310">
                  <c:v>9555904.2196478844</c:v>
                </c:pt>
                <c:pt idx="311">
                  <c:v>6003555.39483748</c:v>
                </c:pt>
                <c:pt idx="312">
                  <c:v>9481786.6584744919</c:v>
                </c:pt>
                <c:pt idx="313">
                  <c:v>5140615.2183187082</c:v>
                </c:pt>
                <c:pt idx="314">
                  <c:v>5580026.4738466712</c:v>
                </c:pt>
                <c:pt idx="315">
                  <c:v>5336497.3442769572</c:v>
                </c:pt>
                <c:pt idx="316">
                  <c:v>7247671.6002479792</c:v>
                </c:pt>
                <c:pt idx="317">
                  <c:v>5410614.9054503478</c:v>
                </c:pt>
                <c:pt idx="318">
                  <c:v>6130614.0711347219</c:v>
                </c:pt>
                <c:pt idx="319">
                  <c:v>7819435.6435855702</c:v>
                </c:pt>
                <c:pt idx="320">
                  <c:v>6008849.5063498644</c:v>
                </c:pt>
                <c:pt idx="321">
                  <c:v>4796497.9700136762</c:v>
                </c:pt>
                <c:pt idx="322">
                  <c:v>6765907.4526209347</c:v>
                </c:pt>
                <c:pt idx="323">
                  <c:v>10360609.16953042</c:v>
                </c:pt>
                <c:pt idx="324">
                  <c:v>7115318.8124383511</c:v>
                </c:pt>
                <c:pt idx="325">
                  <c:v>6644142.8878360773</c:v>
                </c:pt>
                <c:pt idx="326">
                  <c:v>6199437.520795729</c:v>
                </c:pt>
                <c:pt idx="327">
                  <c:v>4563557.0634687319</c:v>
                </c:pt>
                <c:pt idx="328">
                  <c:v>2895911.9370674239</c:v>
                </c:pt>
                <c:pt idx="329">
                  <c:v>4325322.0454114024</c:v>
                </c:pt>
                <c:pt idx="330">
                  <c:v>6151790.5171842631</c:v>
                </c:pt>
                <c:pt idx="331">
                  <c:v>6300025.6395310452</c:v>
                </c:pt>
                <c:pt idx="332">
                  <c:v>8571199.4783442542</c:v>
                </c:pt>
                <c:pt idx="333">
                  <c:v>7501788.9528424637</c:v>
                </c:pt>
                <c:pt idx="334">
                  <c:v>8814728.6079139709</c:v>
                </c:pt>
                <c:pt idx="335">
                  <c:v>6681201.6684227725</c:v>
                </c:pt>
                <c:pt idx="336">
                  <c:v>7867082.6471970361</c:v>
                </c:pt>
                <c:pt idx="337">
                  <c:v>11482960.810156062</c:v>
                </c:pt>
                <c:pt idx="338">
                  <c:v>7480612.5067929234</c:v>
                </c:pt>
                <c:pt idx="339">
                  <c:v>5145909.3298310926</c:v>
                </c:pt>
                <c:pt idx="340">
                  <c:v>5680614.5925819883</c:v>
                </c:pt>
                <c:pt idx="341">
                  <c:v>8407082.0214603171</c:v>
                </c:pt>
                <c:pt idx="342">
                  <c:v>7141789.3700002767</c:v>
                </c:pt>
                <c:pt idx="343">
                  <c:v>3637087.5488013388</c:v>
                </c:pt>
                <c:pt idx="344">
                  <c:v>7808847.4205607995</c:v>
                </c:pt>
                <c:pt idx="345">
                  <c:v>5797085.0458544604</c:v>
                </c:pt>
                <c:pt idx="346">
                  <c:v>4198263.3691141596</c:v>
                </c:pt>
                <c:pt idx="347">
                  <c:v>6585907.6611998407</c:v>
                </c:pt>
                <c:pt idx="348">
                  <c:v>4203557.4806265449</c:v>
                </c:pt>
                <c:pt idx="349">
                  <c:v>6199437.520795729</c:v>
                </c:pt>
                <c:pt idx="350">
                  <c:v>7925317.8738332726</c:v>
                </c:pt>
                <c:pt idx="351">
                  <c:v>4251204.4842380108</c:v>
                </c:pt>
                <c:pt idx="352">
                  <c:v>1471795.9402358313</c:v>
                </c:pt>
                <c:pt idx="353">
                  <c:v>1630619.2856073845</c:v>
                </c:pt>
                <c:pt idx="354">
                  <c:v>1254737.3682280423</c:v>
                </c:pt>
                <c:pt idx="355">
                  <c:v>3441205.4228430898</c:v>
                </c:pt>
                <c:pt idx="356">
                  <c:v>4002381.2431559106</c:v>
                </c:pt>
                <c:pt idx="357">
                  <c:v>6300025.6395310452</c:v>
                </c:pt>
                <c:pt idx="358">
                  <c:v>1572384.0589711484</c:v>
                </c:pt>
                <c:pt idx="359">
                  <c:v>7549435.9564539297</c:v>
                </c:pt>
                <c:pt idx="360">
                  <c:v>3393558.4192316239</c:v>
                </c:pt>
                <c:pt idx="361">
                  <c:v>8158258.7803782169</c:v>
                </c:pt>
                <c:pt idx="362">
                  <c:v>7512377.1758672344</c:v>
                </c:pt>
                <c:pt idx="363">
                  <c:v>5892379.0530773923</c:v>
                </c:pt>
                <c:pt idx="364">
                  <c:v>4087087.0273540723</c:v>
                </c:pt>
                <c:pt idx="365">
                  <c:v>5114144.6607567826</c:v>
                </c:pt>
                <c:pt idx="366">
                  <c:v>4272380.9302875511</c:v>
                </c:pt>
                <c:pt idx="367">
                  <c:v>5749438.0422429945</c:v>
                </c:pt>
                <c:pt idx="368">
                  <c:v>3700616.8869499597</c:v>
                </c:pt>
                <c:pt idx="369">
                  <c:v>5437085.4630122734</c:v>
                </c:pt>
                <c:pt idx="370">
                  <c:v>4198263.3691141596</c:v>
                </c:pt>
                <c:pt idx="371">
                  <c:v>5246497.4485664098</c:v>
                </c:pt>
                <c:pt idx="372">
                  <c:v>7374730.2765452219</c:v>
                </c:pt>
                <c:pt idx="373">
                  <c:v>5712379.2616562992</c:v>
                </c:pt>
                <c:pt idx="374">
                  <c:v>10032374.255762544</c:v>
                </c:pt>
                <c:pt idx="375">
                  <c:v>6024731.8408870203</c:v>
                </c:pt>
                <c:pt idx="376">
                  <c:v>2917088.3831169647</c:v>
                </c:pt>
                <c:pt idx="377">
                  <c:v>4521204.1713696513</c:v>
                </c:pt>
                <c:pt idx="378">
                  <c:v>2906500.1600921946</c:v>
                </c:pt>
                <c:pt idx="379">
                  <c:v>5002968.3189966958</c:v>
                </c:pt>
                <c:pt idx="380">
                  <c:v>4240616.2612132402</c:v>
                </c:pt>
                <c:pt idx="381">
                  <c:v>10196491.712646481</c:v>
                </c:pt>
                <c:pt idx="382">
                  <c:v>6781789.7871580897</c:v>
                </c:pt>
                <c:pt idx="383">
                  <c:v>7734729.8593874089</c:v>
                </c:pt>
                <c:pt idx="384">
                  <c:v>5124732.8837815523</c:v>
                </c:pt>
                <c:pt idx="385">
                  <c:v>8539434.8092699442</c:v>
                </c:pt>
                <c:pt idx="386">
                  <c:v>3531205.3185536368</c:v>
                </c:pt>
                <c:pt idx="387">
                  <c:v>4785909.7469889056</c:v>
                </c:pt>
                <c:pt idx="388">
                  <c:v>3806499.1171976621</c:v>
                </c:pt>
                <c:pt idx="389">
                  <c:v>4621792.2901049685</c:v>
                </c:pt>
                <c:pt idx="390">
                  <c:v>7215906.9311736682</c:v>
                </c:pt>
                <c:pt idx="391">
                  <c:v>5733555.7077058395</c:v>
                </c:pt>
                <c:pt idx="392">
                  <c:v>5029438.8765586205</c:v>
                </c:pt>
                <c:pt idx="393">
                  <c:v>4611204.0670801979</c:v>
                </c:pt>
                <c:pt idx="394">
                  <c:v>7057083.5858021155</c:v>
                </c:pt>
                <c:pt idx="395">
                  <c:v>5812967.3803916164</c:v>
                </c:pt>
                <c:pt idx="396">
                  <c:v>5897673.1645897776</c:v>
                </c:pt>
                <c:pt idx="397">
                  <c:v>7374730.2765452219</c:v>
                </c:pt>
                <c:pt idx="398">
                  <c:v>4875909.6426994521</c:v>
                </c:pt>
                <c:pt idx="399">
                  <c:v>5992967.1718127094</c:v>
                </c:pt>
                <c:pt idx="400">
                  <c:v>8470611.3596089371</c:v>
                </c:pt>
                <c:pt idx="401">
                  <c:v>3504734.7609917112</c:v>
                </c:pt>
                <c:pt idx="402">
                  <c:v>10132962.374497861</c:v>
                </c:pt>
                <c:pt idx="403">
                  <c:v>4341204.3799485574</c:v>
                </c:pt>
                <c:pt idx="404">
                  <c:v>6024731.8408870203</c:v>
                </c:pt>
                <c:pt idx="405">
                  <c:v>6591201.772712226</c:v>
                </c:pt>
                <c:pt idx="406">
                  <c:v>6262966.8589443499</c:v>
                </c:pt>
                <c:pt idx="407">
                  <c:v>10196491.712646481</c:v>
                </c:pt>
                <c:pt idx="408">
                  <c:v>10604138.299100135</c:v>
                </c:pt>
                <c:pt idx="409">
                  <c:v>5040027.0995833911</c:v>
                </c:pt>
                <c:pt idx="410">
                  <c:v>3541793.5415784069</c:v>
                </c:pt>
                <c:pt idx="411">
                  <c:v>3933557.7934949044</c:v>
                </c:pt>
                <c:pt idx="412">
                  <c:v>4473557.1677581854</c:v>
                </c:pt>
                <c:pt idx="413">
                  <c:v>6151790.5171842631</c:v>
                </c:pt>
                <c:pt idx="414">
                  <c:v>4875909.6426994521</c:v>
                </c:pt>
                <c:pt idx="415">
                  <c:v>4854733.1966499127</c:v>
                </c:pt>
                <c:pt idx="416">
                  <c:v>9058257.737483684</c:v>
                </c:pt>
                <c:pt idx="417">
                  <c:v>3806499.1171976621</c:v>
                </c:pt>
                <c:pt idx="418">
                  <c:v>3637087.5488013388</c:v>
                </c:pt>
                <c:pt idx="419">
                  <c:v>5765320.3767801505</c:v>
                </c:pt>
                <c:pt idx="420">
                  <c:v>4764733.3009393662</c:v>
                </c:pt>
                <c:pt idx="421">
                  <c:v>7962376.6544199679</c:v>
                </c:pt>
                <c:pt idx="422">
                  <c:v>9582374.777209809</c:v>
                </c:pt>
                <c:pt idx="423">
                  <c:v>6135908.1826471072</c:v>
                </c:pt>
                <c:pt idx="424">
                  <c:v>7014730.6937030349</c:v>
                </c:pt>
                <c:pt idx="425">
                  <c:v>8375317.3523860062</c:v>
                </c:pt>
                <c:pt idx="426">
                  <c:v>4245910.3727256255</c:v>
                </c:pt>
                <c:pt idx="427">
                  <c:v>9984727.2521510776</c:v>
                </c:pt>
                <c:pt idx="428">
                  <c:v>5564144.1393095162</c:v>
                </c:pt>
                <c:pt idx="429">
                  <c:v>5998261.2833250947</c:v>
                </c:pt>
                <c:pt idx="430">
                  <c:v>4410027.8296095636</c:v>
                </c:pt>
                <c:pt idx="431">
                  <c:v>6908848.4634553324</c:v>
                </c:pt>
                <c:pt idx="432">
                  <c:v>9264728.0864667036</c:v>
                </c:pt>
                <c:pt idx="433">
                  <c:v>9455316.1009125672</c:v>
                </c:pt>
                <c:pt idx="434">
                  <c:v>6257672.7474319646</c:v>
                </c:pt>
                <c:pt idx="435">
                  <c:v>12780018.130690413</c:v>
                </c:pt>
                <c:pt idx="436">
                  <c:v>6077672.9560108716</c:v>
                </c:pt>
                <c:pt idx="437">
                  <c:v>4738262.7433774397</c:v>
                </c:pt>
                <c:pt idx="438">
                  <c:v>6845319.1253067115</c:v>
                </c:pt>
                <c:pt idx="439">
                  <c:v>3679440.4409004194</c:v>
                </c:pt>
                <c:pt idx="440">
                  <c:v>7681788.7442635577</c:v>
                </c:pt>
                <c:pt idx="441">
                  <c:v>5193556.3334425585</c:v>
                </c:pt>
                <c:pt idx="442">
                  <c:v>3880616.6783710532</c:v>
                </c:pt>
                <c:pt idx="443">
                  <c:v>7030613.0282401899</c:v>
                </c:pt>
                <c:pt idx="444">
                  <c:v>7274142.1578099048</c:v>
                </c:pt>
                <c:pt idx="445">
                  <c:v>3885910.7898834385</c:v>
                </c:pt>
                <c:pt idx="446">
                  <c:v>3441205.4228430898</c:v>
                </c:pt>
                <c:pt idx="447">
                  <c:v>5246497.4485664098</c:v>
                </c:pt>
                <c:pt idx="448">
                  <c:v>7565318.2909910856</c:v>
                </c:pt>
                <c:pt idx="449">
                  <c:v>4817674.4160632165</c:v>
                </c:pt>
                <c:pt idx="450">
                  <c:v>6601789.9957369966</c:v>
                </c:pt>
                <c:pt idx="451">
                  <c:v>5262379.7831035657</c:v>
                </c:pt>
                <c:pt idx="452">
                  <c:v>4192969.2576017743</c:v>
                </c:pt>
                <c:pt idx="453">
                  <c:v>9836492.1298042946</c:v>
                </c:pt>
                <c:pt idx="454">
                  <c:v>5595908.8083838271</c:v>
                </c:pt>
                <c:pt idx="455">
                  <c:v>3578852.3221651027</c:v>
                </c:pt>
                <c:pt idx="456">
                  <c:v>7125907.0354631217</c:v>
                </c:pt>
                <c:pt idx="457">
                  <c:v>3806499.1171976621</c:v>
                </c:pt>
                <c:pt idx="458">
                  <c:v>5738849.8192182248</c:v>
                </c:pt>
                <c:pt idx="459">
                  <c:v>4515910.059857266</c:v>
                </c:pt>
                <c:pt idx="460">
                  <c:v>3144735.1781495241</c:v>
                </c:pt>
                <c:pt idx="461">
                  <c:v>5505908.9126732796</c:v>
                </c:pt>
                <c:pt idx="462">
                  <c:v>4457674.8332210295</c:v>
                </c:pt>
                <c:pt idx="463">
                  <c:v>9127081.1871446893</c:v>
                </c:pt>
                <c:pt idx="464">
                  <c:v>6755319.2295961641</c:v>
                </c:pt>
                <c:pt idx="465">
                  <c:v>7131201.146975507</c:v>
                </c:pt>
                <c:pt idx="466">
                  <c:v>5929437.8336640885</c:v>
                </c:pt>
                <c:pt idx="467">
                  <c:v>3240029.185372456</c:v>
                </c:pt>
                <c:pt idx="468">
                  <c:v>3848852.0092967427</c:v>
                </c:pt>
                <c:pt idx="469">
                  <c:v>3764146.2250985811</c:v>
                </c:pt>
                <c:pt idx="470">
                  <c:v>4330616.1569237877</c:v>
                </c:pt>
                <c:pt idx="471">
                  <c:v>5871202.607027852</c:v>
                </c:pt>
                <c:pt idx="472">
                  <c:v>4166498.7000398492</c:v>
                </c:pt>
                <c:pt idx="473">
                  <c:v>5924143.7221517032</c:v>
                </c:pt>
                <c:pt idx="474">
                  <c:v>4537086.5059068063</c:v>
                </c:pt>
                <c:pt idx="475">
                  <c:v>6162378.7402090328</c:v>
                </c:pt>
                <c:pt idx="476">
                  <c:v>3340617.3041077727</c:v>
                </c:pt>
                <c:pt idx="477">
                  <c:v>9338845.6476400942</c:v>
                </c:pt>
                <c:pt idx="478">
                  <c:v>6908848.4634553324</c:v>
                </c:pt>
                <c:pt idx="479">
                  <c:v>3785322.6711481214</c:v>
                </c:pt>
                <c:pt idx="480">
                  <c:v>5230615.1140292548</c:v>
                </c:pt>
                <c:pt idx="481">
                  <c:v>9487080.7699868772</c:v>
                </c:pt>
                <c:pt idx="482">
                  <c:v>5521791.2472104356</c:v>
                </c:pt>
                <c:pt idx="483">
                  <c:v>5410614.9054503478</c:v>
                </c:pt>
                <c:pt idx="484">
                  <c:v>4357086.7144857123</c:v>
                </c:pt>
                <c:pt idx="485">
                  <c:v>5161791.6643682485</c:v>
                </c:pt>
                <c:pt idx="486">
                  <c:v>6554142.9921255307</c:v>
                </c:pt>
                <c:pt idx="487">
                  <c:v>4997674.2074843105</c:v>
                </c:pt>
                <c:pt idx="488">
                  <c:v>4346498.4914609427</c:v>
                </c:pt>
                <c:pt idx="489">
                  <c:v>5220026.8910044841</c:v>
                </c:pt>
                <c:pt idx="490">
                  <c:v>4129439.9194531534</c:v>
                </c:pt>
                <c:pt idx="491">
                  <c:v>4335910.268436172</c:v>
                </c:pt>
                <c:pt idx="492">
                  <c:v>4849439.0851375274</c:v>
                </c:pt>
                <c:pt idx="493">
                  <c:v>5675320.481069603</c:v>
                </c:pt>
                <c:pt idx="494">
                  <c:v>2938264.829166505</c:v>
                </c:pt>
                <c:pt idx="495">
                  <c:v>3674146.3293880345</c:v>
                </c:pt>
                <c:pt idx="496">
                  <c:v>3430617.1998183196</c:v>
                </c:pt>
                <c:pt idx="497">
                  <c:v>6633554.6648113066</c:v>
                </c:pt>
                <c:pt idx="498">
                  <c:v>4801792.0815260615</c:v>
                </c:pt>
                <c:pt idx="499">
                  <c:v>6384731.4237292074</c:v>
                </c:pt>
                <c:pt idx="500">
                  <c:v>6474731.3194397539</c:v>
                </c:pt>
                <c:pt idx="501">
                  <c:v>6649436.9993484626</c:v>
                </c:pt>
                <c:pt idx="502">
                  <c:v>3552381.7646031771</c:v>
                </c:pt>
                <c:pt idx="503">
                  <c:v>7072965.9203392705</c:v>
                </c:pt>
                <c:pt idx="504">
                  <c:v>8385905.5754107758</c:v>
                </c:pt>
                <c:pt idx="505">
                  <c:v>5950614.2797136288</c:v>
                </c:pt>
                <c:pt idx="506">
                  <c:v>6114731.7365975669</c:v>
                </c:pt>
                <c:pt idx="507">
                  <c:v>3028264.7248770515</c:v>
                </c:pt>
                <c:pt idx="508">
                  <c:v>3896499.0129082086</c:v>
                </c:pt>
                <c:pt idx="509">
                  <c:v>6559437.103637916</c:v>
                </c:pt>
                <c:pt idx="510">
                  <c:v>6824142.6792571712</c:v>
                </c:pt>
                <c:pt idx="511">
                  <c:v>7427671.3916690722</c:v>
                </c:pt>
                <c:pt idx="512">
                  <c:v>6564731.2151503004</c:v>
                </c:pt>
                <c:pt idx="513">
                  <c:v>5733555.7077058395</c:v>
                </c:pt>
                <c:pt idx="514">
                  <c:v>5050615.3226081608</c:v>
                </c:pt>
                <c:pt idx="515">
                  <c:v>7152377.5930250473</c:v>
                </c:pt>
                <c:pt idx="516">
                  <c:v>4510615.9483448807</c:v>
                </c:pt>
                <c:pt idx="517">
                  <c:v>3176499.8472238346</c:v>
                </c:pt>
                <c:pt idx="518">
                  <c:v>6697084.0029599285</c:v>
                </c:pt>
                <c:pt idx="519">
                  <c:v>5638261.7004829077</c:v>
                </c:pt>
                <c:pt idx="520">
                  <c:v>7321789.1614213707</c:v>
                </c:pt>
                <c:pt idx="521">
                  <c:v>4971203.6499223839</c:v>
                </c:pt>
                <c:pt idx="522">
                  <c:v>5638261.7004829077</c:v>
                </c:pt>
                <c:pt idx="523">
                  <c:v>3960028.35105683</c:v>
                </c:pt>
                <c:pt idx="524">
                  <c:v>4674733.4052288188</c:v>
                </c:pt>
                <c:pt idx="525">
                  <c:v>5527085.3587228209</c:v>
                </c:pt>
                <c:pt idx="526">
                  <c:v>6151790.5171842631</c:v>
                </c:pt>
                <c:pt idx="527">
                  <c:v>7623553.5176273212</c:v>
                </c:pt>
                <c:pt idx="528">
                  <c:v>4934144.8693356887</c:v>
                </c:pt>
                <c:pt idx="529">
                  <c:v>5362967.9018388819</c:v>
                </c:pt>
                <c:pt idx="530">
                  <c:v>7252965.7117603645</c:v>
                </c:pt>
                <c:pt idx="531">
                  <c:v>7263553.9347851342</c:v>
                </c:pt>
                <c:pt idx="532">
                  <c:v>6564731.2151503004</c:v>
                </c:pt>
                <c:pt idx="533">
                  <c:v>6527672.4345636051</c:v>
                </c:pt>
                <c:pt idx="534">
                  <c:v>4680027.5167412041</c:v>
                </c:pt>
                <c:pt idx="535">
                  <c:v>5421203.1284751184</c:v>
                </c:pt>
                <c:pt idx="536">
                  <c:v>6845319.1253067115</c:v>
                </c:pt>
                <c:pt idx="537">
                  <c:v>4245910.3727256255</c:v>
                </c:pt>
                <c:pt idx="538">
                  <c:v>5092968.2147072423</c:v>
                </c:pt>
                <c:pt idx="539">
                  <c:v>5156497.5528558632</c:v>
                </c:pt>
                <c:pt idx="540">
                  <c:v>5198850.4449549438</c:v>
                </c:pt>
                <c:pt idx="541">
                  <c:v>7215906.9311736682</c:v>
                </c:pt>
                <c:pt idx="542">
                  <c:v>6045908.2869365606</c:v>
                </c:pt>
                <c:pt idx="543">
                  <c:v>5008262.4305090802</c:v>
                </c:pt>
                <c:pt idx="544">
                  <c:v>6824142.6792571712</c:v>
                </c:pt>
                <c:pt idx="545">
                  <c:v>4621792.2901049685</c:v>
                </c:pt>
                <c:pt idx="546">
                  <c:v>5151203.4413434779</c:v>
                </c:pt>
                <c:pt idx="547">
                  <c:v>7157671.7045374326</c:v>
                </c:pt>
                <c:pt idx="548">
                  <c:v>3875322.5668586683</c:v>
                </c:pt>
                <c:pt idx="549">
                  <c:v>5447673.686037044</c:v>
                </c:pt>
                <c:pt idx="550">
                  <c:v>2742382.7032082565</c:v>
                </c:pt>
                <c:pt idx="551">
                  <c:v>8163552.8918906022</c:v>
                </c:pt>
                <c:pt idx="552">
                  <c:v>4441792.4986838745</c:v>
                </c:pt>
                <c:pt idx="553">
                  <c:v>6977671.9131163387</c:v>
                </c:pt>
                <c:pt idx="554">
                  <c:v>2832382.598918803</c:v>
                </c:pt>
                <c:pt idx="555">
                  <c:v>4627086.4016173529</c:v>
                </c:pt>
                <c:pt idx="556">
                  <c:v>4129439.9194531534</c:v>
                </c:pt>
                <c:pt idx="557">
                  <c:v>3795910.8941728915</c:v>
                </c:pt>
                <c:pt idx="558">
                  <c:v>4955321.3153852299</c:v>
                </c:pt>
                <c:pt idx="559">
                  <c:v>5564144.1393095162</c:v>
                </c:pt>
                <c:pt idx="560">
                  <c:v>8449434.9135593977</c:v>
                </c:pt>
                <c:pt idx="561">
                  <c:v>4494733.6138077248</c:v>
                </c:pt>
                <c:pt idx="562">
                  <c:v>9052963.6259712987</c:v>
                </c:pt>
                <c:pt idx="563">
                  <c:v>4605909.9555678125</c:v>
                </c:pt>
                <c:pt idx="564">
                  <c:v>4372969.0490228683</c:v>
                </c:pt>
                <c:pt idx="565">
                  <c:v>3854146.120809128</c:v>
                </c:pt>
                <c:pt idx="566">
                  <c:v>4108263.4734036126</c:v>
                </c:pt>
                <c:pt idx="567">
                  <c:v>5728261.5961934542</c:v>
                </c:pt>
                <c:pt idx="568">
                  <c:v>5490026.5781361246</c:v>
                </c:pt>
                <c:pt idx="569">
                  <c:v>4378263.1605352536</c:v>
                </c:pt>
                <c:pt idx="570">
                  <c:v>2244736.2210440566</c:v>
                </c:pt>
                <c:pt idx="571">
                  <c:v>5304732.6752026463</c:v>
                </c:pt>
                <c:pt idx="572">
                  <c:v>4431204.2756591048</c:v>
                </c:pt>
                <c:pt idx="573">
                  <c:v>4695909.8512783591</c:v>
                </c:pt>
                <c:pt idx="574">
                  <c:v>5008262.4305090802</c:v>
                </c:pt>
                <c:pt idx="575">
                  <c:v>4881203.7542118374</c:v>
                </c:pt>
                <c:pt idx="576">
                  <c:v>4664145.1822040491</c:v>
                </c:pt>
                <c:pt idx="577">
                  <c:v>4494733.6138077248</c:v>
                </c:pt>
                <c:pt idx="578">
                  <c:v>6077672.9560108716</c:v>
                </c:pt>
                <c:pt idx="579">
                  <c:v>5447673.686037044</c:v>
                </c:pt>
                <c:pt idx="580">
                  <c:v>3097088.1745380582</c:v>
                </c:pt>
                <c:pt idx="581">
                  <c:v>4526498.2828820366</c:v>
                </c:pt>
                <c:pt idx="582">
                  <c:v>5156497.5528558632</c:v>
                </c:pt>
                <c:pt idx="583">
                  <c:v>2504147.6851509265</c:v>
                </c:pt>
                <c:pt idx="584">
                  <c:v>6268260.9704567352</c:v>
                </c:pt>
                <c:pt idx="585">
                  <c:v>5564144.1393095162</c:v>
                </c:pt>
                <c:pt idx="586">
                  <c:v>4939438.980848074</c:v>
                </c:pt>
                <c:pt idx="587">
                  <c:v>4637674.6246421225</c:v>
                </c:pt>
                <c:pt idx="588">
                  <c:v>5760026.2652677651</c:v>
                </c:pt>
                <c:pt idx="589">
                  <c:v>4854733.1966499127</c:v>
                </c:pt>
                <c:pt idx="590">
                  <c:v>3727087.4445118853</c:v>
                </c:pt>
                <c:pt idx="591">
                  <c:v>3848852.0092967427</c:v>
                </c:pt>
                <c:pt idx="592">
                  <c:v>7189436.3736117426</c:v>
                </c:pt>
                <c:pt idx="593">
                  <c:v>6252378.6359195793</c:v>
                </c:pt>
                <c:pt idx="594">
                  <c:v>7655318.1867016321</c:v>
                </c:pt>
                <c:pt idx="595">
                  <c:v>6448260.7618778283</c:v>
                </c:pt>
                <c:pt idx="596">
                  <c:v>8735316.9352281932</c:v>
                </c:pt>
                <c:pt idx="597">
                  <c:v>5564144.1393095162</c:v>
                </c:pt>
                <c:pt idx="598">
                  <c:v>5908261.3876145482</c:v>
                </c:pt>
                <c:pt idx="599">
                  <c:v>4277675.0417999364</c:v>
                </c:pt>
                <c:pt idx="600">
                  <c:v>7295318.6038594451</c:v>
                </c:pt>
                <c:pt idx="601">
                  <c:v>4526498.2828820366</c:v>
                </c:pt>
                <c:pt idx="602">
                  <c:v>6262966.8589443499</c:v>
                </c:pt>
                <c:pt idx="603">
                  <c:v>3060029.3939513625</c:v>
                </c:pt>
                <c:pt idx="604">
                  <c:v>3965322.4625692149</c:v>
                </c:pt>
                <c:pt idx="605">
                  <c:v>5617085.2544333674</c:v>
                </c:pt>
                <c:pt idx="606">
                  <c:v>6395319.6467539771</c:v>
                </c:pt>
                <c:pt idx="607">
                  <c:v>4050028.2467673765</c:v>
                </c:pt>
                <c:pt idx="608">
                  <c:v>5527085.3587228209</c:v>
                </c:pt>
                <c:pt idx="609">
                  <c:v>8613552.3704433367</c:v>
                </c:pt>
                <c:pt idx="610">
                  <c:v>4383557.272047638</c:v>
                </c:pt>
                <c:pt idx="611">
                  <c:v>6776495.6756457044</c:v>
                </c:pt>
                <c:pt idx="612">
                  <c:v>7162965.816049817</c:v>
                </c:pt>
                <c:pt idx="613">
                  <c:v>3176499.8472238346</c:v>
                </c:pt>
                <c:pt idx="614">
                  <c:v>4500027.7253201101</c:v>
                </c:pt>
                <c:pt idx="615">
                  <c:v>9047669.5144589134</c:v>
                </c:pt>
                <c:pt idx="616">
                  <c:v>3933557.7934949044</c:v>
                </c:pt>
                <c:pt idx="617">
                  <c:v>2361206.6743165287</c:v>
                </c:pt>
                <c:pt idx="618">
                  <c:v>5521791.2472104356</c:v>
                </c:pt>
                <c:pt idx="619">
                  <c:v>4362380.8259980977</c:v>
                </c:pt>
                <c:pt idx="620">
                  <c:v>2334736.1167546036</c:v>
                </c:pt>
                <c:pt idx="621">
                  <c:v>6649436.9993484626</c:v>
                </c:pt>
                <c:pt idx="622">
                  <c:v>7644729.9636768615</c:v>
                </c:pt>
                <c:pt idx="623">
                  <c:v>3695322.7754375748</c:v>
                </c:pt>
                <c:pt idx="624">
                  <c:v>3234735.0738600707</c:v>
                </c:pt>
                <c:pt idx="625">
                  <c:v>5130026.9952939376</c:v>
                </c:pt>
                <c:pt idx="626">
                  <c:v>8338258.5717993099</c:v>
                </c:pt>
                <c:pt idx="627">
                  <c:v>3356499.6386449281</c:v>
                </c:pt>
                <c:pt idx="628">
                  <c:v>7771788.6399741042</c:v>
                </c:pt>
                <c:pt idx="629">
                  <c:v>6427084.315828288</c:v>
                </c:pt>
                <c:pt idx="630">
                  <c:v>4738262.7433774397</c:v>
                </c:pt>
                <c:pt idx="631">
                  <c:v>6442966.650365443</c:v>
                </c:pt>
                <c:pt idx="632">
                  <c:v>2747676.8147206414</c:v>
                </c:pt>
                <c:pt idx="633">
                  <c:v>3711205.1099747303</c:v>
                </c:pt>
                <c:pt idx="634">
                  <c:v>4833556.7506003715</c:v>
                </c:pt>
                <c:pt idx="635">
                  <c:v>4060616.4697921467</c:v>
                </c:pt>
                <c:pt idx="636">
                  <c:v>3017676.5018522814</c:v>
                </c:pt>
                <c:pt idx="637">
                  <c:v>5569438.2508219015</c:v>
                </c:pt>
                <c:pt idx="638">
                  <c:v>7729435.7478750236</c:v>
                </c:pt>
                <c:pt idx="639">
                  <c:v>6829436.7907695556</c:v>
                </c:pt>
                <c:pt idx="640">
                  <c:v>3165911.6241990644</c:v>
                </c:pt>
                <c:pt idx="641">
                  <c:v>4658851.0706916638</c:v>
                </c:pt>
                <c:pt idx="642">
                  <c:v>7554730.067966315</c:v>
                </c:pt>
                <c:pt idx="643">
                  <c:v>3848852.0092967427</c:v>
                </c:pt>
                <c:pt idx="644">
                  <c:v>5024144.7650462361</c:v>
                </c:pt>
                <c:pt idx="645">
                  <c:v>5828849.7149287714</c:v>
                </c:pt>
                <c:pt idx="646">
                  <c:v>2970029.4982408155</c:v>
                </c:pt>
                <c:pt idx="647">
                  <c:v>5902967.2761021629</c:v>
                </c:pt>
                <c:pt idx="648">
                  <c:v>4944733.0923604593</c:v>
                </c:pt>
                <c:pt idx="649">
                  <c:v>6003555.39483748</c:v>
                </c:pt>
                <c:pt idx="650">
                  <c:v>4473557.1677581854</c:v>
                </c:pt>
                <c:pt idx="651">
                  <c:v>8105317.6652543657</c:v>
                </c:pt>
                <c:pt idx="652">
                  <c:v>7110024.7009259667</c:v>
                </c:pt>
                <c:pt idx="653">
                  <c:v>4314733.8223866317</c:v>
                </c:pt>
                <c:pt idx="654">
                  <c:v>2377089.0088536842</c:v>
                </c:pt>
                <c:pt idx="655">
                  <c:v>5474144.2435989697</c:v>
                </c:pt>
                <c:pt idx="656">
                  <c:v>10561785.407001054</c:v>
                </c:pt>
                <c:pt idx="657">
                  <c:v>9836492.1298042946</c:v>
                </c:pt>
                <c:pt idx="658">
                  <c:v>7782376.8629988749</c:v>
                </c:pt>
                <c:pt idx="659">
                  <c:v>4552968.8404439613</c:v>
                </c:pt>
                <c:pt idx="660">
                  <c:v>3557675.8761155619</c:v>
                </c:pt>
                <c:pt idx="661">
                  <c:v>3870028.455346283</c:v>
                </c:pt>
                <c:pt idx="662">
                  <c:v>5775908.5998049201</c:v>
                </c:pt>
                <c:pt idx="663">
                  <c:v>5590614.6968714418</c:v>
                </c:pt>
                <c:pt idx="664">
                  <c:v>6368849.0891920514</c:v>
                </c:pt>
                <c:pt idx="665">
                  <c:v>6755319.2295961641</c:v>
                </c:pt>
                <c:pt idx="666">
                  <c:v>9820609.7952671386</c:v>
                </c:pt>
                <c:pt idx="667">
                  <c:v>6125319.9596223375</c:v>
                </c:pt>
                <c:pt idx="668">
                  <c:v>5294144.4521778757</c:v>
                </c:pt>
                <c:pt idx="669">
                  <c:v>6352966.7546548964</c:v>
                </c:pt>
                <c:pt idx="670">
                  <c:v>8613552.3704433367</c:v>
                </c:pt>
                <c:pt idx="671">
                  <c:v>8200611.6724772975</c:v>
                </c:pt>
                <c:pt idx="672">
                  <c:v>5204144.5564673292</c:v>
                </c:pt>
                <c:pt idx="673">
                  <c:v>10021786.032737773</c:v>
                </c:pt>
                <c:pt idx="674">
                  <c:v>4770027.4124517506</c:v>
                </c:pt>
                <c:pt idx="675">
                  <c:v>6580613.5496874563</c:v>
                </c:pt>
                <c:pt idx="676">
                  <c:v>8332964.4602869255</c:v>
                </c:pt>
                <c:pt idx="677">
                  <c:v>6622966.4417865369</c:v>
                </c:pt>
                <c:pt idx="678">
                  <c:v>8740611.0467405785</c:v>
                </c:pt>
                <c:pt idx="679">
                  <c:v>9360022.0936896354</c:v>
                </c:pt>
                <c:pt idx="680">
                  <c:v>4690615.7397659738</c:v>
                </c:pt>
                <c:pt idx="681">
                  <c:v>6215319.855332884</c:v>
                </c:pt>
                <c:pt idx="682">
                  <c:v>7782376.8629988749</c:v>
                </c:pt>
                <c:pt idx="683">
                  <c:v>8539434.8092699442</c:v>
                </c:pt>
                <c:pt idx="684">
                  <c:v>5871202.607027852</c:v>
                </c:pt>
                <c:pt idx="685">
                  <c:v>6183555.1862585731</c:v>
                </c:pt>
                <c:pt idx="686">
                  <c:v>9497668.9930116478</c:v>
                </c:pt>
                <c:pt idx="687">
                  <c:v>9227669.3058800083</c:v>
                </c:pt>
                <c:pt idx="688">
                  <c:v>11292372.795710199</c:v>
                </c:pt>
                <c:pt idx="689">
                  <c:v>6871789.6828686371</c:v>
                </c:pt>
                <c:pt idx="690">
                  <c:v>5315320.898227416</c:v>
                </c:pt>
                <c:pt idx="691">
                  <c:v>5839437.937953542</c:v>
                </c:pt>
                <c:pt idx="692">
                  <c:v>4028851.8007178362</c:v>
                </c:pt>
                <c:pt idx="693">
                  <c:v>7401200.8341071466</c:v>
                </c:pt>
                <c:pt idx="694">
                  <c:v>6681201.6684227725</c:v>
                </c:pt>
                <c:pt idx="695">
                  <c:v>3907087.2359329788</c:v>
                </c:pt>
                <c:pt idx="696">
                  <c:v>3303558.5235210774</c:v>
                </c:pt>
                <c:pt idx="697">
                  <c:v>5564144.1393095162</c:v>
                </c:pt>
                <c:pt idx="698">
                  <c:v>2430030.1239775354</c:v>
                </c:pt>
                <c:pt idx="699">
                  <c:v>4388851.3835600233</c:v>
                </c:pt>
                <c:pt idx="700">
                  <c:v>6622966.4417865369</c:v>
                </c:pt>
                <c:pt idx="701">
                  <c:v>4050028.2467673765</c:v>
                </c:pt>
                <c:pt idx="702">
                  <c:v>4838850.8621127568</c:v>
                </c:pt>
                <c:pt idx="703">
                  <c:v>3848852.0092967427</c:v>
                </c:pt>
                <c:pt idx="704">
                  <c:v>3970616.5740816002</c:v>
                </c:pt>
                <c:pt idx="705">
                  <c:v>4415321.9411219489</c:v>
                </c:pt>
                <c:pt idx="706">
                  <c:v>6416496.0928035174</c:v>
                </c:pt>
                <c:pt idx="707">
                  <c:v>5749438.0422429945</c:v>
                </c:pt>
                <c:pt idx="708">
                  <c:v>5431791.351499889</c:v>
                </c:pt>
                <c:pt idx="709">
                  <c:v>4870615.5311870677</c:v>
                </c:pt>
                <c:pt idx="710">
                  <c:v>8550023.0322947148</c:v>
                </c:pt>
                <c:pt idx="711">
                  <c:v>6014143.6178622497</c:v>
                </c:pt>
                <c:pt idx="712">
                  <c:v>8777669.8273272738</c:v>
                </c:pt>
                <c:pt idx="713">
                  <c:v>3345911.415620158</c:v>
                </c:pt>
                <c:pt idx="714">
                  <c:v>8364729.1293612355</c:v>
                </c:pt>
                <c:pt idx="715">
                  <c:v>3880616.6783710532</c:v>
                </c:pt>
                <c:pt idx="716">
                  <c:v>4478851.2792705707</c:v>
                </c:pt>
                <c:pt idx="717">
                  <c:v>4875909.6426994521</c:v>
                </c:pt>
                <c:pt idx="718">
                  <c:v>4822968.5275756018</c:v>
                </c:pt>
                <c:pt idx="719">
                  <c:v>9566492.442672655</c:v>
                </c:pt>
                <c:pt idx="720">
                  <c:v>8126494.111303906</c:v>
                </c:pt>
                <c:pt idx="721">
                  <c:v>2911794.2716045794</c:v>
                </c:pt>
                <c:pt idx="722">
                  <c:v>2535912.3542252369</c:v>
                </c:pt>
                <c:pt idx="723">
                  <c:v>11488254.921668448</c:v>
                </c:pt>
                <c:pt idx="724">
                  <c:v>8242964.5645763781</c:v>
                </c:pt>
                <c:pt idx="725">
                  <c:v>1524737.0553596825</c:v>
                </c:pt>
                <c:pt idx="726">
                  <c:v>4812380.3045508321</c:v>
                </c:pt>
                <c:pt idx="727">
                  <c:v>5426497.2399875037</c:v>
                </c:pt>
                <c:pt idx="728">
                  <c:v>5135321.1068063229</c:v>
                </c:pt>
                <c:pt idx="729">
                  <c:v>6183555.1862585731</c:v>
                </c:pt>
                <c:pt idx="730">
                  <c:v>6003555.39483748</c:v>
                </c:pt>
                <c:pt idx="731">
                  <c:v>7464730.1722557684</c:v>
                </c:pt>
                <c:pt idx="732">
                  <c:v>5961202.5027383985</c:v>
                </c:pt>
                <c:pt idx="733">
                  <c:v>5881790.8300526226</c:v>
                </c:pt>
                <c:pt idx="734">
                  <c:v>3817087.3402224323</c:v>
                </c:pt>
                <c:pt idx="735">
                  <c:v>6649436.9993484626</c:v>
                </c:pt>
                <c:pt idx="736">
                  <c:v>5675320.481069603</c:v>
                </c:pt>
                <c:pt idx="737">
                  <c:v>6247084.5244071949</c:v>
                </c:pt>
                <c:pt idx="738">
                  <c:v>8761787.4927901179</c:v>
                </c:pt>
                <c:pt idx="739">
                  <c:v>6697084.0029599285</c:v>
                </c:pt>
                <c:pt idx="740">
                  <c:v>3033558.8363894369</c:v>
                </c:pt>
                <c:pt idx="741">
                  <c:v>6167672.8517214181</c:v>
                </c:pt>
                <c:pt idx="742">
                  <c:v>6077672.9560108716</c:v>
                </c:pt>
                <c:pt idx="743">
                  <c:v>5278262.1176407207</c:v>
                </c:pt>
                <c:pt idx="744">
                  <c:v>7538847.73342916</c:v>
                </c:pt>
                <c:pt idx="745">
                  <c:v>5738849.8192182248</c:v>
                </c:pt>
                <c:pt idx="746">
                  <c:v>7422377.2801566878</c:v>
                </c:pt>
                <c:pt idx="747">
                  <c:v>8767081.6043025032</c:v>
                </c:pt>
                <c:pt idx="748">
                  <c:v>8311788.0142373843</c:v>
                </c:pt>
                <c:pt idx="749">
                  <c:v>5558850.0277971309</c:v>
                </c:pt>
                <c:pt idx="750">
                  <c:v>3700616.8869499597</c:v>
                </c:pt>
                <c:pt idx="751">
                  <c:v>2932970.7176541197</c:v>
                </c:pt>
                <c:pt idx="752">
                  <c:v>3848852.0092967427</c:v>
                </c:pt>
                <c:pt idx="753">
                  <c:v>5209438.6679797145</c:v>
                </c:pt>
                <c:pt idx="754">
                  <c:v>2414147.7894403795</c:v>
                </c:pt>
                <c:pt idx="755">
                  <c:v>11610019.486453304</c:v>
                </c:pt>
                <c:pt idx="756">
                  <c:v>2790029.7068197224</c:v>
                </c:pt>
                <c:pt idx="757">
                  <c:v>2668265.142034865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BD-45F9-8878-754DD48A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57728"/>
        <c:axId val="402659488"/>
      </c:scatterChart>
      <c:valAx>
        <c:axId val="3283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PUP (in</a:t>
                </a:r>
                <a:r>
                  <a:rPr lang="it-IT" sz="1200" baseline="0"/>
                  <a:t> number of FTE students)</a:t>
                </a:r>
                <a:endParaRPr lang="it-IT" sz="1200"/>
              </a:p>
            </c:rich>
          </c:tx>
          <c:layout>
            <c:manualLayout>
              <c:xMode val="edge"/>
              <c:yMode val="edge"/>
              <c:x val="0.3891487388110233"/>
              <c:y val="0.89804574255882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2659488"/>
        <c:crosses val="autoZero"/>
        <c:crossBetween val="midCat"/>
      </c:valAx>
      <c:valAx>
        <c:axId val="4026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EXP</a:t>
                </a:r>
                <a:r>
                  <a:rPr lang="it-IT" sz="1200" baseline="0"/>
                  <a:t> (in £ per year)</a:t>
                </a:r>
                <a:endParaRPr lang="it-I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35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title pos="t" align="ctr" overlay="0">
      <cx:tx>
        <cx:txData>
          <cx:v>EXP boxplot - South West vs London 2016/2017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</a:defRPr>
          </a:pPr>
          <a:r>
            <a:rPr lang="en-US" sz="14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EXP boxplot - South West vs London 2016/2017</a:t>
          </a:r>
        </a:p>
      </cx:txPr>
    </cx:title>
    <cx:plotArea>
      <cx:plotAreaRegion>
        <cx:series layoutId="boxWhisker" uniqueId="{C29FE003-2EC3-45D2-B340-A61CF4AC6A78}" formatIdx="0">
          <cx:tx>
            <cx:txData>
              <cx:f/>
              <cx:v>South West</cx:v>
            </cx:txData>
          </cx:tx>
          <cx:spPr>
            <a:solidFill>
              <a:srgbClr val="C00000"/>
            </a:solidFill>
            <a:ln>
              <a:solidFill>
                <a:srgbClr val="FFC000"/>
              </a:solidFill>
            </a:ln>
          </cx:spPr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B147-479A-A75C-1DA282D5BAED}">
          <cx:tx>
            <cx:txData>
              <cx:f/>
              <cx:v>London</cx:v>
            </cx:txData>
          </cx:tx>
          <cx:spPr>
            <a:solidFill>
              <a:srgbClr val="FFFF00"/>
            </a:solidFill>
          </cx:spPr>
          <cx:dataId val="1"/>
          <cx:layoutPr>
            <cx:visibility meanLine="1" non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Source: own computation based on DfE (2018)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Source: own computation based on DfE (2018)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it-IT">
              <a:ln>
                <a:noFill/>
              </a:ln>
            </a:endParaRPr>
          </a:p>
        </cx:txPr>
      </cx:axis>
      <cx:axis id="1">
        <cx:valScaling/>
        <cx:title>
          <cx:tx>
            <cx:txData>
              <cx:v>(£/year)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(£/year)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noFill/>
                </a:ln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it-IT">
              <a:ln>
                <a:noFill/>
              </a:ln>
            </a:endParaRPr>
          </a:p>
        </cx:tx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839562</xdr:colOff>
      <xdr:row>32</xdr:row>
      <xdr:rowOff>163284</xdr:rowOff>
    </xdr:from>
    <xdr:to>
      <xdr:col>11</xdr:col>
      <xdr:colOff>639537</xdr:colOff>
      <xdr:row>55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A06B72-A3BA-4908-B77D-0BC41013E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33</xdr:row>
      <xdr:rowOff>97631</xdr:rowOff>
    </xdr:from>
    <xdr:to>
      <xdr:col>4</xdr:col>
      <xdr:colOff>261936</xdr:colOff>
      <xdr:row>55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9FB39C-4D04-4336-B759-E8C822C9C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700086</xdr:colOff>
      <xdr:row>33</xdr:row>
      <xdr:rowOff>107156</xdr:rowOff>
    </xdr:from>
    <xdr:to>
      <xdr:col>10</xdr:col>
      <xdr:colOff>631030</xdr:colOff>
      <xdr:row>55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8C30A3-6A8E-438A-A67E-B3EB29CCE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33</xdr:row>
      <xdr:rowOff>95250</xdr:rowOff>
    </xdr:from>
    <xdr:to>
      <xdr:col>17</xdr:col>
      <xdr:colOff>166687</xdr:colOff>
      <xdr:row>55</xdr:row>
      <xdr:rowOff>35718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5791FA-6205-4C06-ADC5-048ED68E0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0.00152</cdr:x>
      <cdr:y>0.89106</cdr:y>
    </cdr:from>
    <cdr:to>
      <cdr:x>0.44242</cdr:x>
      <cdr:y>0.9914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DD648F7-D961-49C4-B8D2-68F81B025BA1}"/>
            </a:ext>
          </a:extLst>
        </cdr:cNvPr>
        <cdr:cNvSpPr txBox="1"/>
      </cdr:nvSpPr>
      <cdr:spPr>
        <a:xfrm xmlns:a="http://schemas.openxmlformats.org/drawingml/2006/main">
          <a:off x="9524" y="3700463"/>
          <a:ext cx="2762250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0.51753</cdr:x>
      <cdr:y>0.92833</cdr:y>
    </cdr:from>
    <cdr:to>
      <cdr:x>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2EDD48B-F723-4934-96CA-F9647F93A499}"/>
            </a:ext>
          </a:extLst>
        </cdr:cNvPr>
        <cdr:cNvSpPr txBox="1"/>
      </cdr:nvSpPr>
      <cdr:spPr>
        <a:xfrm xmlns:a="http://schemas.openxmlformats.org/drawingml/2006/main">
          <a:off x="3375486" y="3855245"/>
          <a:ext cx="3146757" cy="2976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 i="1"/>
            <a:t>Source: own estimation based on DfE an ONS (2018</a:t>
          </a:r>
          <a:r>
            <a:rPr lang="it-IT" sz="1100"/>
            <a:t>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0.54515</cdr:x>
      <cdr:y>0.93219</cdr:y>
    </cdr:from>
    <cdr:to>
      <cdr:x>0.99254</cdr:x>
      <cdr:y>0.98821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636FE54-430A-4D80-B6B6-273E8D9CEA77}"/>
            </a:ext>
          </a:extLst>
        </cdr:cNvPr>
        <cdr:cNvSpPr txBox="1"/>
      </cdr:nvSpPr>
      <cdr:spPr>
        <a:xfrm xmlns:a="http://schemas.openxmlformats.org/drawingml/2006/main">
          <a:off x="3133725" y="3764756"/>
          <a:ext cx="2571750" cy="22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0.49543</cdr:x>
      <cdr:y>0.93975</cdr:y>
    </cdr:from>
    <cdr:to>
      <cdr:x>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692FD26-B476-4DA3-BAFD-2C560A1BB235}"/>
            </a:ext>
          </a:extLst>
        </cdr:cNvPr>
        <cdr:cNvSpPr txBox="1"/>
      </cdr:nvSpPr>
      <cdr:spPr>
        <a:xfrm xmlns:a="http://schemas.openxmlformats.org/drawingml/2006/main">
          <a:off x="3098006" y="3882532"/>
          <a:ext cx="3155157" cy="248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 i="1">
              <a:effectLst/>
              <a:latin typeface="+mn-lt"/>
              <a:ea typeface="+mn-ea"/>
              <a:cs typeface="+mn-cs"/>
            </a:rPr>
            <a:t>Source: own estimation based on DfE an ONS (2018)</a:t>
          </a:r>
          <a:endParaRPr lang="it-IT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0.51927</cdr:x>
      <cdr:y>0.94236</cdr:y>
    </cdr:from>
    <cdr:to>
      <cdr:x>1</cdr:x>
      <cdr:y>0.99312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A69A3F-826D-4FD9-8309-7517E34549AD}"/>
            </a:ext>
          </a:extLst>
        </cdr:cNvPr>
        <cdr:cNvSpPr txBox="1"/>
      </cdr:nvSpPr>
      <cdr:spPr>
        <a:xfrm xmlns:a="http://schemas.openxmlformats.org/drawingml/2006/main">
          <a:off x="3400401" y="3893343"/>
          <a:ext cx="3148035" cy="2097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 i="1">
              <a:effectLst/>
              <a:latin typeface="+mn-lt"/>
              <a:ea typeface="+mn-ea"/>
              <a:cs typeface="+mn-cs"/>
            </a:rPr>
            <a:t>Source: own estimation based on DfE an ONS (2018)</a:t>
          </a:r>
          <a:endParaRPr lang="it-IT">
            <a:effectLst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47624</xdr:colOff>
      <xdr:row>0</xdr:row>
      <xdr:rowOff>20108</xdr:rowOff>
    </xdr:from>
    <xdr:to>
      <xdr:col>27</xdr:col>
      <xdr:colOff>288926</xdr:colOff>
      <xdr:row>22</xdr:row>
      <xdr:rowOff>89957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45332-FE03-4138-8F6D-8093BCE52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270932</xdr:colOff>
      <xdr:row>65</xdr:row>
      <xdr:rowOff>74082</xdr:rowOff>
    </xdr:from>
    <xdr:to>
      <xdr:col>28</xdr:col>
      <xdr:colOff>148165</xdr:colOff>
      <xdr:row>88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C4751B-B8D5-41E4-AA37-424259BC8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0.45961</cdr:x>
      <cdr:y>0.93327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1E8918-6A9D-474D-B09F-20D0A3E70947}"/>
            </a:ext>
          </a:extLst>
        </cdr:cNvPr>
        <cdr:cNvSpPr txBox="1"/>
      </cdr:nvSpPr>
      <cdr:spPr>
        <a:xfrm xmlns:a="http://schemas.openxmlformats.org/drawingml/2006/main">
          <a:off x="3082926" y="4144433"/>
          <a:ext cx="3624792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400"/>
            <a:t>Source: own computation</a:t>
          </a:r>
          <a:r>
            <a:rPr lang="it-IT" sz="1400" baseline="0"/>
            <a:t> based on DfE (2018</a:t>
          </a:r>
          <a:r>
            <a:rPr lang="it-IT" sz="1100" baseline="0"/>
            <a:t>)</a:t>
          </a:r>
          <a:endParaRPr lang="it-IT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0.46186</cdr:x>
      <cdr:y>0.93674</cdr:y>
    </cdr:from>
    <cdr:to>
      <cdr:x>1</cdr:x>
      <cdr:y>0.98783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125A3C0-A2DA-44A7-A41D-FAC192333B41}"/>
            </a:ext>
          </a:extLst>
        </cdr:cNvPr>
        <cdr:cNvSpPr txBox="1"/>
      </cdr:nvSpPr>
      <cdr:spPr>
        <a:xfrm xmlns:a="http://schemas.openxmlformats.org/drawingml/2006/main">
          <a:off x="3242733" y="4074586"/>
          <a:ext cx="3778250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400"/>
            <a:t>Source: own computation based on DfE(2018</a:t>
          </a:r>
          <a:r>
            <a:rPr lang="it-IT" sz="1100"/>
            <a:t>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0.41513</cdr:x>
      <cdr:y>0.94375</cdr:y>
    </cdr:from>
    <cdr:to>
      <cdr:x>0.81897</cdr:x>
      <cdr:y>0.99688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B63F3A5-2837-4159-810B-FD0196D86F64}"/>
            </a:ext>
          </a:extLst>
        </cdr:cNvPr>
        <cdr:cNvSpPr txBox="1"/>
      </cdr:nvSpPr>
      <cdr:spPr>
        <a:xfrm xmlns:a="http://schemas.openxmlformats.org/drawingml/2006/main">
          <a:off x="3650795" y="4109358"/>
          <a:ext cx="3551465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0.29135</cdr:x>
      <cdr:y>0.9125</cdr:y>
    </cdr:from>
    <cdr:to>
      <cdr:x>0.75244</cdr:x>
      <cdr:y>0.98437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E8D14DC-0A8A-417A-B599-6F55CFE79B1E}"/>
            </a:ext>
          </a:extLst>
        </cdr:cNvPr>
        <cdr:cNvSpPr txBox="1"/>
      </cdr:nvSpPr>
      <cdr:spPr>
        <a:xfrm xmlns:a="http://schemas.openxmlformats.org/drawingml/2006/main">
          <a:off x="2562226" y="3973286"/>
          <a:ext cx="4054926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it-IT" sz="1600"/>
            <a:t>Source: own computation based on DfE (2018)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30</xdr:row>
      <xdr:rowOff>0</xdr:rowOff>
    </xdr:from>
    <xdr:to>
      <xdr:col>15</xdr:col>
      <xdr:colOff>212271</xdr:colOff>
      <xdr:row>52</xdr:row>
      <xdr:rowOff>163287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79236-72D3-4AB7-B176-0180F733E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0.41513</cdr:x>
      <cdr:y>0.94375</cdr:y>
    </cdr:from>
    <cdr:to>
      <cdr:x>0.81897</cdr:x>
      <cdr:y>0.99688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B63F3A5-2837-4159-810B-FD0196D86F64}"/>
            </a:ext>
          </a:extLst>
        </cdr:cNvPr>
        <cdr:cNvSpPr txBox="1"/>
      </cdr:nvSpPr>
      <cdr:spPr>
        <a:xfrm xmlns:a="http://schemas.openxmlformats.org/drawingml/2006/main">
          <a:off x="3650795" y="4109358"/>
          <a:ext cx="3551465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0.29135</cdr:x>
      <cdr:y>0.9125</cdr:y>
    </cdr:from>
    <cdr:to>
      <cdr:x>0.75244</cdr:x>
      <cdr:y>0.98437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E8D14DC-0A8A-417A-B599-6F55CFE79B1E}"/>
            </a:ext>
          </a:extLst>
        </cdr:cNvPr>
        <cdr:cNvSpPr txBox="1"/>
      </cdr:nvSpPr>
      <cdr:spPr>
        <a:xfrm xmlns:a="http://schemas.openxmlformats.org/drawingml/2006/main">
          <a:off x="2562226" y="3973286"/>
          <a:ext cx="4054926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it-IT" sz="1600"/>
            <a:t>Source: own computation based on DfE (2018)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392612</xdr:colOff>
      <xdr:row>33</xdr:row>
      <xdr:rowOff>156575</xdr:rowOff>
    </xdr:from>
    <xdr:to>
      <xdr:col>14</xdr:col>
      <xdr:colOff>250758</xdr:colOff>
      <xdr:row>60</xdr:row>
      <xdr:rowOff>161075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0470C-42E4-402C-B239-4485B9A9D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0.25822</cdr:x>
      <cdr:y>0.8577</cdr:y>
    </cdr:from>
    <cdr:to>
      <cdr:x>0.80472</cdr:x>
      <cdr:y>0.94259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BF8E377-226F-4D9C-A795-D85BC28FF51B}"/>
            </a:ext>
          </a:extLst>
        </cdr:cNvPr>
        <cdr:cNvSpPr txBox="1"/>
      </cdr:nvSpPr>
      <cdr:spPr>
        <a:xfrm xmlns:a="http://schemas.openxmlformats.org/drawingml/2006/main">
          <a:off x="2509711" y="4415425"/>
          <a:ext cx="5311588" cy="437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0.26168</cdr:x>
      <cdr:y>0.88382</cdr:y>
    </cdr:from>
    <cdr:to>
      <cdr:x>0.78166</cdr:x>
      <cdr:y>0.96218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B5F8448-9C06-47DE-B4A7-EB9F0C9609D9}"/>
            </a:ext>
          </a:extLst>
        </cdr:cNvPr>
        <cdr:cNvSpPr txBox="1"/>
      </cdr:nvSpPr>
      <cdr:spPr>
        <a:xfrm xmlns:a="http://schemas.openxmlformats.org/drawingml/2006/main">
          <a:off x="2543329" y="4549896"/>
          <a:ext cx="5053853" cy="4034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800">
              <a:effectLst/>
              <a:latin typeface="+mn-lt"/>
              <a:ea typeface="+mn-ea"/>
              <a:cs typeface="+mn-cs"/>
            </a:rPr>
            <a:t>Source: own computation based on DfE (2018)</a:t>
          </a:r>
          <a:endParaRPr lang="it-IT" sz="1800">
            <a:effectLst/>
          </a:endParaRPr>
        </a:p>
        <a:p xmlns:a="http://schemas.openxmlformats.org/drawingml/2006/main">
          <a:endParaRPr lang="it-IT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942973</xdr:colOff>
      <xdr:row>32</xdr:row>
      <xdr:rowOff>57148</xdr:rowOff>
    </xdr:from>
    <xdr:to>
      <xdr:col>15</xdr:col>
      <xdr:colOff>533399</xdr:colOff>
      <xdr:row>54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D4FFE-FA5F-44CB-8E2F-DB49C2B6A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600077</xdr:colOff>
      <xdr:row>31</xdr:row>
      <xdr:rowOff>180975</xdr:rowOff>
    </xdr:from>
    <xdr:to>
      <xdr:col>24</xdr:col>
      <xdr:colOff>19051</xdr:colOff>
      <xdr:row>54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7E922-1214-45CF-8D1B-3CFB47C48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387805</xdr:colOff>
      <xdr:row>55</xdr:row>
      <xdr:rowOff>122462</xdr:rowOff>
    </xdr:from>
    <xdr:to>
      <xdr:col>19</xdr:col>
      <xdr:colOff>612322</xdr:colOff>
      <xdr:row>80</xdr:row>
      <xdr:rowOff>33129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99D037B-D5C5-4BA2-AF4A-D76D25E4D3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51080" y="10676162"/>
              <a:ext cx="6806292" cy="46731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0.20959</cdr:x>
      <cdr:y>0.89367</cdr:y>
    </cdr:from>
    <cdr:to>
      <cdr:x>0.79315</cdr:x>
      <cdr:y>0.96833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5BFA89-5119-4FED-BD5D-21510D02B817}"/>
            </a:ext>
          </a:extLst>
        </cdr:cNvPr>
        <cdr:cNvSpPr txBox="1"/>
      </cdr:nvSpPr>
      <cdr:spPr>
        <a:xfrm xmlns:a="http://schemas.openxmlformats.org/drawingml/2006/main">
          <a:off x="1457327" y="3762377"/>
          <a:ext cx="40576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it-IT" sz="1400"/>
            <a:t>Source: own computation based on DfE</a:t>
          </a:r>
          <a:r>
            <a:rPr lang="it-IT" sz="1400" baseline="0"/>
            <a:t> (2018)</a:t>
          </a:r>
          <a:endParaRPr lang="it-IT" sz="14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0.26102</cdr:x>
      <cdr:y>0.91275</cdr:y>
    </cdr:from>
    <cdr:to>
      <cdr:x>0.79738</cdr:x>
      <cdr:y>0.97763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A0CB98-6A5D-4DF2-B1B1-8FC6CEB3A250}"/>
            </a:ext>
          </a:extLst>
        </cdr:cNvPr>
        <cdr:cNvSpPr txBox="1"/>
      </cdr:nvSpPr>
      <cdr:spPr>
        <a:xfrm xmlns:a="http://schemas.openxmlformats.org/drawingml/2006/main">
          <a:off x="2085973" y="3886200"/>
          <a:ext cx="42862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0.17402</cdr:x>
      <cdr:y>0.90828</cdr:y>
    </cdr:from>
    <cdr:to>
      <cdr:x>0.84029</cdr:x>
      <cdr:y>0.98434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7B1BB60-6C7F-4460-9E8E-AAD15AD91AE6}"/>
            </a:ext>
          </a:extLst>
        </cdr:cNvPr>
        <cdr:cNvSpPr txBox="1"/>
      </cdr:nvSpPr>
      <cdr:spPr>
        <a:xfrm xmlns:a="http://schemas.openxmlformats.org/drawingml/2006/main">
          <a:off x="1390648" y="3867150"/>
          <a:ext cx="5324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>
              <a:effectLst/>
              <a:latin typeface="+mn-lt"/>
              <a:ea typeface="+mn-ea"/>
              <a:cs typeface="+mn-cs"/>
            </a:rPr>
            <a:t>Source: own computation based on DfE</a:t>
          </a:r>
          <a:r>
            <a:rPr lang="it-IT" sz="1400" baseline="0">
              <a:effectLst/>
              <a:latin typeface="+mn-lt"/>
              <a:ea typeface="+mn-ea"/>
              <a:cs typeface="+mn-cs"/>
            </a:rPr>
            <a:t> (2018)</a:t>
          </a:r>
          <a:endParaRPr lang="it-IT" sz="1400">
            <a:effectLst/>
          </a:endParaRPr>
        </a:p>
        <a:p xmlns:a="http://schemas.openxmlformats.org/drawingml/2006/main">
          <a:endParaRPr lang="it-IT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Luca Salvigni" refreshedDate="44273.700631828702" createdVersion="6" refreshedVersion="6" minRefreshableVersion="3" recordCount="758" xr:uid="{1D065CEF-5B64-41EA-A855-51941EB277B4}">
  <cacheSource type="worksheet">
    <worksheetSource ref="A1:C759" sheet="Q_1.1"/>
  </cacheSource>
  <cacheFields count="3">
    <cacheField name="URN" numFmtId="0">
      <sharedItems containsSemiMixedTypes="0" containsString="0" containsNumber="1" containsInteger="1" minValue="100049" maxValue="142067"/>
    </cacheField>
    <cacheField name="REGION" numFmtId="0">
      <sharedItems count="9">
        <s v="07_London"/>
        <s v="05_West_Midlands"/>
        <s v="02_North_West"/>
        <s v="03_Yorkshire_Humberside"/>
        <s v="01_North_East"/>
        <s v="09_South_West"/>
        <s v="06_East_of_England"/>
        <s v="08_South_East"/>
        <s v="04_East_Midlands"/>
      </sharedItems>
    </cacheField>
    <cacheField name="EXP" numFmtId="0">
      <sharedItems containsSemiMixedTypes="0" containsString="0" containsNumber="1" containsInteger="1" minValue="834316" maxValue="17871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Luca Salvigni" refreshedDate="44273.77448078704" createdVersion="6" refreshedVersion="6" minRefreshableVersion="3" recordCount="758" xr:uid="{ED26ED28-A3B7-4AAC-9D2F-121202F24209}">
  <cacheSource type="worksheet">
    <worksheetSource ref="A1:D759" sheet="Q_1.2"/>
  </cacheSource>
  <cacheFields count="4">
    <cacheField name="URN" numFmtId="0">
      <sharedItems containsSemiMixedTypes="0" containsString="0" containsNumber="1" containsInteger="1" minValue="100049" maxValue="142067"/>
    </cacheField>
    <cacheField name="REGION" numFmtId="0">
      <sharedItems count="9">
        <s v="07_London"/>
        <s v="05_West_Midlands"/>
        <s v="02_North_West"/>
        <s v="03_Yorkshire_Humberside"/>
        <s v="01_North_East"/>
        <s v="09_South_West"/>
        <s v="06_East_of_England"/>
        <s v="08_South_East"/>
        <s v="04_East_Midlands"/>
      </sharedItems>
    </cacheField>
    <cacheField name="EXP" numFmtId="0">
      <sharedItems containsSemiMixedTypes="0" containsString="0" containsNumber="1" containsInteger="1" minValue="834316" maxValue="17871840"/>
    </cacheField>
    <cacheField name="INC" numFmtId="0">
      <sharedItems containsSemiMixedTypes="0" containsString="0" containsNumber="1" containsInteger="1" minValue="812404" maxValue="178738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Luca Salvigni" refreshedDate="44274.486825810185" createdVersion="6" refreshedVersion="6" minRefreshableVersion="3" recordCount="758" xr:uid="{7D6F6066-07E3-45CC-AD06-A3FB1C67FB46}">
  <cacheSource type="worksheet">
    <worksheetSource ref="AC1:AE759" sheet="Q_1.3"/>
  </cacheSource>
  <cacheFields count="3">
    <cacheField name="URN" numFmtId="0">
      <sharedItems containsSemiMixedTypes="0" containsString="0" containsNumber="1" containsInteger="1" minValue="100049" maxValue="142067"/>
    </cacheField>
    <cacheField name="REGION" numFmtId="0">
      <sharedItems count="9">
        <s v="01_North_East"/>
        <s v="02_North_West"/>
        <s v="03_Yorkshire_Humberside"/>
        <s v="04_East_Midlands"/>
        <s v="05_West_Midlands"/>
        <s v="06_East_of_England"/>
        <s v="07_London"/>
        <s v="08_South_East"/>
        <s v="09_South_West"/>
      </sharedItems>
    </cacheField>
    <cacheField name="EXP" numFmtId="0">
      <sharedItems containsSemiMixedTypes="0" containsString="0" containsNumber="1" containsInteger="1" minValue="834316" maxValue="17871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Luca Salvigni" refreshedDate="44278.545480208333" createdVersion="6" refreshedVersion="6" minRefreshableVersion="3" recordCount="758" xr:uid="{0047B595-B342-45E7-A783-BFD16199819E}">
  <cacheSource type="worksheet">
    <worksheetSource ref="N2:S760" sheet="Q_3"/>
  </cacheSource>
  <cacheFields count="6">
    <cacheField name="URN" numFmtId="0">
      <sharedItems containsSemiMixedTypes="0" containsString="0" containsNumber="1" containsInteger="1" minValue="100049" maxValue="142067"/>
    </cacheField>
    <cacheField name="REGION" numFmtId="0">
      <sharedItems count="9">
        <s v="07_London"/>
        <s v="05_West_Midlands"/>
        <s v="02_North_West"/>
        <s v="03_Yorkshire_Humberside"/>
        <s v="01_North_East"/>
        <s v="09_South_West"/>
        <s v="06_East_of_England"/>
        <s v="08_South_East"/>
        <s v="04_East_Midlands"/>
      </sharedItems>
    </cacheField>
    <cacheField name="PUP" numFmtId="1">
      <sharedItems containsSemiMixedTypes="0" containsString="0" containsNumber="1" containsInteger="1" minValue="83" maxValue="2260"/>
    </cacheField>
    <cacheField name="EXP" numFmtId="1">
      <sharedItems containsSemiMixedTypes="0" containsString="0" containsNumber="1" containsInteger="1" minValue="834316" maxValue="17871840"/>
    </cacheField>
    <cacheField name=" EXP_hat" numFmtId="1">
      <sharedItems containsSemiMixedTypes="0" containsString="0" containsNumber="1" minValue="1254737.3682280423" maxValue="12780018.130690413"/>
    </cacheField>
    <cacheField name="Residuals" numFmtId="1">
      <sharedItems containsSemiMixedTypes="0" containsString="0" containsNumber="1" minValue="-2634865.2557625435" maxValue="6383585.0783315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Luca Salvigni" refreshedDate="44279.831230787036" createdVersion="6" refreshedVersion="6" minRefreshableVersion="3" recordCount="617" xr:uid="{C0149589-FA1E-4365-8326-4D8B8514DAFF}">
  <cacheSource type="worksheet">
    <worksheetSource ref="A1:C618" sheet="Q_1.12"/>
  </cacheSource>
  <cacheFields count="3">
    <cacheField name="URN" numFmtId="0">
      <sharedItems containsSemiMixedTypes="0" containsString="0" containsNumber="1" containsInteger="1" minValue="103483" maxValue="142067"/>
    </cacheField>
    <cacheField name="REGION" numFmtId="0">
      <sharedItems count="8">
        <s v="01_North_East"/>
        <s v="02_North_West"/>
        <s v="03_Yorkshire_Humberside"/>
        <s v="04_East_Midlands"/>
        <s v="05_West_Midlands"/>
        <s v="06_East_of_England"/>
        <s v="08_South_East"/>
        <s v="09_South_West"/>
      </sharedItems>
    </cacheField>
    <cacheField name="EXP" numFmtId="0">
      <sharedItems containsSemiMixedTypes="0" containsString="0" containsNumber="1" containsInteger="1" minValue="834316" maxValue="12537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8">
  <r>
    <n v="100049"/>
    <x v="0"/>
    <n v="10712937"/>
  </r>
  <r>
    <n v="100050"/>
    <x v="0"/>
    <n v="8571116"/>
  </r>
  <r>
    <n v="100051"/>
    <x v="0"/>
    <n v="7803921"/>
  </r>
  <r>
    <n v="100052"/>
    <x v="0"/>
    <n v="9740015"/>
  </r>
  <r>
    <n v="100053"/>
    <x v="0"/>
    <n v="8208872"/>
  </r>
  <r>
    <n v="100054"/>
    <x v="0"/>
    <n v="6827722"/>
  </r>
  <r>
    <n v="100055"/>
    <x v="0"/>
    <n v="5236077"/>
  </r>
  <r>
    <n v="100056"/>
    <x v="0"/>
    <n v="6834828"/>
  </r>
  <r>
    <n v="100059"/>
    <x v="0"/>
    <n v="7680582"/>
  </r>
  <r>
    <n v="100182"/>
    <x v="0"/>
    <n v="7228170"/>
  </r>
  <r>
    <n v="100183"/>
    <x v="0"/>
    <n v="10811592"/>
  </r>
  <r>
    <n v="100190"/>
    <x v="0"/>
    <n v="15156464"/>
  </r>
  <r>
    <n v="100192"/>
    <x v="0"/>
    <n v="10100916"/>
  </r>
  <r>
    <n v="100193"/>
    <x v="0"/>
    <n v="3926460"/>
  </r>
  <r>
    <n v="100277"/>
    <x v="0"/>
    <n v="8360532"/>
  </r>
  <r>
    <n v="100279"/>
    <x v="0"/>
    <n v="12781142"/>
  </r>
  <r>
    <n v="100282"/>
    <x v="0"/>
    <n v="6156228"/>
  </r>
  <r>
    <n v="100284"/>
    <x v="0"/>
    <n v="7737675"/>
  </r>
  <r>
    <n v="100285"/>
    <x v="0"/>
    <n v="9432297"/>
  </r>
  <r>
    <n v="100453"/>
    <x v="0"/>
    <n v="7186725"/>
  </r>
  <r>
    <n v="100455"/>
    <x v="0"/>
    <n v="5872906"/>
  </r>
  <r>
    <n v="100457"/>
    <x v="0"/>
    <n v="6755802"/>
  </r>
  <r>
    <n v="100458"/>
    <x v="0"/>
    <n v="7123680"/>
  </r>
  <r>
    <n v="100459"/>
    <x v="0"/>
    <n v="7517367"/>
  </r>
  <r>
    <n v="100502"/>
    <x v="0"/>
    <n v="4855928"/>
  </r>
  <r>
    <n v="100503"/>
    <x v="0"/>
    <n v="3633761"/>
  </r>
  <r>
    <n v="100624"/>
    <x v="0"/>
    <n v="7285590"/>
  </r>
  <r>
    <n v="100625"/>
    <x v="0"/>
    <n v="7677501"/>
  </r>
  <r>
    <n v="100627"/>
    <x v="0"/>
    <n v="4066585"/>
  </r>
  <r>
    <n v="100637"/>
    <x v="0"/>
    <n v="6977394"/>
  </r>
  <r>
    <n v="100638"/>
    <x v="0"/>
    <n v="8788167"/>
  </r>
  <r>
    <n v="100642"/>
    <x v="0"/>
    <n v="5552835"/>
  </r>
  <r>
    <n v="100740"/>
    <x v="0"/>
    <n v="7612328"/>
  </r>
  <r>
    <n v="100741"/>
    <x v="0"/>
    <n v="8983546"/>
  </r>
  <r>
    <n v="100742"/>
    <x v="0"/>
    <n v="7904847"/>
  </r>
  <r>
    <n v="100743"/>
    <x v="0"/>
    <n v="9799104"/>
  </r>
  <r>
    <n v="100745"/>
    <x v="0"/>
    <n v="10342647"/>
  </r>
  <r>
    <n v="100747"/>
    <x v="0"/>
    <n v="7157493"/>
  </r>
  <r>
    <n v="100748"/>
    <x v="0"/>
    <n v="5538594"/>
  </r>
  <r>
    <n v="100749"/>
    <x v="0"/>
    <n v="6121577"/>
  </r>
  <r>
    <n v="100750"/>
    <x v="0"/>
    <n v="6185523"/>
  </r>
  <r>
    <n v="100752"/>
    <x v="0"/>
    <n v="6078976"/>
  </r>
  <r>
    <n v="100849"/>
    <x v="0"/>
    <n v="6693713"/>
  </r>
  <r>
    <n v="100857"/>
    <x v="0"/>
    <n v="6459750"/>
  </r>
  <r>
    <n v="100859"/>
    <x v="0"/>
    <n v="5560072"/>
  </r>
  <r>
    <n v="100965"/>
    <x v="0"/>
    <n v="8208480"/>
  </r>
  <r>
    <n v="100966"/>
    <x v="0"/>
    <n v="10868855"/>
  </r>
  <r>
    <n v="100967"/>
    <x v="0"/>
    <n v="13006608"/>
  </r>
  <r>
    <n v="100972"/>
    <x v="0"/>
    <n v="7115765"/>
  </r>
  <r>
    <n v="100973"/>
    <x v="0"/>
    <n v="11238260"/>
  </r>
  <r>
    <n v="100974"/>
    <x v="0"/>
    <n v="10688542"/>
  </r>
  <r>
    <n v="100975"/>
    <x v="0"/>
    <n v="13086960"/>
  </r>
  <r>
    <n v="100977"/>
    <x v="0"/>
    <n v="11951527"/>
  </r>
  <r>
    <n v="100978"/>
    <x v="0"/>
    <n v="7169840"/>
  </r>
  <r>
    <n v="100979"/>
    <x v="0"/>
    <n v="5769516"/>
  </r>
  <r>
    <n v="101053"/>
    <x v="0"/>
    <n v="8617748"/>
  </r>
  <r>
    <n v="101154"/>
    <x v="0"/>
    <n v="7897365"/>
  </r>
  <r>
    <n v="101243"/>
    <x v="0"/>
    <n v="7808112"/>
  </r>
  <r>
    <n v="101244"/>
    <x v="0"/>
    <n v="13344422"/>
  </r>
  <r>
    <n v="101245"/>
    <x v="0"/>
    <n v="12653010"/>
  </r>
  <r>
    <n v="101247"/>
    <x v="0"/>
    <n v="7638435"/>
  </r>
  <r>
    <n v="101345"/>
    <x v="0"/>
    <n v="5367068"/>
  </r>
  <r>
    <n v="101361"/>
    <x v="0"/>
    <n v="4706280"/>
  </r>
  <r>
    <n v="101362"/>
    <x v="0"/>
    <n v="6508560"/>
  </r>
  <r>
    <n v="101364"/>
    <x v="0"/>
    <n v="6580008"/>
  </r>
  <r>
    <n v="101564"/>
    <x v="0"/>
    <n v="5744124"/>
  </r>
  <r>
    <n v="101676"/>
    <x v="0"/>
    <n v="5316480"/>
  </r>
  <r>
    <n v="101811"/>
    <x v="0"/>
    <n v="4572224"/>
  </r>
  <r>
    <n v="101813"/>
    <x v="0"/>
    <n v="3982647"/>
  </r>
  <r>
    <n v="101814"/>
    <x v="0"/>
    <n v="4326860"/>
  </r>
  <r>
    <n v="101821"/>
    <x v="0"/>
    <n v="5029212"/>
  </r>
  <r>
    <n v="101823"/>
    <x v="0"/>
    <n v="5782088"/>
  </r>
  <r>
    <n v="101928"/>
    <x v="0"/>
    <n v="7188608"/>
  </r>
  <r>
    <n v="101934"/>
    <x v="0"/>
    <n v="10488540"/>
  </r>
  <r>
    <n v="101939"/>
    <x v="0"/>
    <n v="9559440"/>
  </r>
  <r>
    <n v="101940"/>
    <x v="0"/>
    <n v="11726990"/>
  </r>
  <r>
    <n v="101941"/>
    <x v="0"/>
    <n v="8945328"/>
  </r>
  <r>
    <n v="101943"/>
    <x v="0"/>
    <n v="5920156"/>
  </r>
  <r>
    <n v="102045"/>
    <x v="0"/>
    <n v="9605418"/>
  </r>
  <r>
    <n v="102048"/>
    <x v="0"/>
    <n v="6893532"/>
  </r>
  <r>
    <n v="102049"/>
    <x v="0"/>
    <n v="8015004"/>
  </r>
  <r>
    <n v="102052"/>
    <x v="0"/>
    <n v="5101525"/>
  </r>
  <r>
    <n v="102053"/>
    <x v="0"/>
    <n v="6331250"/>
  </r>
  <r>
    <n v="102055"/>
    <x v="0"/>
    <n v="7964142"/>
  </r>
  <r>
    <n v="102056"/>
    <x v="0"/>
    <n v="4577678"/>
  </r>
  <r>
    <n v="102153"/>
    <x v="0"/>
    <n v="6912816"/>
  </r>
  <r>
    <n v="102154"/>
    <x v="0"/>
    <n v="9594800"/>
  </r>
  <r>
    <n v="102156"/>
    <x v="0"/>
    <n v="10917658"/>
  </r>
  <r>
    <n v="102157"/>
    <x v="0"/>
    <n v="11023884"/>
  </r>
  <r>
    <n v="102239"/>
    <x v="0"/>
    <n v="10905100"/>
  </r>
  <r>
    <n v="102449"/>
    <x v="0"/>
    <n v="3874794"/>
  </r>
  <r>
    <n v="102451"/>
    <x v="0"/>
    <n v="7500405"/>
  </r>
  <r>
    <n v="102539"/>
    <x v="0"/>
    <n v="10293612"/>
  </r>
  <r>
    <n v="102545"/>
    <x v="0"/>
    <n v="6848144"/>
  </r>
  <r>
    <n v="102599"/>
    <x v="0"/>
    <n v="3630165"/>
  </r>
  <r>
    <n v="102673"/>
    <x v="0"/>
    <n v="8274019"/>
  </r>
  <r>
    <n v="102674"/>
    <x v="0"/>
    <n v="6805334"/>
  </r>
  <r>
    <n v="102679"/>
    <x v="0"/>
    <n v="9504157"/>
  </r>
  <r>
    <n v="102681"/>
    <x v="0"/>
    <n v="7574112"/>
  </r>
  <r>
    <n v="102683"/>
    <x v="0"/>
    <n v="7976276"/>
  </r>
  <r>
    <n v="102776"/>
    <x v="0"/>
    <n v="10545594"/>
  </r>
  <r>
    <n v="102782"/>
    <x v="0"/>
    <n v="11006491"/>
  </r>
  <r>
    <n v="102784"/>
    <x v="0"/>
    <n v="7632040"/>
  </r>
  <r>
    <n v="102786"/>
    <x v="0"/>
    <n v="10217025"/>
  </r>
  <r>
    <n v="102787"/>
    <x v="0"/>
    <n v="9218930"/>
  </r>
  <r>
    <n v="102849"/>
    <x v="0"/>
    <n v="6988280"/>
  </r>
  <r>
    <n v="102850"/>
    <x v="0"/>
    <n v="5467395"/>
  </r>
  <r>
    <n v="102851"/>
    <x v="0"/>
    <n v="7930572"/>
  </r>
  <r>
    <n v="102852"/>
    <x v="0"/>
    <n v="4585266"/>
  </r>
  <r>
    <n v="102854"/>
    <x v="0"/>
    <n v="9143328"/>
  </r>
  <r>
    <n v="102856"/>
    <x v="0"/>
    <n v="9540195"/>
  </r>
  <r>
    <n v="102857"/>
    <x v="0"/>
    <n v="6852628"/>
  </r>
  <r>
    <n v="102858"/>
    <x v="0"/>
    <n v="9738060"/>
  </r>
  <r>
    <n v="102860"/>
    <x v="0"/>
    <n v="8732545"/>
  </r>
  <r>
    <n v="102861"/>
    <x v="0"/>
    <n v="5814780"/>
  </r>
  <r>
    <n v="102929"/>
    <x v="0"/>
    <n v="5104128"/>
  </r>
  <r>
    <n v="103009"/>
    <x v="0"/>
    <n v="5765604"/>
  </r>
  <r>
    <n v="103013"/>
    <x v="0"/>
    <n v="6504323"/>
  </r>
  <r>
    <n v="103080"/>
    <x v="0"/>
    <n v="10160865"/>
  </r>
  <r>
    <n v="103094"/>
    <x v="0"/>
    <n v="7128540"/>
  </r>
  <r>
    <n v="103097"/>
    <x v="0"/>
    <n v="8105625"/>
  </r>
  <r>
    <n v="103100"/>
    <x v="0"/>
    <n v="5305120"/>
  </r>
  <r>
    <n v="103101"/>
    <x v="0"/>
    <n v="5626081"/>
  </r>
  <r>
    <n v="103103"/>
    <x v="0"/>
    <n v="6363518"/>
  </r>
  <r>
    <n v="103105"/>
    <x v="0"/>
    <n v="6368796"/>
  </r>
  <r>
    <n v="103106"/>
    <x v="0"/>
    <n v="7116984"/>
  </r>
  <r>
    <n v="103483"/>
    <x v="1"/>
    <n v="4693500"/>
  </r>
  <r>
    <n v="103486"/>
    <x v="1"/>
    <n v="4209915"/>
  </r>
  <r>
    <n v="103493"/>
    <x v="1"/>
    <n v="5984550"/>
  </r>
  <r>
    <n v="103497"/>
    <x v="1"/>
    <n v="5220412"/>
  </r>
  <r>
    <n v="103498"/>
    <x v="1"/>
    <n v="4999060"/>
  </r>
  <r>
    <n v="103499"/>
    <x v="1"/>
    <n v="3756970"/>
  </r>
  <r>
    <n v="103500"/>
    <x v="1"/>
    <n v="3698640"/>
  </r>
  <r>
    <n v="103501"/>
    <x v="1"/>
    <n v="4298235"/>
  </r>
  <r>
    <n v="103503"/>
    <x v="1"/>
    <n v="8164892"/>
  </r>
  <r>
    <n v="103509"/>
    <x v="1"/>
    <n v="7819156"/>
  </r>
  <r>
    <n v="103514"/>
    <x v="1"/>
    <n v="9770492"/>
  </r>
  <r>
    <n v="103519"/>
    <x v="1"/>
    <n v="8924880"/>
  </r>
  <r>
    <n v="103529"/>
    <x v="1"/>
    <n v="2596440"/>
  </r>
  <r>
    <n v="103531"/>
    <x v="1"/>
    <n v="5577960"/>
  </r>
  <r>
    <n v="103534"/>
    <x v="1"/>
    <n v="5061519"/>
  </r>
  <r>
    <n v="103539"/>
    <x v="1"/>
    <n v="3924545"/>
  </r>
  <r>
    <n v="103560"/>
    <x v="1"/>
    <n v="8322935"/>
  </r>
  <r>
    <n v="103562"/>
    <x v="1"/>
    <n v="4060696"/>
  </r>
  <r>
    <n v="103563"/>
    <x v="1"/>
    <n v="6317409"/>
  </r>
  <r>
    <n v="103742"/>
    <x v="1"/>
    <n v="5199945"/>
  </r>
  <r>
    <n v="103743"/>
    <x v="1"/>
    <n v="6688760"/>
  </r>
  <r>
    <n v="103854"/>
    <x v="1"/>
    <n v="5947664"/>
  </r>
  <r>
    <n v="103855"/>
    <x v="1"/>
    <n v="5476501"/>
  </r>
  <r>
    <n v="103858"/>
    <x v="1"/>
    <n v="4123650"/>
  </r>
  <r>
    <n v="103870"/>
    <x v="1"/>
    <n v="7496555"/>
  </r>
  <r>
    <n v="104012"/>
    <x v="1"/>
    <n v="7245350"/>
  </r>
  <r>
    <n v="104018"/>
    <x v="1"/>
    <n v="8052948"/>
  </r>
  <r>
    <n v="104019"/>
    <x v="1"/>
    <n v="7869792"/>
  </r>
  <r>
    <n v="104020"/>
    <x v="1"/>
    <n v="5241576"/>
  </r>
  <r>
    <n v="104119"/>
    <x v="1"/>
    <n v="5959772"/>
  </r>
  <r>
    <n v="104248"/>
    <x v="1"/>
    <n v="3941548"/>
  </r>
  <r>
    <n v="104255"/>
    <x v="1"/>
    <n v="5843396"/>
  </r>
  <r>
    <n v="104259"/>
    <x v="1"/>
    <n v="8352552"/>
  </r>
  <r>
    <n v="104387"/>
    <x v="1"/>
    <n v="4721184"/>
  </r>
  <r>
    <n v="104395"/>
    <x v="1"/>
    <n v="5412246"/>
  </r>
  <r>
    <n v="104688"/>
    <x v="2"/>
    <n v="5365140"/>
  </r>
  <r>
    <n v="104692"/>
    <x v="2"/>
    <n v="5745684"/>
  </r>
  <r>
    <n v="104693"/>
    <x v="2"/>
    <n v="11103201"/>
  </r>
  <r>
    <n v="104696"/>
    <x v="2"/>
    <n v="8257584"/>
  </r>
  <r>
    <n v="104698"/>
    <x v="2"/>
    <n v="8620928"/>
  </r>
  <r>
    <n v="104700"/>
    <x v="2"/>
    <n v="8063328"/>
  </r>
  <r>
    <n v="104703"/>
    <x v="2"/>
    <n v="3556971"/>
  </r>
  <r>
    <n v="104705"/>
    <x v="2"/>
    <n v="5242482"/>
  </r>
  <r>
    <n v="104706"/>
    <x v="2"/>
    <n v="6496281"/>
  </r>
  <r>
    <n v="104713"/>
    <x v="2"/>
    <n v="6969258"/>
  </r>
  <r>
    <n v="104714"/>
    <x v="2"/>
    <n v="7816410"/>
  </r>
  <r>
    <n v="104715"/>
    <x v="2"/>
    <n v="5512332"/>
  </r>
  <r>
    <n v="104717"/>
    <x v="2"/>
    <n v="7282509"/>
  </r>
  <r>
    <n v="104721"/>
    <x v="2"/>
    <n v="4515559"/>
  </r>
  <r>
    <n v="104827"/>
    <x v="2"/>
    <n v="4072551"/>
  </r>
  <r>
    <n v="104829"/>
    <x v="2"/>
    <n v="8691138"/>
  </r>
  <r>
    <n v="104833"/>
    <x v="2"/>
    <n v="3621420"/>
  </r>
  <r>
    <n v="104834"/>
    <x v="2"/>
    <n v="6055910"/>
  </r>
  <r>
    <n v="104835"/>
    <x v="2"/>
    <n v="4809546"/>
  </r>
  <r>
    <n v="104956"/>
    <x v="2"/>
    <n v="4794517"/>
  </r>
  <r>
    <n v="104959"/>
    <x v="2"/>
    <n v="3923136"/>
  </r>
  <r>
    <n v="104960"/>
    <x v="2"/>
    <n v="7225376"/>
  </r>
  <r>
    <n v="104961"/>
    <x v="2"/>
    <n v="6554111"/>
  </r>
  <r>
    <n v="104962"/>
    <x v="2"/>
    <n v="4793580"/>
  </r>
  <r>
    <n v="104964"/>
    <x v="2"/>
    <n v="6431040"/>
  </r>
  <r>
    <n v="105097"/>
    <x v="2"/>
    <n v="4280448"/>
  </r>
  <r>
    <n v="105101"/>
    <x v="2"/>
    <n v="4791026"/>
  </r>
  <r>
    <n v="105103"/>
    <x v="2"/>
    <n v="5513938"/>
  </r>
  <r>
    <n v="105107"/>
    <x v="2"/>
    <n v="5118610"/>
  </r>
  <r>
    <n v="105252"/>
    <x v="2"/>
    <n v="4810582"/>
  </r>
  <r>
    <n v="105253"/>
    <x v="2"/>
    <n v="8047716"/>
  </r>
  <r>
    <n v="105262"/>
    <x v="2"/>
    <n v="4623012"/>
  </r>
  <r>
    <n v="105263"/>
    <x v="2"/>
    <n v="5453276"/>
  </r>
  <r>
    <n v="105264"/>
    <x v="2"/>
    <n v="7867844"/>
  </r>
  <r>
    <n v="105354"/>
    <x v="2"/>
    <n v="5279115"/>
  </r>
  <r>
    <n v="105355"/>
    <x v="2"/>
    <n v="4725700"/>
  </r>
  <r>
    <n v="105358"/>
    <x v="2"/>
    <n v="4453080"/>
  </r>
  <r>
    <n v="105360"/>
    <x v="2"/>
    <n v="4715194"/>
  </r>
  <r>
    <n v="105361"/>
    <x v="2"/>
    <n v="5556510"/>
  </r>
  <r>
    <n v="105362"/>
    <x v="2"/>
    <n v="4444480"/>
  </r>
  <r>
    <n v="105364"/>
    <x v="2"/>
    <n v="3767458"/>
  </r>
  <r>
    <n v="105365"/>
    <x v="2"/>
    <n v="3946380"/>
  </r>
  <r>
    <n v="105366"/>
    <x v="2"/>
    <n v="6032752"/>
  </r>
  <r>
    <n v="105367"/>
    <x v="2"/>
    <n v="5234405"/>
  </r>
  <r>
    <n v="105560"/>
    <x v="2"/>
    <n v="12537320"/>
  </r>
  <r>
    <n v="105574"/>
    <x v="2"/>
    <n v="5294268"/>
  </r>
  <r>
    <n v="105576"/>
    <x v="2"/>
    <n v="5369910"/>
  </r>
  <r>
    <n v="105577"/>
    <x v="2"/>
    <n v="6873060"/>
  </r>
  <r>
    <n v="105581"/>
    <x v="2"/>
    <n v="5787628"/>
  </r>
  <r>
    <n v="105736"/>
    <x v="2"/>
    <n v="7026941"/>
  </r>
  <r>
    <n v="105738"/>
    <x v="2"/>
    <n v="9390648"/>
  </r>
  <r>
    <n v="105834"/>
    <x v="2"/>
    <n v="5880588"/>
  </r>
  <r>
    <n v="105837"/>
    <x v="2"/>
    <n v="7039890"/>
  </r>
  <r>
    <n v="105839"/>
    <x v="2"/>
    <n v="5027666"/>
  </r>
  <r>
    <n v="105840"/>
    <x v="2"/>
    <n v="7286666"/>
  </r>
  <r>
    <n v="105844"/>
    <x v="2"/>
    <n v="6229620"/>
  </r>
  <r>
    <n v="105845"/>
    <x v="2"/>
    <n v="5948384"/>
  </r>
  <r>
    <n v="105986"/>
    <x v="2"/>
    <n v="6556668"/>
  </r>
  <r>
    <n v="105989"/>
    <x v="2"/>
    <n v="6856875"/>
  </r>
  <r>
    <n v="106133"/>
    <x v="2"/>
    <n v="6340260"/>
  </r>
  <r>
    <n v="106135"/>
    <x v="2"/>
    <n v="6212311"/>
  </r>
  <r>
    <n v="106136"/>
    <x v="2"/>
    <n v="6305712"/>
  </r>
  <r>
    <n v="106138"/>
    <x v="2"/>
    <n v="7114314"/>
  </r>
  <r>
    <n v="106139"/>
    <x v="2"/>
    <n v="5693688"/>
  </r>
  <r>
    <n v="106142"/>
    <x v="2"/>
    <n v="4374981"/>
  </r>
  <r>
    <n v="106143"/>
    <x v="2"/>
    <n v="4046328"/>
  </r>
  <r>
    <n v="106144"/>
    <x v="2"/>
    <n v="3730456"/>
  </r>
  <r>
    <n v="106266"/>
    <x v="2"/>
    <n v="4687024"/>
  </r>
  <r>
    <n v="106268"/>
    <x v="2"/>
    <n v="5990590"/>
  </r>
  <r>
    <n v="106270"/>
    <x v="2"/>
    <n v="4362960"/>
  </r>
  <r>
    <n v="106271"/>
    <x v="2"/>
    <n v="4201594"/>
  </r>
  <r>
    <n v="106365"/>
    <x v="2"/>
    <n v="2983032"/>
  </r>
  <r>
    <n v="106368"/>
    <x v="2"/>
    <n v="4071651"/>
  </r>
  <r>
    <n v="106370"/>
    <x v="2"/>
    <n v="5850504"/>
  </r>
  <r>
    <n v="106372"/>
    <x v="2"/>
    <n v="3228576"/>
  </r>
  <r>
    <n v="106375"/>
    <x v="2"/>
    <n v="3942022"/>
  </r>
  <r>
    <n v="106376"/>
    <x v="2"/>
    <n v="6125370"/>
  </r>
  <r>
    <n v="106521"/>
    <x v="2"/>
    <n v="5916225"/>
  </r>
  <r>
    <n v="106523"/>
    <x v="2"/>
    <n v="5281222"/>
  </r>
  <r>
    <n v="106525"/>
    <x v="2"/>
    <n v="4927195"/>
  </r>
  <r>
    <n v="106528"/>
    <x v="2"/>
    <n v="5051016"/>
  </r>
  <r>
    <n v="106529"/>
    <x v="2"/>
    <n v="3693375"/>
  </r>
  <r>
    <n v="106534"/>
    <x v="2"/>
    <n v="7696098"/>
  </r>
  <r>
    <n v="106535"/>
    <x v="2"/>
    <n v="5331355"/>
  </r>
  <r>
    <n v="106537"/>
    <x v="2"/>
    <n v="4969920"/>
  </r>
  <r>
    <n v="106538"/>
    <x v="2"/>
    <n v="8377947"/>
  </r>
  <r>
    <n v="106540"/>
    <x v="2"/>
    <n v="6180750"/>
  </r>
  <r>
    <n v="106653"/>
    <x v="3"/>
    <n v="7542960"/>
  </r>
  <r>
    <n v="106962"/>
    <x v="3"/>
    <n v="3764593"/>
  </r>
  <r>
    <n v="107395"/>
    <x v="3"/>
    <n v="8336016"/>
  </r>
  <r>
    <n v="107413"/>
    <x v="3"/>
    <n v="9003489"/>
  </r>
  <r>
    <n v="107428"/>
    <x v="3"/>
    <n v="5510868"/>
  </r>
  <r>
    <n v="107562"/>
    <x v="3"/>
    <n v="6477996"/>
  </r>
  <r>
    <n v="107564"/>
    <x v="3"/>
    <n v="3664872"/>
  </r>
  <r>
    <n v="107756"/>
    <x v="3"/>
    <n v="3938480"/>
  </r>
  <r>
    <n v="107758"/>
    <x v="3"/>
    <n v="4399488"/>
  </r>
  <r>
    <n v="107761"/>
    <x v="3"/>
    <n v="4553813"/>
  </r>
  <r>
    <n v="107763"/>
    <x v="3"/>
    <n v="6775477"/>
  </r>
  <r>
    <n v="107769"/>
    <x v="3"/>
    <n v="7400570"/>
  </r>
  <r>
    <n v="107775"/>
    <x v="3"/>
    <n v="6132312"/>
  </r>
  <r>
    <n v="107778"/>
    <x v="3"/>
    <n v="5435991"/>
  </r>
  <r>
    <n v="107780"/>
    <x v="3"/>
    <n v="7520425"/>
  </r>
  <r>
    <n v="107782"/>
    <x v="3"/>
    <n v="4038753"/>
  </r>
  <r>
    <n v="108055"/>
    <x v="3"/>
    <n v="7235955"/>
  </r>
  <r>
    <n v="108057"/>
    <x v="3"/>
    <n v="6878720"/>
  </r>
  <r>
    <n v="108058"/>
    <x v="3"/>
    <n v="8599672"/>
  </r>
  <r>
    <n v="108059"/>
    <x v="3"/>
    <n v="8769782"/>
  </r>
  <r>
    <n v="108075"/>
    <x v="3"/>
    <n v="6038268"/>
  </r>
  <r>
    <n v="108076"/>
    <x v="3"/>
    <n v="11251814"/>
  </r>
  <r>
    <n v="108079"/>
    <x v="3"/>
    <n v="6115200"/>
  </r>
  <r>
    <n v="108083"/>
    <x v="3"/>
    <n v="6909840"/>
  </r>
  <r>
    <n v="108085"/>
    <x v="3"/>
    <n v="6625584"/>
  </r>
  <r>
    <n v="108088"/>
    <x v="3"/>
    <n v="4150650"/>
  </r>
  <r>
    <n v="108095"/>
    <x v="3"/>
    <n v="5019424"/>
  </r>
  <r>
    <n v="108096"/>
    <x v="3"/>
    <n v="5911276"/>
  </r>
  <r>
    <n v="108097"/>
    <x v="3"/>
    <n v="5679634"/>
  </r>
  <r>
    <n v="108271"/>
    <x v="3"/>
    <n v="7893900"/>
  </r>
  <r>
    <n v="108410"/>
    <x v="4"/>
    <n v="4714090"/>
  </r>
  <r>
    <n v="108524"/>
    <x v="4"/>
    <n v="10476320"/>
  </r>
  <r>
    <n v="108531"/>
    <x v="4"/>
    <n v="10761600"/>
  </r>
  <r>
    <n v="108627"/>
    <x v="4"/>
    <n v="3933204"/>
  </r>
  <r>
    <n v="108628"/>
    <x v="4"/>
    <n v="3457740"/>
  </r>
  <r>
    <n v="108638"/>
    <x v="4"/>
    <n v="8665954"/>
  </r>
  <r>
    <n v="108639"/>
    <x v="4"/>
    <n v="6253200"/>
  </r>
  <r>
    <n v="108640"/>
    <x v="4"/>
    <n v="7231040"/>
  </r>
  <r>
    <n v="108641"/>
    <x v="4"/>
    <n v="6432151"/>
  </r>
  <r>
    <n v="108642"/>
    <x v="4"/>
    <n v="3862177"/>
  </r>
  <r>
    <n v="108644"/>
    <x v="4"/>
    <n v="5416190"/>
  </r>
  <r>
    <n v="108645"/>
    <x v="4"/>
    <n v="5193594"/>
  </r>
  <r>
    <n v="108727"/>
    <x v="4"/>
    <n v="5132250"/>
  </r>
  <r>
    <n v="108730"/>
    <x v="4"/>
    <n v="4758600"/>
  </r>
  <r>
    <n v="108731"/>
    <x v="4"/>
    <n v="3769738"/>
  </r>
  <r>
    <n v="108862"/>
    <x v="4"/>
    <n v="3959788"/>
  </r>
  <r>
    <n v="108870"/>
    <x v="4"/>
    <n v="7808125"/>
  </r>
  <r>
    <n v="109319"/>
    <x v="5"/>
    <n v="5781694"/>
  </r>
  <r>
    <n v="109324"/>
    <x v="5"/>
    <n v="4347081"/>
  </r>
  <r>
    <n v="109327"/>
    <x v="5"/>
    <n v="8985192"/>
  </r>
  <r>
    <n v="109328"/>
    <x v="5"/>
    <n v="1897983"/>
  </r>
  <r>
    <n v="109329"/>
    <x v="5"/>
    <n v="4844160"/>
  </r>
  <r>
    <n v="109331"/>
    <x v="5"/>
    <n v="4280640"/>
  </r>
  <r>
    <n v="109669"/>
    <x v="6"/>
    <n v="3419752"/>
  </r>
  <r>
    <n v="109686"/>
    <x v="6"/>
    <n v="6018624"/>
  </r>
  <r>
    <n v="109690"/>
    <x v="6"/>
    <n v="5826891"/>
  </r>
  <r>
    <n v="109707"/>
    <x v="6"/>
    <n v="7117319"/>
  </r>
  <r>
    <n v="109709"/>
    <x v="6"/>
    <n v="7370068"/>
  </r>
  <r>
    <n v="109713"/>
    <x v="6"/>
    <n v="5881347"/>
  </r>
  <r>
    <n v="110048"/>
    <x v="7"/>
    <n v="5408992"/>
  </r>
  <r>
    <n v="110060"/>
    <x v="7"/>
    <n v="5491362"/>
  </r>
  <r>
    <n v="110062"/>
    <x v="7"/>
    <n v="5595226"/>
  </r>
  <r>
    <n v="110063"/>
    <x v="7"/>
    <n v="8288020"/>
  </r>
  <r>
    <n v="110068"/>
    <x v="7"/>
    <n v="5101880"/>
  </r>
  <r>
    <n v="110069"/>
    <x v="7"/>
    <n v="9450401"/>
  </r>
  <r>
    <n v="110071"/>
    <x v="7"/>
    <n v="4970628"/>
  </r>
  <r>
    <n v="110078"/>
    <x v="7"/>
    <n v="6889500"/>
  </r>
  <r>
    <n v="110084"/>
    <x v="7"/>
    <n v="4422012"/>
  </r>
  <r>
    <n v="110102"/>
    <x v="7"/>
    <n v="6066495"/>
  </r>
  <r>
    <n v="110107"/>
    <x v="7"/>
    <n v="4912880"/>
  </r>
  <r>
    <n v="110484"/>
    <x v="7"/>
    <n v="5128432"/>
  </r>
  <r>
    <n v="110488"/>
    <x v="7"/>
    <n v="6730101"/>
  </r>
  <r>
    <n v="110497"/>
    <x v="7"/>
    <n v="5494581"/>
  </r>
  <r>
    <n v="110500"/>
    <x v="7"/>
    <n v="4717296"/>
  </r>
  <r>
    <n v="110516"/>
    <x v="7"/>
    <n v="4880408"/>
  </r>
  <r>
    <n v="110517"/>
    <x v="7"/>
    <n v="10450188"/>
  </r>
  <r>
    <n v="110532"/>
    <x v="7"/>
    <n v="7320880"/>
  </r>
  <r>
    <n v="110533"/>
    <x v="7"/>
    <n v="5354163"/>
  </r>
  <r>
    <n v="110882"/>
    <x v="6"/>
    <n v="6241329"/>
  </r>
  <r>
    <n v="110907"/>
    <x v="6"/>
    <n v="4745016"/>
  </r>
  <r>
    <n v="111396"/>
    <x v="2"/>
    <n v="3488661"/>
  </r>
  <r>
    <n v="111410"/>
    <x v="2"/>
    <n v="4198779"/>
  </r>
  <r>
    <n v="111414"/>
    <x v="2"/>
    <n v="5434128"/>
  </r>
  <r>
    <n v="111419"/>
    <x v="2"/>
    <n v="5343688"/>
  </r>
  <r>
    <n v="111422"/>
    <x v="2"/>
    <n v="7650230"/>
  </r>
  <r>
    <n v="111424"/>
    <x v="2"/>
    <n v="6083871"/>
  </r>
  <r>
    <n v="111429"/>
    <x v="2"/>
    <n v="8454045"/>
  </r>
  <r>
    <n v="111430"/>
    <x v="2"/>
    <n v="5623100"/>
  </r>
  <r>
    <n v="111440"/>
    <x v="2"/>
    <n v="6662664"/>
  </r>
  <r>
    <n v="111443"/>
    <x v="2"/>
    <n v="10907195"/>
  </r>
  <r>
    <n v="111450"/>
    <x v="2"/>
    <n v="6137625"/>
  </r>
  <r>
    <n v="111451"/>
    <x v="2"/>
    <n v="4674052"/>
  </r>
  <r>
    <n v="111454"/>
    <x v="2"/>
    <n v="4776962"/>
  </r>
  <r>
    <n v="111457"/>
    <x v="2"/>
    <n v="8695776"/>
  </r>
  <r>
    <n v="111724"/>
    <x v="4"/>
    <n v="7871465"/>
  </r>
  <r>
    <n v="111726"/>
    <x v="4"/>
    <n v="3494881"/>
  </r>
  <r>
    <n v="111731"/>
    <x v="4"/>
    <n v="7512527"/>
  </r>
  <r>
    <n v="111748"/>
    <x v="4"/>
    <n v="5623416"/>
  </r>
  <r>
    <n v="112041"/>
    <x v="5"/>
    <n v="3806523"/>
  </r>
  <r>
    <n v="112045"/>
    <x v="5"/>
    <n v="6365600"/>
  </r>
  <r>
    <n v="112052"/>
    <x v="5"/>
    <n v="4004480"/>
  </r>
  <r>
    <n v="112054"/>
    <x v="5"/>
    <n v="5990130"/>
  </r>
  <r>
    <n v="112055"/>
    <x v="5"/>
    <n v="7771941"/>
  </r>
  <r>
    <n v="112067"/>
    <x v="5"/>
    <n v="4369068"/>
  </r>
  <r>
    <n v="112375"/>
    <x v="2"/>
    <n v="1083760"/>
  </r>
  <r>
    <n v="112377"/>
    <x v="2"/>
    <n v="1168398"/>
  </r>
  <r>
    <n v="112378"/>
    <x v="2"/>
    <n v="834316"/>
  </r>
  <r>
    <n v="112379"/>
    <x v="2"/>
    <n v="2999312"/>
  </r>
  <r>
    <n v="112382"/>
    <x v="2"/>
    <n v="3955140"/>
  </r>
  <r>
    <n v="112383"/>
    <x v="2"/>
    <n v="5402740"/>
  </r>
  <r>
    <n v="112384"/>
    <x v="2"/>
    <n v="1214785"/>
  </r>
  <r>
    <n v="112385"/>
    <x v="2"/>
    <n v="6660192"/>
  </r>
  <r>
    <n v="112388"/>
    <x v="2"/>
    <n v="3025731"/>
  </r>
  <r>
    <n v="112393"/>
    <x v="2"/>
    <n v="7396871"/>
  </r>
  <r>
    <n v="112397"/>
    <x v="2"/>
    <n v="7095385"/>
  </r>
  <r>
    <n v="112398"/>
    <x v="2"/>
    <n v="5365605"/>
  </r>
  <r>
    <n v="112399"/>
    <x v="2"/>
    <n v="4207962"/>
  </r>
  <r>
    <n v="112400"/>
    <x v="2"/>
    <n v="4541516"/>
  </r>
  <r>
    <n v="112401"/>
    <x v="2"/>
    <n v="3661371"/>
  </r>
  <r>
    <n v="112932"/>
    <x v="8"/>
    <n v="5976916"/>
  </r>
  <r>
    <n v="112936"/>
    <x v="8"/>
    <n v="3388810"/>
  </r>
  <r>
    <n v="112938"/>
    <x v="8"/>
    <n v="5144589"/>
  </r>
  <r>
    <n v="112939"/>
    <x v="8"/>
    <n v="4049982"/>
  </r>
  <r>
    <n v="112949"/>
    <x v="8"/>
    <n v="5095656"/>
  </r>
  <r>
    <n v="112950"/>
    <x v="8"/>
    <n v="6577851"/>
  </r>
  <r>
    <n v="112951"/>
    <x v="8"/>
    <n v="6419500"/>
  </r>
  <r>
    <n v="112956"/>
    <x v="8"/>
    <n v="7397509"/>
  </r>
  <r>
    <n v="112957"/>
    <x v="8"/>
    <n v="6370416"/>
  </r>
  <r>
    <n v="112958"/>
    <x v="8"/>
    <n v="2696424"/>
  </r>
  <r>
    <n v="112959"/>
    <x v="8"/>
    <n v="4105500"/>
  </r>
  <r>
    <n v="112961"/>
    <x v="8"/>
    <n v="3682190"/>
  </r>
  <r>
    <n v="112966"/>
    <x v="8"/>
    <n v="5232465"/>
  </r>
  <r>
    <n v="112968"/>
    <x v="8"/>
    <n v="3931819"/>
  </r>
  <r>
    <n v="112969"/>
    <x v="8"/>
    <n v="8872404"/>
  </r>
  <r>
    <n v="112970"/>
    <x v="8"/>
    <n v="6449821"/>
  </r>
  <r>
    <n v="112989"/>
    <x v="8"/>
    <n v="6894425"/>
  </r>
  <r>
    <n v="112991"/>
    <x v="8"/>
    <n v="4488396"/>
  </r>
  <r>
    <n v="112996"/>
    <x v="8"/>
    <n v="7061560"/>
  </r>
  <r>
    <n v="113502"/>
    <x v="5"/>
    <n v="3374001"/>
  </r>
  <r>
    <n v="113503"/>
    <x v="5"/>
    <n v="4007250"/>
  </r>
  <r>
    <n v="113512"/>
    <x v="5"/>
    <n v="3400170"/>
  </r>
  <r>
    <n v="113518"/>
    <x v="5"/>
    <n v="4116275"/>
  </r>
  <r>
    <n v="113520"/>
    <x v="5"/>
    <n v="6598722"/>
  </r>
  <r>
    <n v="113526"/>
    <x v="5"/>
    <n v="6042216"/>
  </r>
  <r>
    <n v="113532"/>
    <x v="5"/>
    <n v="3907564"/>
  </r>
  <r>
    <n v="113533"/>
    <x v="5"/>
    <n v="6081594"/>
  </r>
  <r>
    <n v="113548"/>
    <x v="5"/>
    <n v="6998544"/>
  </r>
  <r>
    <n v="113550"/>
    <x v="5"/>
    <n v="5879232"/>
  </r>
  <r>
    <n v="113551"/>
    <x v="5"/>
    <n v="5248320"/>
  </r>
  <r>
    <n v="113553"/>
    <x v="5"/>
    <n v="6519618"/>
  </r>
  <r>
    <n v="113854"/>
    <x v="5"/>
    <n v="4918004"/>
  </r>
  <r>
    <n v="113855"/>
    <x v="5"/>
    <n v="5710542"/>
  </r>
  <r>
    <n v="113863"/>
    <x v="5"/>
    <n v="7062264"/>
  </r>
  <r>
    <n v="113875"/>
    <x v="5"/>
    <n v="3425952"/>
  </r>
  <r>
    <n v="113882"/>
    <x v="5"/>
    <n v="8557120"/>
  </r>
  <r>
    <n v="113884"/>
    <x v="5"/>
    <n v="3855474"/>
  </r>
  <r>
    <n v="113888"/>
    <x v="5"/>
    <n v="5296872"/>
  </r>
  <r>
    <n v="113893"/>
    <x v="5"/>
    <n v="5420088"/>
  </r>
  <r>
    <n v="113901"/>
    <x v="5"/>
    <n v="5421801"/>
  </r>
  <r>
    <n v="113902"/>
    <x v="5"/>
    <n v="8728872"/>
  </r>
  <r>
    <n v="113907"/>
    <x v="5"/>
    <n v="10206480"/>
  </r>
  <r>
    <n v="114286"/>
    <x v="4"/>
    <n v="5067300"/>
  </r>
  <r>
    <n v="114293"/>
    <x v="4"/>
    <n v="3387155"/>
  </r>
  <r>
    <n v="114297"/>
    <x v="4"/>
    <n v="3966326"/>
  </r>
  <r>
    <n v="114301"/>
    <x v="4"/>
    <n v="4693963"/>
  </r>
  <r>
    <n v="114305"/>
    <x v="4"/>
    <n v="6589296"/>
  </r>
  <r>
    <n v="114308"/>
    <x v="4"/>
    <n v="4524533"/>
  </r>
  <r>
    <n v="114311"/>
    <x v="4"/>
    <n v="5111337"/>
  </r>
  <r>
    <n v="114312"/>
    <x v="4"/>
    <n v="8202276"/>
  </r>
  <r>
    <n v="114313"/>
    <x v="4"/>
    <n v="4039185"/>
  </r>
  <r>
    <n v="114315"/>
    <x v="4"/>
    <n v="4329559"/>
  </r>
  <r>
    <n v="114317"/>
    <x v="4"/>
    <n v="5682930"/>
  </r>
  <r>
    <n v="114327"/>
    <x v="4"/>
    <n v="4387226"/>
  </r>
  <r>
    <n v="114579"/>
    <x v="7"/>
    <n v="8052750"/>
  </r>
  <r>
    <n v="114580"/>
    <x v="7"/>
    <n v="8841384"/>
  </r>
  <r>
    <n v="114581"/>
    <x v="7"/>
    <n v="6799830"/>
  </r>
  <r>
    <n v="114584"/>
    <x v="7"/>
    <n v="5788253"/>
  </r>
  <r>
    <n v="114587"/>
    <x v="7"/>
    <n v="7848288"/>
  </r>
  <r>
    <n v="114588"/>
    <x v="7"/>
    <n v="3467448"/>
  </r>
  <r>
    <n v="114590"/>
    <x v="7"/>
    <n v="8715424"/>
  </r>
  <r>
    <n v="114591"/>
    <x v="7"/>
    <n v="4519983"/>
  </r>
  <r>
    <n v="114592"/>
    <x v="7"/>
    <n v="5434429"/>
  </r>
  <r>
    <n v="114594"/>
    <x v="7"/>
    <n v="3880485"/>
  </r>
  <r>
    <n v="114598"/>
    <x v="7"/>
    <n v="5799889"/>
  </r>
  <r>
    <n v="114606"/>
    <x v="7"/>
    <n v="8964732"/>
  </r>
  <r>
    <n v="114607"/>
    <x v="7"/>
    <n v="9847488"/>
  </r>
  <r>
    <n v="114608"/>
    <x v="7"/>
    <n v="5684840"/>
  </r>
  <r>
    <n v="114611"/>
    <x v="7"/>
    <n v="11107900"/>
  </r>
  <r>
    <n v="114612"/>
    <x v="7"/>
    <n v="5095244"/>
  </r>
  <r>
    <n v="115237"/>
    <x v="6"/>
    <n v="4291872"/>
  </r>
  <r>
    <n v="115238"/>
    <x v="6"/>
    <n v="5668803"/>
  </r>
  <r>
    <n v="115239"/>
    <x v="6"/>
    <n v="3178375"/>
  </r>
  <r>
    <n v="115322"/>
    <x v="6"/>
    <n v="6439605"/>
  </r>
  <r>
    <n v="115382"/>
    <x v="6"/>
    <n v="4455876"/>
  </r>
  <r>
    <n v="115720"/>
    <x v="5"/>
    <n v="3391203"/>
  </r>
  <r>
    <n v="115723"/>
    <x v="5"/>
    <n v="6078972"/>
  </r>
  <r>
    <n v="115758"/>
    <x v="5"/>
    <n v="6498940"/>
  </r>
  <r>
    <n v="115772"/>
    <x v="5"/>
    <n v="3843660"/>
  </r>
  <r>
    <n v="115775"/>
    <x v="5"/>
    <n v="3017168"/>
  </r>
  <r>
    <n v="116405"/>
    <x v="7"/>
    <n v="4634469"/>
  </r>
  <r>
    <n v="116407"/>
    <x v="7"/>
    <n v="7505925"/>
  </r>
  <r>
    <n v="116411"/>
    <x v="7"/>
    <n v="4790016"/>
  </r>
  <r>
    <n v="116412"/>
    <x v="7"/>
    <n v="5454070"/>
  </r>
  <r>
    <n v="116413"/>
    <x v="7"/>
    <n v="6385680"/>
  </r>
  <r>
    <n v="116418"/>
    <x v="7"/>
    <n v="4850076"/>
  </r>
  <r>
    <n v="116419"/>
    <x v="7"/>
    <n v="8554080"/>
  </r>
  <r>
    <n v="116422"/>
    <x v="7"/>
    <n v="5674452"/>
  </r>
  <r>
    <n v="116423"/>
    <x v="7"/>
    <n v="3165930"/>
  </r>
  <r>
    <n v="116424"/>
    <x v="7"/>
    <n v="6159064"/>
  </r>
  <r>
    <n v="116426"/>
    <x v="7"/>
    <n v="3354970"/>
  </r>
  <r>
    <n v="116427"/>
    <x v="7"/>
    <n v="5470260"/>
  </r>
  <r>
    <n v="116428"/>
    <x v="7"/>
    <n v="4667223"/>
  </r>
  <r>
    <n v="116430"/>
    <x v="7"/>
    <n v="3303520"/>
  </r>
  <r>
    <n v="116431"/>
    <x v="7"/>
    <n v="4997926"/>
  </r>
  <r>
    <n v="116432"/>
    <x v="7"/>
    <n v="4108048"/>
  </r>
  <r>
    <n v="116433"/>
    <x v="7"/>
    <n v="10237970"/>
  </r>
  <r>
    <n v="116436"/>
    <x v="7"/>
    <n v="5592048"/>
  </r>
  <r>
    <n v="116437"/>
    <x v="7"/>
    <n v="6845434"/>
  </r>
  <r>
    <n v="116438"/>
    <x v="7"/>
    <n v="5834640"/>
  </r>
  <r>
    <n v="116440"/>
    <x v="7"/>
    <n v="3463396"/>
  </r>
  <r>
    <n v="116441"/>
    <x v="7"/>
    <n v="3604170"/>
  </r>
  <r>
    <n v="116442"/>
    <x v="7"/>
    <n v="3397143"/>
  </r>
  <r>
    <n v="116445"/>
    <x v="7"/>
    <n v="5815976"/>
  </r>
  <r>
    <n v="116446"/>
    <x v="7"/>
    <n v="4963135"/>
  </r>
  <r>
    <n v="116447"/>
    <x v="7"/>
    <n v="4029678"/>
  </r>
  <r>
    <n v="116448"/>
    <x v="7"/>
    <n v="5376980"/>
  </r>
  <r>
    <n v="116450"/>
    <x v="7"/>
    <n v="4467565"/>
  </r>
  <r>
    <n v="116453"/>
    <x v="7"/>
    <n v="6973040"/>
  </r>
  <r>
    <n v="116454"/>
    <x v="7"/>
    <n v="3318012"/>
  </r>
  <r>
    <n v="116458"/>
    <x v="7"/>
    <n v="9664830"/>
  </r>
  <r>
    <n v="116463"/>
    <x v="7"/>
    <n v="6368483"/>
  </r>
  <r>
    <n v="116465"/>
    <x v="7"/>
    <n v="3930366"/>
  </r>
  <r>
    <n v="116466"/>
    <x v="7"/>
    <n v="4778820"/>
  </r>
  <r>
    <n v="116468"/>
    <x v="7"/>
    <n v="9305478"/>
  </r>
  <r>
    <n v="116469"/>
    <x v="7"/>
    <n v="6036310"/>
  </r>
  <r>
    <n v="116473"/>
    <x v="7"/>
    <n v="6937056"/>
  </r>
  <r>
    <n v="116475"/>
    <x v="7"/>
    <n v="4217376"/>
  </r>
  <r>
    <n v="116478"/>
    <x v="7"/>
    <n v="4038499"/>
  </r>
  <r>
    <n v="116498"/>
    <x v="7"/>
    <n v="5778804"/>
  </r>
  <r>
    <n v="116502"/>
    <x v="7"/>
    <n v="4204380"/>
  </r>
  <r>
    <n v="116504"/>
    <x v="7"/>
    <n v="4399532"/>
  </r>
  <r>
    <n v="116505"/>
    <x v="7"/>
    <n v="4616768"/>
  </r>
  <r>
    <n v="116506"/>
    <x v="7"/>
    <n v="5890660"/>
  </r>
  <r>
    <n v="116507"/>
    <x v="7"/>
    <n v="3921505"/>
  </r>
  <r>
    <n v="116928"/>
    <x v="1"/>
    <n v="5465064"/>
  </r>
  <r>
    <n v="116932"/>
    <x v="1"/>
    <n v="5533704"/>
  </r>
  <r>
    <n v="116936"/>
    <x v="1"/>
    <n v="2539132"/>
  </r>
  <r>
    <n v="116941"/>
    <x v="1"/>
    <n v="3212460"/>
  </r>
  <r>
    <n v="116952"/>
    <x v="1"/>
    <n v="2696252"/>
  </r>
  <r>
    <n v="116991"/>
    <x v="1"/>
    <n v="5347734"/>
  </r>
  <r>
    <n v="116992"/>
    <x v="1"/>
    <n v="3944967"/>
  </r>
  <r>
    <n v="116999"/>
    <x v="1"/>
    <n v="5436736"/>
  </r>
  <r>
    <n v="117499"/>
    <x v="6"/>
    <n v="5815360"/>
  </r>
  <r>
    <n v="117500"/>
    <x v="6"/>
    <n v="6081938"/>
  </r>
  <r>
    <n v="117504"/>
    <x v="6"/>
    <n v="4014505"/>
  </r>
  <r>
    <n v="117518"/>
    <x v="6"/>
    <n v="7357950"/>
  </r>
  <r>
    <n v="117530"/>
    <x v="6"/>
    <n v="8439860"/>
  </r>
  <r>
    <n v="117534"/>
    <x v="6"/>
    <n v="6937440"/>
  </r>
  <r>
    <n v="117537"/>
    <x v="6"/>
    <n v="5526521"/>
  </r>
  <r>
    <n v="117552"/>
    <x v="6"/>
    <n v="3679236"/>
  </r>
  <r>
    <n v="117555"/>
    <x v="6"/>
    <n v="3301104"/>
  </r>
  <r>
    <n v="117557"/>
    <x v="6"/>
    <n v="5849235"/>
  </r>
  <r>
    <n v="117577"/>
    <x v="6"/>
    <n v="5999610"/>
  </r>
  <r>
    <n v="117578"/>
    <x v="6"/>
    <n v="7053103"/>
  </r>
  <r>
    <n v="117591"/>
    <x v="6"/>
    <n v="5906754"/>
  </r>
  <r>
    <n v="117594"/>
    <x v="6"/>
    <n v="5161524"/>
  </r>
  <r>
    <n v="118072"/>
    <x v="3"/>
    <n v="3967200"/>
  </r>
  <r>
    <n v="118073"/>
    <x v="3"/>
    <n v="6384798"/>
  </r>
  <r>
    <n v="118075"/>
    <x v="3"/>
    <n v="4133556"/>
  </r>
  <r>
    <n v="118076"/>
    <x v="3"/>
    <n v="2366476"/>
  </r>
  <r>
    <n v="118082"/>
    <x v="3"/>
    <n v="5983846"/>
  </r>
  <r>
    <n v="118085"/>
    <x v="3"/>
    <n v="6208465"/>
  </r>
  <r>
    <n v="118097"/>
    <x v="3"/>
    <n v="6556715"/>
  </r>
  <r>
    <n v="118109"/>
    <x v="3"/>
    <n v="5710090"/>
  </r>
  <r>
    <n v="118111"/>
    <x v="3"/>
    <n v="6576509"/>
  </r>
  <r>
    <n v="118112"/>
    <x v="3"/>
    <n v="3095928"/>
  </r>
  <r>
    <n v="118785"/>
    <x v="7"/>
    <n v="4169880"/>
  </r>
  <r>
    <n v="118788"/>
    <x v="7"/>
    <n v="5113050"/>
  </r>
  <r>
    <n v="118789"/>
    <x v="7"/>
    <n v="4666032"/>
  </r>
  <r>
    <n v="118790"/>
    <x v="7"/>
    <n v="6282110"/>
  </r>
  <r>
    <n v="118796"/>
    <x v="7"/>
    <n v="5186148"/>
  </r>
  <r>
    <n v="118806"/>
    <x v="7"/>
    <n v="4148111"/>
  </r>
  <r>
    <n v="118835"/>
    <x v="7"/>
    <n v="5706688"/>
  </r>
  <r>
    <n v="118836"/>
    <x v="7"/>
    <n v="5305608"/>
  </r>
  <r>
    <n v="118840"/>
    <x v="7"/>
    <n v="5458236"/>
  </r>
  <r>
    <n v="118843"/>
    <x v="7"/>
    <n v="5499663"/>
  </r>
  <r>
    <n v="118879"/>
    <x v="7"/>
    <n v="5126790"/>
  </r>
  <r>
    <n v="118882"/>
    <x v="7"/>
    <n v="5438370"/>
  </r>
  <r>
    <n v="118884"/>
    <x v="7"/>
    <n v="7619910"/>
  </r>
  <r>
    <n v="118897"/>
    <x v="7"/>
    <n v="5541696"/>
  </r>
  <r>
    <n v="118898"/>
    <x v="7"/>
    <n v="4494096"/>
  </r>
  <r>
    <n v="118903"/>
    <x v="7"/>
    <n v="5566980"/>
  </r>
  <r>
    <n v="118908"/>
    <x v="7"/>
    <n v="5128632"/>
  </r>
  <r>
    <n v="118919"/>
    <x v="7"/>
    <n v="7071441"/>
  </r>
  <r>
    <n v="118928"/>
    <x v="7"/>
    <n v="6259968"/>
  </r>
  <r>
    <n v="118931"/>
    <x v="7"/>
    <n v="3568752"/>
  </r>
  <r>
    <n v="118933"/>
    <x v="7"/>
    <n v="7047215"/>
  </r>
  <r>
    <n v="119707"/>
    <x v="2"/>
    <n v="4425445"/>
  </r>
  <r>
    <n v="119714"/>
    <x v="2"/>
    <n v="4497129"/>
  </r>
  <r>
    <n v="119716"/>
    <x v="2"/>
    <n v="6084642"/>
  </r>
  <r>
    <n v="119721"/>
    <x v="2"/>
    <n v="3718274"/>
  </r>
  <r>
    <n v="119722"/>
    <x v="2"/>
    <n v="4844875"/>
  </r>
  <r>
    <n v="119723"/>
    <x v="2"/>
    <n v="2493036"/>
  </r>
  <r>
    <n v="119740"/>
    <x v="2"/>
    <n v="7706176"/>
  </r>
  <r>
    <n v="119743"/>
    <x v="2"/>
    <n v="3929160"/>
  </r>
  <r>
    <n v="119744"/>
    <x v="2"/>
    <n v="6405492"/>
  </r>
  <r>
    <n v="119745"/>
    <x v="2"/>
    <n v="2867406"/>
  </r>
  <r>
    <n v="119749"/>
    <x v="2"/>
    <n v="4024800"/>
  </r>
  <r>
    <n v="119751"/>
    <x v="2"/>
    <n v="3628296"/>
  </r>
  <r>
    <n v="119753"/>
    <x v="2"/>
    <n v="3039637"/>
  </r>
  <r>
    <n v="119757"/>
    <x v="2"/>
    <n v="4494154"/>
  </r>
  <r>
    <n v="119759"/>
    <x v="2"/>
    <n v="4624932"/>
  </r>
  <r>
    <n v="119761"/>
    <x v="2"/>
    <n v="8157394"/>
  </r>
  <r>
    <n v="119765"/>
    <x v="2"/>
    <n v="3659870"/>
  </r>
  <r>
    <n v="119767"/>
    <x v="2"/>
    <n v="8374392"/>
  </r>
  <r>
    <n v="119770"/>
    <x v="2"/>
    <n v="4515096"/>
  </r>
  <r>
    <n v="119771"/>
    <x v="2"/>
    <n v="4295424"/>
  </r>
  <r>
    <n v="119773"/>
    <x v="2"/>
    <n v="4028332"/>
  </r>
  <r>
    <n v="119774"/>
    <x v="2"/>
    <n v="4261322"/>
  </r>
  <r>
    <n v="119775"/>
    <x v="2"/>
    <n v="4556480"/>
  </r>
  <r>
    <n v="119779"/>
    <x v="2"/>
    <n v="4811467"/>
  </r>
  <r>
    <n v="119780"/>
    <x v="2"/>
    <n v="4307200"/>
  </r>
  <r>
    <n v="119781"/>
    <x v="2"/>
    <n v="2086290"/>
  </r>
  <r>
    <n v="119782"/>
    <x v="2"/>
    <n v="5208416"/>
  </r>
  <r>
    <n v="119784"/>
    <x v="2"/>
    <n v="3963449"/>
  </r>
  <r>
    <n v="119785"/>
    <x v="2"/>
    <n v="4013175"/>
  </r>
  <r>
    <n v="119788"/>
    <x v="2"/>
    <n v="4062960"/>
  </r>
  <r>
    <n v="119789"/>
    <x v="2"/>
    <n v="3761664"/>
  </r>
  <r>
    <n v="119790"/>
    <x v="2"/>
    <n v="5736757"/>
  </r>
  <r>
    <n v="119792"/>
    <x v="2"/>
    <n v="3468050"/>
  </r>
  <r>
    <n v="119793"/>
    <x v="2"/>
    <n v="5944120"/>
  </r>
  <r>
    <n v="119794"/>
    <x v="2"/>
    <n v="4368000"/>
  </r>
  <r>
    <n v="119797"/>
    <x v="2"/>
    <n v="2637720"/>
  </r>
  <r>
    <n v="119798"/>
    <x v="2"/>
    <n v="4630105"/>
  </r>
  <r>
    <n v="119799"/>
    <x v="2"/>
    <n v="4657600"/>
  </r>
  <r>
    <n v="119800"/>
    <x v="2"/>
    <n v="2199505"/>
  </r>
  <r>
    <n v="119801"/>
    <x v="2"/>
    <n v="5167510"/>
  </r>
  <r>
    <n v="119802"/>
    <x v="2"/>
    <n v="4198857"/>
  </r>
  <r>
    <n v="119803"/>
    <x v="2"/>
    <n v="4137269"/>
  </r>
  <r>
    <n v="119804"/>
    <x v="2"/>
    <n v="4501670"/>
  </r>
  <r>
    <n v="119813"/>
    <x v="2"/>
    <n v="4753126"/>
  </r>
  <r>
    <n v="119814"/>
    <x v="2"/>
    <n v="3673845"/>
  </r>
  <r>
    <n v="119816"/>
    <x v="2"/>
    <n v="3199900"/>
  </r>
  <r>
    <n v="120274"/>
    <x v="8"/>
    <n v="3607608"/>
  </r>
  <r>
    <n v="120277"/>
    <x v="8"/>
    <n v="8356964"/>
  </r>
  <r>
    <n v="120281"/>
    <x v="8"/>
    <n v="6852144"/>
  </r>
  <r>
    <n v="120286"/>
    <x v="8"/>
    <n v="7540112"/>
  </r>
  <r>
    <n v="120292"/>
    <x v="8"/>
    <n v="7044744"/>
  </r>
  <r>
    <n v="120297"/>
    <x v="8"/>
    <n v="9352992"/>
  </r>
  <r>
    <n v="120298"/>
    <x v="8"/>
    <n v="6900621"/>
  </r>
  <r>
    <n v="120642"/>
    <x v="8"/>
    <n v="4575272"/>
  </r>
  <r>
    <n v="120645"/>
    <x v="8"/>
    <n v="3807588"/>
  </r>
  <r>
    <n v="120655"/>
    <x v="8"/>
    <n v="5752800"/>
  </r>
  <r>
    <n v="121154"/>
    <x v="6"/>
    <n v="3812038"/>
  </r>
  <r>
    <n v="121164"/>
    <x v="6"/>
    <n v="5626572"/>
  </r>
  <r>
    <n v="121663"/>
    <x v="3"/>
    <n v="2956976"/>
  </r>
  <r>
    <n v="121665"/>
    <x v="3"/>
    <n v="3233825"/>
  </r>
  <r>
    <n v="121666"/>
    <x v="3"/>
    <n v="4652910"/>
  </r>
  <r>
    <n v="121667"/>
    <x v="3"/>
    <n v="6179602"/>
  </r>
  <r>
    <n v="121670"/>
    <x v="3"/>
    <n v="3550521"/>
  </r>
  <r>
    <n v="121671"/>
    <x v="3"/>
    <n v="5029390"/>
  </r>
  <r>
    <n v="121673"/>
    <x v="3"/>
    <n v="7180875"/>
  </r>
  <r>
    <n v="121674"/>
    <x v="3"/>
    <n v="3899764"/>
  </r>
  <r>
    <n v="121675"/>
    <x v="3"/>
    <n v="7106186"/>
  </r>
  <r>
    <n v="121678"/>
    <x v="3"/>
    <n v="6713201"/>
  </r>
  <r>
    <n v="121679"/>
    <x v="3"/>
    <n v="2500722"/>
  </r>
  <r>
    <n v="121681"/>
    <x v="3"/>
    <n v="3822432"/>
  </r>
  <r>
    <n v="121687"/>
    <x v="3"/>
    <n v="8367455"/>
  </r>
  <r>
    <n v="121689"/>
    <x v="3"/>
    <n v="3231254"/>
  </r>
  <r>
    <n v="121690"/>
    <x v="3"/>
    <n v="2239348"/>
  </r>
  <r>
    <n v="121694"/>
    <x v="3"/>
    <n v="5157089"/>
  </r>
  <r>
    <n v="121699"/>
    <x v="3"/>
    <n v="3682990"/>
  </r>
  <r>
    <n v="121700"/>
    <x v="3"/>
    <n v="2101127"/>
  </r>
  <r>
    <n v="121702"/>
    <x v="3"/>
    <n v="5933168"/>
  </r>
  <r>
    <n v="121711"/>
    <x v="3"/>
    <n v="6541590"/>
  </r>
  <r>
    <n v="121714"/>
    <x v="3"/>
    <n v="3099712"/>
  </r>
  <r>
    <n v="121715"/>
    <x v="3"/>
    <n v="2566969"/>
  </r>
  <r>
    <n v="121716"/>
    <x v="3"/>
    <n v="4013060"/>
  </r>
  <r>
    <n v="121717"/>
    <x v="3"/>
    <n v="6917428"/>
  </r>
  <r>
    <n v="121718"/>
    <x v="3"/>
    <n v="2840640"/>
  </r>
  <r>
    <n v="121720"/>
    <x v="3"/>
    <n v="6283548"/>
  </r>
  <r>
    <n v="122066"/>
    <x v="8"/>
    <n v="5127220"/>
  </r>
  <r>
    <n v="122351"/>
    <x v="4"/>
    <n v="3803553"/>
  </r>
  <r>
    <n v="122362"/>
    <x v="4"/>
    <n v="6061226"/>
  </r>
  <r>
    <n v="122363"/>
    <x v="4"/>
    <n v="4024490"/>
  </r>
  <r>
    <n v="122374"/>
    <x v="4"/>
    <n v="3460322"/>
  </r>
  <r>
    <n v="122854"/>
    <x v="8"/>
    <n v="4437114"/>
  </r>
  <r>
    <n v="123236"/>
    <x v="7"/>
    <n v="3996760"/>
  </r>
  <r>
    <n v="123564"/>
    <x v="1"/>
    <n v="2536352"/>
  </r>
  <r>
    <n v="123580"/>
    <x v="1"/>
    <n v="4587882"/>
  </r>
  <r>
    <n v="123589"/>
    <x v="1"/>
    <n v="7066766"/>
  </r>
  <r>
    <n v="123862"/>
    <x v="5"/>
    <n v="6142352"/>
  </r>
  <r>
    <n v="123869"/>
    <x v="5"/>
    <n v="2621820"/>
  </r>
  <r>
    <n v="123878"/>
    <x v="5"/>
    <n v="4387944"/>
  </r>
  <r>
    <n v="123883"/>
    <x v="5"/>
    <n v="7429228"/>
  </r>
  <r>
    <n v="123893"/>
    <x v="5"/>
    <n v="3582396"/>
  </r>
  <r>
    <n v="124391"/>
    <x v="1"/>
    <n v="4174545"/>
  </r>
  <r>
    <n v="124392"/>
    <x v="1"/>
    <n v="5198083"/>
  </r>
  <r>
    <n v="124395"/>
    <x v="1"/>
    <n v="2543343"/>
  </r>
  <r>
    <n v="124396"/>
    <x v="1"/>
    <n v="5124052"/>
  </r>
  <r>
    <n v="124399"/>
    <x v="1"/>
    <n v="3850860"/>
  </r>
  <r>
    <n v="124400"/>
    <x v="1"/>
    <n v="5081300"/>
  </r>
  <r>
    <n v="124401"/>
    <x v="1"/>
    <n v="3381754"/>
  </r>
  <r>
    <n v="124408"/>
    <x v="1"/>
    <n v="6539373"/>
  </r>
  <r>
    <n v="124422"/>
    <x v="1"/>
    <n v="6027041"/>
  </r>
  <r>
    <n v="124449"/>
    <x v="1"/>
    <n v="4069777"/>
  </r>
  <r>
    <n v="124467"/>
    <x v="1"/>
    <n v="2127540"/>
  </r>
  <r>
    <n v="124468"/>
    <x v="1"/>
    <n v="4422000"/>
  </r>
  <r>
    <n v="124802"/>
    <x v="6"/>
    <n v="9442489"/>
  </r>
  <r>
    <n v="124840"/>
    <x v="6"/>
    <n v="8470584"/>
  </r>
  <r>
    <n v="124856"/>
    <x v="6"/>
    <n v="7911792"/>
  </r>
  <r>
    <n v="124861"/>
    <x v="6"/>
    <n v="4097624"/>
  </r>
  <r>
    <n v="125249"/>
    <x v="7"/>
    <n v="3787098"/>
  </r>
  <r>
    <n v="125259"/>
    <x v="7"/>
    <n v="3277360"/>
  </r>
  <r>
    <n v="125271"/>
    <x v="7"/>
    <n v="5542355"/>
  </r>
  <r>
    <n v="125273"/>
    <x v="7"/>
    <n v="5444472"/>
  </r>
  <r>
    <n v="125275"/>
    <x v="7"/>
    <n v="5084503"/>
  </r>
  <r>
    <n v="125276"/>
    <x v="7"/>
    <n v="5700882"/>
  </r>
  <r>
    <n v="125278"/>
    <x v="7"/>
    <n v="8256654"/>
  </r>
  <r>
    <n v="125279"/>
    <x v="7"/>
    <n v="6447284"/>
  </r>
  <r>
    <n v="125281"/>
    <x v="7"/>
    <n v="4328982"/>
  </r>
  <r>
    <n v="125311"/>
    <x v="7"/>
    <n v="5888980"/>
  </r>
  <r>
    <n v="125314"/>
    <x v="7"/>
    <n v="7434231"/>
  </r>
  <r>
    <n v="125315"/>
    <x v="7"/>
    <n v="6376545"/>
  </r>
  <r>
    <n v="125734"/>
    <x v="1"/>
    <n v="4407793"/>
  </r>
  <r>
    <n v="125747"/>
    <x v="1"/>
    <n v="8682827"/>
  </r>
  <r>
    <n v="125756"/>
    <x v="1"/>
    <n v="4481253"/>
  </r>
  <r>
    <n v="125764"/>
    <x v="1"/>
    <n v="6653790"/>
  </r>
  <r>
    <n v="126064"/>
    <x v="7"/>
    <n v="7199400"/>
  </r>
  <r>
    <n v="126065"/>
    <x v="7"/>
    <n v="5690139"/>
  </r>
  <r>
    <n v="126066"/>
    <x v="7"/>
    <n v="7140690"/>
  </r>
  <r>
    <n v="126068"/>
    <x v="7"/>
    <n v="7676184"/>
  </r>
  <r>
    <n v="126069"/>
    <x v="7"/>
    <n v="3953532"/>
  </r>
  <r>
    <n v="126071"/>
    <x v="7"/>
    <n v="6180180"/>
  </r>
  <r>
    <n v="126080"/>
    <x v="7"/>
    <n v="6765556"/>
  </r>
  <r>
    <n v="126081"/>
    <x v="7"/>
    <n v="8346939"/>
  </r>
  <r>
    <n v="126085"/>
    <x v="7"/>
    <n v="5093970"/>
  </r>
  <r>
    <n v="126087"/>
    <x v="7"/>
    <n v="5257590"/>
  </r>
  <r>
    <n v="126088"/>
    <x v="7"/>
    <n v="8234440"/>
  </r>
  <r>
    <n v="126089"/>
    <x v="7"/>
    <n v="7485779"/>
  </r>
  <r>
    <n v="126092"/>
    <x v="7"/>
    <n v="10043425"/>
  </r>
  <r>
    <n v="126093"/>
    <x v="7"/>
    <n v="6102096"/>
  </r>
  <r>
    <n v="126094"/>
    <x v="7"/>
    <n v="4384300"/>
  </r>
  <r>
    <n v="126095"/>
    <x v="7"/>
    <n v="4932902"/>
  </r>
  <r>
    <n v="126096"/>
    <x v="7"/>
    <n v="3323932"/>
  </r>
  <r>
    <n v="126098"/>
    <x v="7"/>
    <n v="6598176"/>
  </r>
  <r>
    <n v="126101"/>
    <x v="7"/>
    <n v="6460748"/>
  </r>
  <r>
    <n v="126458"/>
    <x v="5"/>
    <n v="3641824"/>
  </r>
  <r>
    <n v="126473"/>
    <x v="5"/>
    <n v="2682760"/>
  </r>
  <r>
    <n v="126510"/>
    <x v="5"/>
    <n v="4616859"/>
  </r>
  <r>
    <n v="129645"/>
    <x v="8"/>
    <n v="1740330"/>
  </r>
  <r>
    <n v="131280"/>
    <x v="0"/>
    <n v="4335525"/>
  </r>
  <r>
    <n v="131310"/>
    <x v="0"/>
    <n v="7316990"/>
  </r>
  <r>
    <n v="131512"/>
    <x v="2"/>
    <n v="4225676"/>
  </r>
  <r>
    <n v="131547"/>
    <x v="1"/>
    <n v="4924800"/>
  </r>
  <r>
    <n v="131690"/>
    <x v="0"/>
    <n v="5811366"/>
  </r>
  <r>
    <n v="131726"/>
    <x v="2"/>
    <n v="3427596"/>
  </r>
  <r>
    <n v="131756"/>
    <x v="4"/>
    <n v="4930000"/>
  </r>
  <r>
    <n v="131757"/>
    <x v="0"/>
    <n v="9051190"/>
  </r>
  <r>
    <n v="131880"/>
    <x v="2"/>
    <n v="7204360"/>
  </r>
  <r>
    <n v="131945"/>
    <x v="8"/>
    <n v="6134520"/>
  </r>
  <r>
    <n v="131969"/>
    <x v="5"/>
    <n v="4966744"/>
  </r>
  <r>
    <n v="132058"/>
    <x v="0"/>
    <n v="11086068"/>
  </r>
  <r>
    <n v="132217"/>
    <x v="3"/>
    <n v="5558120"/>
  </r>
  <r>
    <n v="132256"/>
    <x v="0"/>
    <n v="9923392"/>
  </r>
  <r>
    <n v="132268"/>
    <x v="7"/>
    <n v="3052508"/>
  </r>
  <r>
    <n v="132834"/>
    <x v="2"/>
    <n v="7691844"/>
  </r>
  <r>
    <n v="133289"/>
    <x v="0"/>
    <n v="5011824"/>
  </r>
  <r>
    <n v="133293"/>
    <x v="4"/>
    <n v="4825316"/>
  </r>
  <r>
    <n v="133306"/>
    <x v="1"/>
    <n v="4769206"/>
  </r>
  <r>
    <n v="133351"/>
    <x v="2"/>
    <n v="6096121"/>
  </r>
  <r>
    <n v="133405"/>
    <x v="0"/>
    <n v="9440283"/>
  </r>
  <r>
    <n v="133561"/>
    <x v="0"/>
    <n v="11785454"/>
  </r>
  <r>
    <n v="133580"/>
    <x v="7"/>
    <n v="2832588"/>
  </r>
  <r>
    <n v="133599"/>
    <x v="0"/>
    <n v="3177200"/>
  </r>
  <r>
    <n v="133724"/>
    <x v="0"/>
    <n v="17871840"/>
  </r>
  <r>
    <n v="134042"/>
    <x v="7"/>
    <n v="7629514"/>
  </r>
  <r>
    <n v="134195"/>
    <x v="2"/>
    <n v="859342"/>
  </r>
  <r>
    <n v="134283"/>
    <x v="2"/>
    <n v="4934680"/>
  </r>
  <r>
    <n v="134646"/>
    <x v="2"/>
    <n v="5418491"/>
  </r>
  <r>
    <n v="134906"/>
    <x v="2"/>
    <n v="5610816"/>
  </r>
  <r>
    <n v="134989"/>
    <x v="2"/>
    <n v="7195344"/>
  </r>
  <r>
    <n v="134996"/>
    <x v="2"/>
    <n v="7326480"/>
  </r>
  <r>
    <n v="134997"/>
    <x v="2"/>
    <n v="7355136"/>
  </r>
  <r>
    <n v="135003"/>
    <x v="2"/>
    <n v="6551280"/>
  </r>
  <r>
    <n v="135035"/>
    <x v="1"/>
    <n v="4933335"/>
  </r>
  <r>
    <n v="135061"/>
    <x v="1"/>
    <n v="3811374"/>
  </r>
  <r>
    <n v="135122"/>
    <x v="2"/>
    <n v="7040678"/>
  </r>
  <r>
    <n v="135479"/>
    <x v="2"/>
    <n v="6536160"/>
  </r>
  <r>
    <n v="135481"/>
    <x v="2"/>
    <n v="7013736"/>
  </r>
  <r>
    <n v="135552"/>
    <x v="7"/>
    <n v="8186454"/>
  </r>
  <r>
    <n v="135747"/>
    <x v="0"/>
    <n v="10310080"/>
  </r>
  <r>
    <n v="135762"/>
    <x v="0"/>
    <n v="3933572"/>
  </r>
  <r>
    <n v="135795"/>
    <x v="2"/>
    <n v="6645303"/>
  </r>
  <r>
    <n v="135826"/>
    <x v="7"/>
    <n v="7936096"/>
  </r>
  <r>
    <n v="135843"/>
    <x v="0"/>
    <n v="5639670"/>
  </r>
  <r>
    <n v="136010"/>
    <x v="7"/>
    <n v="8030210"/>
  </r>
  <r>
    <n v="136012"/>
    <x v="7"/>
    <n v="5364240"/>
  </r>
  <r>
    <n v="136028"/>
    <x v="0"/>
    <n v="9140352"/>
  </r>
  <r>
    <n v="136091"/>
    <x v="1"/>
    <n v="9536198"/>
  </r>
  <r>
    <n v="136432"/>
    <x v="2"/>
    <n v="8620608"/>
  </r>
  <r>
    <n v="136438"/>
    <x v="6"/>
    <n v="4977280"/>
  </r>
  <r>
    <n v="136502"/>
    <x v="3"/>
    <n v="4779650"/>
  </r>
  <r>
    <n v="136801"/>
    <x v="2"/>
    <n v="2328800"/>
  </r>
  <r>
    <n v="137783"/>
    <x v="2"/>
    <n v="3721635"/>
  </r>
  <r>
    <n v="138148"/>
    <x v="2"/>
    <n v="5072130"/>
  </r>
  <r>
    <n v="138869"/>
    <x v="8"/>
    <n v="1701468"/>
  </r>
  <r>
    <n v="140569"/>
    <x v="3"/>
    <n v="11561130"/>
  </r>
  <r>
    <n v="141700"/>
    <x v="1"/>
    <n v="2678140"/>
  </r>
  <r>
    <n v="142067"/>
    <x v="1"/>
    <n v="27377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8">
  <r>
    <n v="100049"/>
    <x v="0"/>
    <n v="10712937"/>
    <n v="10804962"/>
  </r>
  <r>
    <n v="100050"/>
    <x v="0"/>
    <n v="8571116"/>
    <n v="8652438"/>
  </r>
  <r>
    <n v="100051"/>
    <x v="0"/>
    <n v="7803921"/>
    <n v="8071503"/>
  </r>
  <r>
    <n v="100052"/>
    <x v="0"/>
    <n v="9740015"/>
    <n v="9526730"/>
  </r>
  <r>
    <n v="100053"/>
    <x v="0"/>
    <n v="8208872"/>
    <n v="8191340"/>
  </r>
  <r>
    <n v="100054"/>
    <x v="0"/>
    <n v="6827722"/>
    <n v="6888082"/>
  </r>
  <r>
    <n v="100055"/>
    <x v="0"/>
    <n v="5236077"/>
    <n v="5231061"/>
  </r>
  <r>
    <n v="100056"/>
    <x v="0"/>
    <n v="6834828"/>
    <n v="6571422"/>
  </r>
  <r>
    <n v="100059"/>
    <x v="0"/>
    <n v="7680582"/>
    <n v="7664706"/>
  </r>
  <r>
    <n v="100182"/>
    <x v="0"/>
    <n v="7228170"/>
    <n v="7178922"/>
  </r>
  <r>
    <n v="100183"/>
    <x v="0"/>
    <n v="10811592"/>
    <n v="10656228"/>
  </r>
  <r>
    <n v="100190"/>
    <x v="0"/>
    <n v="15156464"/>
    <n v="15020864"/>
  </r>
  <r>
    <n v="100192"/>
    <x v="0"/>
    <n v="10100916"/>
    <n v="10146486"/>
  </r>
  <r>
    <n v="100193"/>
    <x v="0"/>
    <n v="3926460"/>
    <n v="3842140"/>
  </r>
  <r>
    <n v="100277"/>
    <x v="0"/>
    <n v="8360532"/>
    <n v="8391540"/>
  </r>
  <r>
    <n v="100279"/>
    <x v="0"/>
    <n v="12781142"/>
    <n v="12809636"/>
  </r>
  <r>
    <n v="100282"/>
    <x v="0"/>
    <n v="6156228"/>
    <n v="6014697"/>
  </r>
  <r>
    <n v="100284"/>
    <x v="0"/>
    <n v="7737675"/>
    <n v="7580100"/>
  </r>
  <r>
    <n v="100285"/>
    <x v="0"/>
    <n v="9432297"/>
    <n v="9147411"/>
  </r>
  <r>
    <n v="100453"/>
    <x v="0"/>
    <n v="7186725"/>
    <n v="7158060"/>
  </r>
  <r>
    <n v="100455"/>
    <x v="0"/>
    <n v="5872906"/>
    <n v="5912868"/>
  </r>
  <r>
    <n v="100457"/>
    <x v="0"/>
    <n v="6755802"/>
    <n v="6941262"/>
  </r>
  <r>
    <n v="100458"/>
    <x v="0"/>
    <n v="7123680"/>
    <n v="7257708"/>
  </r>
  <r>
    <n v="100459"/>
    <x v="0"/>
    <n v="7517367"/>
    <n v="7619733"/>
  </r>
  <r>
    <n v="100502"/>
    <x v="0"/>
    <n v="4855928"/>
    <n v="4887344"/>
  </r>
  <r>
    <n v="100503"/>
    <x v="0"/>
    <n v="3633761"/>
    <n v="3602298"/>
  </r>
  <r>
    <n v="100624"/>
    <x v="0"/>
    <n v="7285590"/>
    <n v="7249255"/>
  </r>
  <r>
    <n v="100625"/>
    <x v="0"/>
    <n v="7677501"/>
    <n v="7581064"/>
  </r>
  <r>
    <n v="100627"/>
    <x v="0"/>
    <n v="4066585"/>
    <n v="4105180"/>
  </r>
  <r>
    <n v="100637"/>
    <x v="0"/>
    <n v="6977394"/>
    <n v="7142244"/>
  </r>
  <r>
    <n v="100638"/>
    <x v="0"/>
    <n v="8788167"/>
    <n v="8715747"/>
  </r>
  <r>
    <n v="100642"/>
    <x v="0"/>
    <n v="5552835"/>
    <n v="5440905"/>
  </r>
  <r>
    <n v="100740"/>
    <x v="0"/>
    <n v="7612328"/>
    <n v="7744344"/>
  </r>
  <r>
    <n v="100741"/>
    <x v="0"/>
    <n v="8983546"/>
    <n v="8768214"/>
  </r>
  <r>
    <n v="100742"/>
    <x v="0"/>
    <n v="7904847"/>
    <n v="7452162"/>
  </r>
  <r>
    <n v="100743"/>
    <x v="0"/>
    <n v="9799104"/>
    <n v="10264128"/>
  </r>
  <r>
    <n v="100745"/>
    <x v="0"/>
    <n v="10342647"/>
    <n v="9663786"/>
  </r>
  <r>
    <n v="100747"/>
    <x v="0"/>
    <n v="7157493"/>
    <n v="7001652"/>
  </r>
  <r>
    <n v="100748"/>
    <x v="0"/>
    <n v="5538594"/>
    <n v="5366157"/>
  </r>
  <r>
    <n v="100749"/>
    <x v="0"/>
    <n v="6121577"/>
    <n v="6022015"/>
  </r>
  <r>
    <n v="100750"/>
    <x v="0"/>
    <n v="6185523"/>
    <n v="6226836"/>
  </r>
  <r>
    <n v="100752"/>
    <x v="0"/>
    <n v="6078976"/>
    <n v="5854538"/>
  </r>
  <r>
    <n v="100849"/>
    <x v="0"/>
    <n v="6693713"/>
    <n v="6595381"/>
  </r>
  <r>
    <n v="100857"/>
    <x v="0"/>
    <n v="6459750"/>
    <n v="6062175"/>
  </r>
  <r>
    <n v="100859"/>
    <x v="0"/>
    <n v="5560072"/>
    <n v="5153120"/>
  </r>
  <r>
    <n v="100965"/>
    <x v="0"/>
    <n v="8208480"/>
    <n v="8478225"/>
  </r>
  <r>
    <n v="100966"/>
    <x v="0"/>
    <n v="10868855"/>
    <n v="11018790"/>
  </r>
  <r>
    <n v="100967"/>
    <x v="0"/>
    <n v="13006608"/>
    <n v="12935184"/>
  </r>
  <r>
    <n v="100972"/>
    <x v="0"/>
    <n v="7115765"/>
    <n v="7163850"/>
  </r>
  <r>
    <n v="100973"/>
    <x v="0"/>
    <n v="11238260"/>
    <n v="11201575"/>
  </r>
  <r>
    <n v="100974"/>
    <x v="0"/>
    <n v="10688542"/>
    <n v="10650836"/>
  </r>
  <r>
    <n v="100975"/>
    <x v="0"/>
    <n v="13086960"/>
    <n v="12420336"/>
  </r>
  <r>
    <n v="100977"/>
    <x v="0"/>
    <n v="11951527"/>
    <n v="11753659"/>
  </r>
  <r>
    <n v="100978"/>
    <x v="0"/>
    <n v="7169840"/>
    <n v="6870800"/>
  </r>
  <r>
    <n v="100979"/>
    <x v="0"/>
    <n v="5769516"/>
    <n v="5725428"/>
  </r>
  <r>
    <n v="101053"/>
    <x v="0"/>
    <n v="8617748"/>
    <n v="8322788"/>
  </r>
  <r>
    <n v="101154"/>
    <x v="0"/>
    <n v="7897365"/>
    <n v="7839825"/>
  </r>
  <r>
    <n v="101243"/>
    <x v="0"/>
    <n v="7808112"/>
    <n v="7614360"/>
  </r>
  <r>
    <n v="101244"/>
    <x v="0"/>
    <n v="13344422"/>
    <n v="13380731"/>
  </r>
  <r>
    <n v="101245"/>
    <x v="0"/>
    <n v="12653010"/>
    <n v="12627180"/>
  </r>
  <r>
    <n v="101247"/>
    <x v="0"/>
    <n v="7638435"/>
    <n v="7738308"/>
  </r>
  <r>
    <n v="101345"/>
    <x v="0"/>
    <n v="5367068"/>
    <n v="5372584"/>
  </r>
  <r>
    <n v="101361"/>
    <x v="0"/>
    <n v="4706280"/>
    <n v="4591699"/>
  </r>
  <r>
    <n v="101362"/>
    <x v="0"/>
    <n v="6508560"/>
    <n v="6525870"/>
  </r>
  <r>
    <n v="101364"/>
    <x v="0"/>
    <n v="6580008"/>
    <n v="6595506"/>
  </r>
  <r>
    <n v="101564"/>
    <x v="0"/>
    <n v="5744124"/>
    <n v="5493226"/>
  </r>
  <r>
    <n v="101676"/>
    <x v="0"/>
    <n v="5316480"/>
    <n v="5416590"/>
  </r>
  <r>
    <n v="101811"/>
    <x v="0"/>
    <n v="4572224"/>
    <n v="4522076"/>
  </r>
  <r>
    <n v="101813"/>
    <x v="0"/>
    <n v="3982647"/>
    <n v="3989177"/>
  </r>
  <r>
    <n v="101814"/>
    <x v="0"/>
    <n v="4326860"/>
    <n v="4000570"/>
  </r>
  <r>
    <n v="101821"/>
    <x v="0"/>
    <n v="5029212"/>
    <n v="4907886"/>
  </r>
  <r>
    <n v="101823"/>
    <x v="0"/>
    <n v="5782088"/>
    <n v="5786284"/>
  </r>
  <r>
    <n v="101928"/>
    <x v="0"/>
    <n v="7188608"/>
    <n v="8044016"/>
  </r>
  <r>
    <n v="101934"/>
    <x v="0"/>
    <n v="10488540"/>
    <n v="10315560"/>
  </r>
  <r>
    <n v="101939"/>
    <x v="0"/>
    <n v="9559440"/>
    <n v="9220800"/>
  </r>
  <r>
    <n v="101940"/>
    <x v="0"/>
    <n v="11726990"/>
    <n v="11531510"/>
  </r>
  <r>
    <n v="101941"/>
    <x v="0"/>
    <n v="8945328"/>
    <n v="8628548"/>
  </r>
  <r>
    <n v="101943"/>
    <x v="0"/>
    <n v="5920156"/>
    <n v="5452234"/>
  </r>
  <r>
    <n v="102045"/>
    <x v="0"/>
    <n v="9605418"/>
    <n v="9279066"/>
  </r>
  <r>
    <n v="102048"/>
    <x v="0"/>
    <n v="6893532"/>
    <n v="6883488"/>
  </r>
  <r>
    <n v="102049"/>
    <x v="0"/>
    <n v="8015004"/>
    <n v="7889373"/>
  </r>
  <r>
    <n v="102052"/>
    <x v="0"/>
    <n v="5101525"/>
    <n v="4554550"/>
  </r>
  <r>
    <n v="102053"/>
    <x v="0"/>
    <n v="6331250"/>
    <n v="6110416"/>
  </r>
  <r>
    <n v="102055"/>
    <x v="0"/>
    <n v="7964142"/>
    <n v="7964142"/>
  </r>
  <r>
    <n v="102056"/>
    <x v="0"/>
    <n v="4577678"/>
    <n v="4259374"/>
  </r>
  <r>
    <n v="102153"/>
    <x v="0"/>
    <n v="6912816"/>
    <n v="6967800"/>
  </r>
  <r>
    <n v="102154"/>
    <x v="0"/>
    <n v="9594800"/>
    <n v="9560936"/>
  </r>
  <r>
    <n v="102156"/>
    <x v="0"/>
    <n v="10917658"/>
    <n v="10556418"/>
  </r>
  <r>
    <n v="102157"/>
    <x v="0"/>
    <n v="11023884"/>
    <n v="10785336"/>
  </r>
  <r>
    <n v="102239"/>
    <x v="0"/>
    <n v="10905100"/>
    <n v="10911780"/>
  </r>
  <r>
    <n v="102449"/>
    <x v="0"/>
    <n v="3874794"/>
    <n v="3086160"/>
  </r>
  <r>
    <n v="102451"/>
    <x v="0"/>
    <n v="7500405"/>
    <n v="7227663"/>
  </r>
  <r>
    <n v="102539"/>
    <x v="0"/>
    <n v="10293612"/>
    <n v="11012409"/>
  </r>
  <r>
    <n v="102545"/>
    <x v="0"/>
    <n v="6848144"/>
    <n v="6672432"/>
  </r>
  <r>
    <n v="102599"/>
    <x v="0"/>
    <n v="3630165"/>
    <n v="3163205"/>
  </r>
  <r>
    <n v="102673"/>
    <x v="0"/>
    <n v="8274019"/>
    <n v="7840243"/>
  </r>
  <r>
    <n v="102674"/>
    <x v="0"/>
    <n v="6805334"/>
    <n v="7009960"/>
  </r>
  <r>
    <n v="102679"/>
    <x v="0"/>
    <n v="9504157"/>
    <n v="9200256"/>
  </r>
  <r>
    <n v="102681"/>
    <x v="0"/>
    <n v="7574112"/>
    <n v="7601568"/>
  </r>
  <r>
    <n v="102683"/>
    <x v="0"/>
    <n v="7976276"/>
    <n v="7961283"/>
  </r>
  <r>
    <n v="102776"/>
    <x v="0"/>
    <n v="10545594"/>
    <n v="9915000"/>
  </r>
  <r>
    <n v="102782"/>
    <x v="0"/>
    <n v="11006491"/>
    <n v="9688518"/>
  </r>
  <r>
    <n v="102784"/>
    <x v="0"/>
    <n v="7632040"/>
    <n v="7555990"/>
  </r>
  <r>
    <n v="102786"/>
    <x v="0"/>
    <n v="10217025"/>
    <n v="10088715"/>
  </r>
  <r>
    <n v="102787"/>
    <x v="0"/>
    <n v="9218930"/>
    <n v="8754830"/>
  </r>
  <r>
    <n v="102849"/>
    <x v="0"/>
    <n v="6988280"/>
    <n v="7352735"/>
  </r>
  <r>
    <n v="102850"/>
    <x v="0"/>
    <n v="5467395"/>
    <n v="5229397"/>
  </r>
  <r>
    <n v="102851"/>
    <x v="0"/>
    <n v="7930572"/>
    <n v="8150740"/>
  </r>
  <r>
    <n v="102852"/>
    <x v="0"/>
    <n v="4585266"/>
    <n v="4667712"/>
  </r>
  <r>
    <n v="102854"/>
    <x v="0"/>
    <n v="9143328"/>
    <n v="9157872"/>
  </r>
  <r>
    <n v="102856"/>
    <x v="0"/>
    <n v="9540195"/>
    <n v="9130835"/>
  </r>
  <r>
    <n v="102857"/>
    <x v="0"/>
    <n v="6852628"/>
    <n v="7183124"/>
  </r>
  <r>
    <n v="102858"/>
    <x v="0"/>
    <n v="9738060"/>
    <n v="9626880"/>
  </r>
  <r>
    <n v="102860"/>
    <x v="0"/>
    <n v="8732545"/>
    <n v="8783478"/>
  </r>
  <r>
    <n v="102861"/>
    <x v="0"/>
    <n v="5814780"/>
    <n v="5873220"/>
  </r>
  <r>
    <n v="102929"/>
    <x v="0"/>
    <n v="5104128"/>
    <n v="4974336"/>
  </r>
  <r>
    <n v="103009"/>
    <x v="0"/>
    <n v="5765604"/>
    <n v="5710848"/>
  </r>
  <r>
    <n v="103013"/>
    <x v="0"/>
    <n v="6504323"/>
    <n v="6390300"/>
  </r>
  <r>
    <n v="103080"/>
    <x v="0"/>
    <n v="10160865"/>
    <n v="10056651"/>
  </r>
  <r>
    <n v="103094"/>
    <x v="0"/>
    <n v="7128540"/>
    <n v="7258400"/>
  </r>
  <r>
    <n v="103097"/>
    <x v="0"/>
    <n v="8105625"/>
    <n v="7962750"/>
  </r>
  <r>
    <n v="103100"/>
    <x v="0"/>
    <n v="5305120"/>
    <n v="5429370"/>
  </r>
  <r>
    <n v="103101"/>
    <x v="0"/>
    <n v="5626081"/>
    <n v="5844409"/>
  </r>
  <r>
    <n v="103103"/>
    <x v="0"/>
    <n v="6363518"/>
    <n v="6142054"/>
  </r>
  <r>
    <n v="103105"/>
    <x v="0"/>
    <n v="6368796"/>
    <n v="6240780"/>
  </r>
  <r>
    <n v="103106"/>
    <x v="0"/>
    <n v="7116984"/>
    <n v="7094304"/>
  </r>
  <r>
    <n v="103483"/>
    <x v="1"/>
    <n v="4693500"/>
    <n v="4647000"/>
  </r>
  <r>
    <n v="103486"/>
    <x v="1"/>
    <n v="4209915"/>
    <n v="4412680"/>
  </r>
  <r>
    <n v="103493"/>
    <x v="1"/>
    <n v="5984550"/>
    <n v="6352830"/>
  </r>
  <r>
    <n v="103497"/>
    <x v="1"/>
    <n v="5220412"/>
    <n v="5673464"/>
  </r>
  <r>
    <n v="103498"/>
    <x v="1"/>
    <n v="4999060"/>
    <n v="4600090"/>
  </r>
  <r>
    <n v="103499"/>
    <x v="1"/>
    <n v="3756970"/>
    <n v="3629958"/>
  </r>
  <r>
    <n v="103500"/>
    <x v="1"/>
    <n v="3698640"/>
    <n v="3476385"/>
  </r>
  <r>
    <n v="103501"/>
    <x v="1"/>
    <n v="4298235"/>
    <n v="4125420"/>
  </r>
  <r>
    <n v="103503"/>
    <x v="1"/>
    <n v="8164892"/>
    <n v="8727988"/>
  </r>
  <r>
    <n v="103509"/>
    <x v="1"/>
    <n v="7819156"/>
    <n v="7854612"/>
  </r>
  <r>
    <n v="103514"/>
    <x v="1"/>
    <n v="9770492"/>
    <n v="10470374"/>
  </r>
  <r>
    <n v="103519"/>
    <x v="1"/>
    <n v="8924880"/>
    <n v="8608770"/>
  </r>
  <r>
    <n v="103529"/>
    <x v="1"/>
    <n v="2596440"/>
    <n v="2321352"/>
  </r>
  <r>
    <n v="103531"/>
    <x v="1"/>
    <n v="5577960"/>
    <n v="5721365"/>
  </r>
  <r>
    <n v="103534"/>
    <x v="1"/>
    <n v="5061519"/>
    <n v="4542012"/>
  </r>
  <r>
    <n v="103539"/>
    <x v="1"/>
    <n v="3924545"/>
    <n v="4005750"/>
  </r>
  <r>
    <n v="103560"/>
    <x v="1"/>
    <n v="8322935"/>
    <n v="8359085"/>
  </r>
  <r>
    <n v="103562"/>
    <x v="1"/>
    <n v="4060696"/>
    <n v="3907953"/>
  </r>
  <r>
    <n v="103563"/>
    <x v="1"/>
    <n v="6317409"/>
    <n v="6606545"/>
  </r>
  <r>
    <n v="103742"/>
    <x v="1"/>
    <n v="5199945"/>
    <n v="5277720"/>
  </r>
  <r>
    <n v="103743"/>
    <x v="1"/>
    <n v="6688760"/>
    <n v="6955520"/>
  </r>
  <r>
    <n v="103854"/>
    <x v="1"/>
    <n v="5947664"/>
    <n v="5757672"/>
  </r>
  <r>
    <n v="103855"/>
    <x v="1"/>
    <n v="5476501"/>
    <n v="5683894"/>
  </r>
  <r>
    <n v="103858"/>
    <x v="1"/>
    <n v="4123650"/>
    <n v="4108047"/>
  </r>
  <r>
    <n v="103870"/>
    <x v="1"/>
    <n v="7496555"/>
    <n v="8006570"/>
  </r>
  <r>
    <n v="104012"/>
    <x v="1"/>
    <n v="7245350"/>
    <n v="7037070"/>
  </r>
  <r>
    <n v="104018"/>
    <x v="1"/>
    <n v="8052948"/>
    <n v="8867727"/>
  </r>
  <r>
    <n v="104019"/>
    <x v="1"/>
    <n v="7869792"/>
    <n v="7868616"/>
  </r>
  <r>
    <n v="104020"/>
    <x v="1"/>
    <n v="5241576"/>
    <n v="5189302"/>
  </r>
  <r>
    <n v="104119"/>
    <x v="1"/>
    <n v="5959772"/>
    <n v="6029842"/>
  </r>
  <r>
    <n v="104248"/>
    <x v="1"/>
    <n v="3941548"/>
    <n v="4141472"/>
  </r>
  <r>
    <n v="104255"/>
    <x v="1"/>
    <n v="5843396"/>
    <n v="5568464"/>
  </r>
  <r>
    <n v="104259"/>
    <x v="1"/>
    <n v="8352552"/>
    <n v="8359962"/>
  </r>
  <r>
    <n v="104387"/>
    <x v="1"/>
    <n v="4721184"/>
    <n v="3976128"/>
  </r>
  <r>
    <n v="104395"/>
    <x v="1"/>
    <n v="5412246"/>
    <n v="5616092"/>
  </r>
  <r>
    <n v="104688"/>
    <x v="2"/>
    <n v="5365140"/>
    <n v="4819758"/>
  </r>
  <r>
    <n v="104692"/>
    <x v="2"/>
    <n v="5745684"/>
    <n v="5572236"/>
  </r>
  <r>
    <n v="104693"/>
    <x v="2"/>
    <n v="11103201"/>
    <n v="11245359"/>
  </r>
  <r>
    <n v="104696"/>
    <x v="2"/>
    <n v="8257584"/>
    <n v="7712304"/>
  </r>
  <r>
    <n v="104698"/>
    <x v="2"/>
    <n v="8620928"/>
    <n v="8332895"/>
  </r>
  <r>
    <n v="104700"/>
    <x v="2"/>
    <n v="8063328"/>
    <n v="7119312"/>
  </r>
  <r>
    <n v="104703"/>
    <x v="2"/>
    <n v="3556971"/>
    <n v="3535026"/>
  </r>
  <r>
    <n v="104705"/>
    <x v="2"/>
    <n v="5242482"/>
    <n v="5135550"/>
  </r>
  <r>
    <n v="104706"/>
    <x v="2"/>
    <n v="6496281"/>
    <n v="6490044"/>
  </r>
  <r>
    <n v="104713"/>
    <x v="2"/>
    <n v="6969258"/>
    <n v="6912356"/>
  </r>
  <r>
    <n v="104714"/>
    <x v="2"/>
    <n v="7816410"/>
    <n v="7846448"/>
  </r>
  <r>
    <n v="104715"/>
    <x v="2"/>
    <n v="5512332"/>
    <n v="5217234"/>
  </r>
  <r>
    <n v="104717"/>
    <x v="2"/>
    <n v="7282509"/>
    <n v="7195422"/>
  </r>
  <r>
    <n v="104721"/>
    <x v="2"/>
    <n v="4515559"/>
    <n v="4454284"/>
  </r>
  <r>
    <n v="104827"/>
    <x v="2"/>
    <n v="4072551"/>
    <n v="4102455"/>
  </r>
  <r>
    <n v="104829"/>
    <x v="2"/>
    <n v="8691138"/>
    <n v="8825274"/>
  </r>
  <r>
    <n v="104833"/>
    <x v="2"/>
    <n v="3621420"/>
    <n v="3498110"/>
  </r>
  <r>
    <n v="104834"/>
    <x v="2"/>
    <n v="6055910"/>
    <n v="6093990"/>
  </r>
  <r>
    <n v="104835"/>
    <x v="2"/>
    <n v="4809546"/>
    <n v="4770432"/>
  </r>
  <r>
    <n v="104956"/>
    <x v="2"/>
    <n v="4794517"/>
    <n v="4815993"/>
  </r>
  <r>
    <n v="104959"/>
    <x v="2"/>
    <n v="3923136"/>
    <n v="3413592"/>
  </r>
  <r>
    <n v="104960"/>
    <x v="2"/>
    <n v="7225376"/>
    <n v="7191200"/>
  </r>
  <r>
    <n v="104961"/>
    <x v="2"/>
    <n v="6554111"/>
    <n v="6517179"/>
  </r>
  <r>
    <n v="104962"/>
    <x v="2"/>
    <n v="4793580"/>
    <n v="4570041"/>
  </r>
  <r>
    <n v="104964"/>
    <x v="2"/>
    <n v="6431040"/>
    <n v="6367704"/>
  </r>
  <r>
    <n v="105097"/>
    <x v="2"/>
    <n v="4280448"/>
    <n v="4057508"/>
  </r>
  <r>
    <n v="105101"/>
    <x v="2"/>
    <n v="4791026"/>
    <n v="4815566"/>
  </r>
  <r>
    <n v="105103"/>
    <x v="2"/>
    <n v="5513938"/>
    <n v="5305687"/>
  </r>
  <r>
    <n v="105107"/>
    <x v="2"/>
    <n v="5118610"/>
    <n v="5085132"/>
  </r>
  <r>
    <n v="105252"/>
    <x v="2"/>
    <n v="4810582"/>
    <n v="4810582"/>
  </r>
  <r>
    <n v="105253"/>
    <x v="2"/>
    <n v="8047716"/>
    <n v="8151354"/>
  </r>
  <r>
    <n v="105262"/>
    <x v="2"/>
    <n v="4623012"/>
    <n v="4621326"/>
  </r>
  <r>
    <n v="105263"/>
    <x v="2"/>
    <n v="5453276"/>
    <n v="5558829"/>
  </r>
  <r>
    <n v="105264"/>
    <x v="2"/>
    <n v="7867844"/>
    <n v="8002828"/>
  </r>
  <r>
    <n v="105354"/>
    <x v="2"/>
    <n v="5279115"/>
    <n v="5108628"/>
  </r>
  <r>
    <n v="105355"/>
    <x v="2"/>
    <n v="4725700"/>
    <n v="4647440"/>
  </r>
  <r>
    <n v="105358"/>
    <x v="2"/>
    <n v="4453080"/>
    <n v="4522983"/>
  </r>
  <r>
    <n v="105360"/>
    <x v="2"/>
    <n v="4715194"/>
    <n v="4767334"/>
  </r>
  <r>
    <n v="105361"/>
    <x v="2"/>
    <n v="5556510"/>
    <n v="5505150"/>
  </r>
  <r>
    <n v="105362"/>
    <x v="2"/>
    <n v="4444480"/>
    <n v="4465722"/>
  </r>
  <r>
    <n v="105364"/>
    <x v="2"/>
    <n v="3767458"/>
    <n v="3496804"/>
  </r>
  <r>
    <n v="105365"/>
    <x v="2"/>
    <n v="3946380"/>
    <n v="4018725"/>
  </r>
  <r>
    <n v="105366"/>
    <x v="2"/>
    <n v="6032752"/>
    <n v="6024296"/>
  </r>
  <r>
    <n v="105367"/>
    <x v="2"/>
    <n v="5234405"/>
    <n v="5127815"/>
  </r>
  <r>
    <n v="105560"/>
    <x v="2"/>
    <n v="12537320"/>
    <n v="12312376"/>
  </r>
  <r>
    <n v="105574"/>
    <x v="2"/>
    <n v="5294268"/>
    <n v="5391036"/>
  </r>
  <r>
    <n v="105576"/>
    <x v="2"/>
    <n v="5369910"/>
    <n v="5150880"/>
  </r>
  <r>
    <n v="105577"/>
    <x v="2"/>
    <n v="6873060"/>
    <n v="7201380"/>
  </r>
  <r>
    <n v="105581"/>
    <x v="2"/>
    <n v="5787628"/>
    <n v="5680126"/>
  </r>
  <r>
    <n v="105736"/>
    <x v="2"/>
    <n v="7026941"/>
    <n v="7122720"/>
  </r>
  <r>
    <n v="105738"/>
    <x v="2"/>
    <n v="9390648"/>
    <n v="9283224"/>
  </r>
  <r>
    <n v="105834"/>
    <x v="2"/>
    <n v="5880588"/>
    <n v="5558220"/>
  </r>
  <r>
    <n v="105837"/>
    <x v="2"/>
    <n v="7039890"/>
    <n v="7294950"/>
  </r>
  <r>
    <n v="105839"/>
    <x v="2"/>
    <n v="5027666"/>
    <n v="5067395"/>
  </r>
  <r>
    <n v="105840"/>
    <x v="2"/>
    <n v="7286666"/>
    <n v="7956130"/>
  </r>
  <r>
    <n v="105844"/>
    <x v="2"/>
    <n v="6229620"/>
    <n v="6131040"/>
  </r>
  <r>
    <n v="105845"/>
    <x v="2"/>
    <n v="5948384"/>
    <n v="6127082"/>
  </r>
  <r>
    <n v="105986"/>
    <x v="2"/>
    <n v="6556668"/>
    <n v="6362356"/>
  </r>
  <r>
    <n v="105989"/>
    <x v="2"/>
    <n v="6856875"/>
    <n v="6370425"/>
  </r>
  <r>
    <n v="106133"/>
    <x v="2"/>
    <n v="6340260"/>
    <n v="6293825"/>
  </r>
  <r>
    <n v="106135"/>
    <x v="2"/>
    <n v="6212311"/>
    <n v="6032403"/>
  </r>
  <r>
    <n v="106136"/>
    <x v="2"/>
    <n v="6305712"/>
    <n v="6041259"/>
  </r>
  <r>
    <n v="106138"/>
    <x v="2"/>
    <n v="7114314"/>
    <n v="7044440"/>
  </r>
  <r>
    <n v="106139"/>
    <x v="2"/>
    <n v="5693688"/>
    <n v="5522244"/>
  </r>
  <r>
    <n v="106142"/>
    <x v="2"/>
    <n v="4374981"/>
    <n v="4194970"/>
  </r>
  <r>
    <n v="106143"/>
    <x v="2"/>
    <n v="4046328"/>
    <n v="4058118"/>
  </r>
  <r>
    <n v="106144"/>
    <x v="2"/>
    <n v="3730456"/>
    <n v="3682906"/>
  </r>
  <r>
    <n v="106266"/>
    <x v="2"/>
    <n v="4687024"/>
    <n v="4626348"/>
  </r>
  <r>
    <n v="106268"/>
    <x v="2"/>
    <n v="5990590"/>
    <n v="5708460"/>
  </r>
  <r>
    <n v="106270"/>
    <x v="2"/>
    <n v="4362960"/>
    <n v="4258688"/>
  </r>
  <r>
    <n v="106271"/>
    <x v="2"/>
    <n v="4201594"/>
    <n v="4087894"/>
  </r>
  <r>
    <n v="106365"/>
    <x v="2"/>
    <n v="2983032"/>
    <n v="2991456"/>
  </r>
  <r>
    <n v="106368"/>
    <x v="2"/>
    <n v="4071651"/>
    <n v="3882756"/>
  </r>
  <r>
    <n v="106370"/>
    <x v="2"/>
    <n v="5850504"/>
    <n v="5784822"/>
  </r>
  <r>
    <n v="106372"/>
    <x v="2"/>
    <n v="3228576"/>
    <n v="3175341"/>
  </r>
  <r>
    <n v="106375"/>
    <x v="2"/>
    <n v="3942022"/>
    <n v="3636716"/>
  </r>
  <r>
    <n v="106376"/>
    <x v="2"/>
    <n v="6125370"/>
    <n v="6278934"/>
  </r>
  <r>
    <n v="106521"/>
    <x v="2"/>
    <n v="5916225"/>
    <n v="5571470"/>
  </r>
  <r>
    <n v="106523"/>
    <x v="2"/>
    <n v="5281222"/>
    <n v="5313475"/>
  </r>
  <r>
    <n v="106525"/>
    <x v="2"/>
    <n v="4927195"/>
    <n v="4649806"/>
  </r>
  <r>
    <n v="106528"/>
    <x v="2"/>
    <n v="5051016"/>
    <n v="5200812"/>
  </r>
  <r>
    <n v="106529"/>
    <x v="2"/>
    <n v="3693375"/>
    <n v="3563127"/>
  </r>
  <r>
    <n v="106534"/>
    <x v="2"/>
    <n v="7696098"/>
    <n v="7568640"/>
  </r>
  <r>
    <n v="106535"/>
    <x v="2"/>
    <n v="5331355"/>
    <n v="5264385"/>
  </r>
  <r>
    <n v="106537"/>
    <x v="2"/>
    <n v="4969920"/>
    <n v="5042460"/>
  </r>
  <r>
    <n v="106538"/>
    <x v="2"/>
    <n v="8377947"/>
    <n v="8454510"/>
  </r>
  <r>
    <n v="106540"/>
    <x v="2"/>
    <n v="6180750"/>
    <n v="6098742"/>
  </r>
  <r>
    <n v="106653"/>
    <x v="3"/>
    <n v="7542960"/>
    <n v="8126490"/>
  </r>
  <r>
    <n v="106962"/>
    <x v="3"/>
    <n v="3764593"/>
    <n v="3881896"/>
  </r>
  <r>
    <n v="107395"/>
    <x v="3"/>
    <n v="8336016"/>
    <n v="8520480"/>
  </r>
  <r>
    <n v="107413"/>
    <x v="3"/>
    <n v="9003489"/>
    <n v="9301125"/>
  </r>
  <r>
    <n v="107428"/>
    <x v="3"/>
    <n v="5510868"/>
    <n v="5530954"/>
  </r>
  <r>
    <n v="107562"/>
    <x v="3"/>
    <n v="6477996"/>
    <n v="5810812"/>
  </r>
  <r>
    <n v="107564"/>
    <x v="3"/>
    <n v="3664872"/>
    <n v="3716856"/>
  </r>
  <r>
    <n v="107756"/>
    <x v="3"/>
    <n v="3938480"/>
    <n v="3947840"/>
  </r>
  <r>
    <n v="107758"/>
    <x v="3"/>
    <n v="4399488"/>
    <n v="4399488"/>
  </r>
  <r>
    <n v="107761"/>
    <x v="3"/>
    <n v="4553813"/>
    <n v="4507756"/>
  </r>
  <r>
    <n v="107763"/>
    <x v="3"/>
    <n v="6775477"/>
    <n v="6891003"/>
  </r>
  <r>
    <n v="107769"/>
    <x v="3"/>
    <n v="7400570"/>
    <n v="7368938"/>
  </r>
  <r>
    <n v="107775"/>
    <x v="3"/>
    <n v="6132312"/>
    <n v="6078888"/>
  </r>
  <r>
    <n v="107778"/>
    <x v="3"/>
    <n v="5435991"/>
    <n v="5334417"/>
  </r>
  <r>
    <n v="107780"/>
    <x v="3"/>
    <n v="7520425"/>
    <n v="6656022"/>
  </r>
  <r>
    <n v="107782"/>
    <x v="3"/>
    <n v="4038753"/>
    <n v="4011324"/>
  </r>
  <r>
    <n v="108055"/>
    <x v="3"/>
    <n v="7235955"/>
    <n v="6638976"/>
  </r>
  <r>
    <n v="108057"/>
    <x v="3"/>
    <n v="6878720"/>
    <n v="6952960"/>
  </r>
  <r>
    <n v="108058"/>
    <x v="3"/>
    <n v="8599672"/>
    <n v="8331792"/>
  </r>
  <r>
    <n v="108059"/>
    <x v="3"/>
    <n v="8769782"/>
    <n v="8016568"/>
  </r>
  <r>
    <n v="108075"/>
    <x v="3"/>
    <n v="6038268"/>
    <n v="5668596"/>
  </r>
  <r>
    <n v="108076"/>
    <x v="3"/>
    <n v="11251814"/>
    <n v="11180462"/>
  </r>
  <r>
    <n v="108079"/>
    <x v="3"/>
    <n v="6115200"/>
    <n v="6075216"/>
  </r>
  <r>
    <n v="108083"/>
    <x v="3"/>
    <n v="6909840"/>
    <n v="6771369"/>
  </r>
  <r>
    <n v="108085"/>
    <x v="3"/>
    <n v="6625584"/>
    <n v="6585894"/>
  </r>
  <r>
    <n v="108088"/>
    <x v="3"/>
    <n v="4150650"/>
    <n v="3561050"/>
  </r>
  <r>
    <n v="108095"/>
    <x v="3"/>
    <n v="5019424"/>
    <n v="4965852"/>
  </r>
  <r>
    <n v="108096"/>
    <x v="3"/>
    <n v="5911276"/>
    <n v="5695501"/>
  </r>
  <r>
    <n v="108097"/>
    <x v="3"/>
    <n v="5679634"/>
    <n v="5427488"/>
  </r>
  <r>
    <n v="108271"/>
    <x v="3"/>
    <n v="7893900"/>
    <n v="7996800"/>
  </r>
  <r>
    <n v="108410"/>
    <x v="4"/>
    <n v="4714090"/>
    <n v="4669084"/>
  </r>
  <r>
    <n v="108524"/>
    <x v="4"/>
    <n v="10476320"/>
    <n v="10417280"/>
  </r>
  <r>
    <n v="108531"/>
    <x v="4"/>
    <n v="10761600"/>
    <n v="10719360"/>
  </r>
  <r>
    <n v="108627"/>
    <x v="4"/>
    <n v="3933204"/>
    <n v="3877918"/>
  </r>
  <r>
    <n v="108628"/>
    <x v="4"/>
    <n v="3457740"/>
    <n v="3075462"/>
  </r>
  <r>
    <n v="108638"/>
    <x v="4"/>
    <n v="8665954"/>
    <n v="8268052"/>
  </r>
  <r>
    <n v="108639"/>
    <x v="4"/>
    <n v="6253200"/>
    <n v="6399108"/>
  </r>
  <r>
    <n v="108640"/>
    <x v="4"/>
    <n v="7231040"/>
    <n v="7196820"/>
  </r>
  <r>
    <n v="108641"/>
    <x v="4"/>
    <n v="6432151"/>
    <n v="6801422"/>
  </r>
  <r>
    <n v="108642"/>
    <x v="4"/>
    <n v="3862177"/>
    <n v="3179123"/>
  </r>
  <r>
    <n v="108644"/>
    <x v="4"/>
    <n v="5416190"/>
    <n v="5419362"/>
  </r>
  <r>
    <n v="108645"/>
    <x v="4"/>
    <n v="5193594"/>
    <n v="5082768"/>
  </r>
  <r>
    <n v="108727"/>
    <x v="4"/>
    <n v="5132250"/>
    <n v="4945500"/>
  </r>
  <r>
    <n v="108730"/>
    <x v="4"/>
    <n v="4758600"/>
    <n v="4047120"/>
  </r>
  <r>
    <n v="108731"/>
    <x v="4"/>
    <n v="3769738"/>
    <n v="3787904"/>
  </r>
  <r>
    <n v="108862"/>
    <x v="4"/>
    <n v="3959788"/>
    <n v="3814629"/>
  </r>
  <r>
    <n v="108870"/>
    <x v="4"/>
    <n v="7808125"/>
    <n v="7962500"/>
  </r>
  <r>
    <n v="109319"/>
    <x v="5"/>
    <n v="5781694"/>
    <n v="5615542"/>
  </r>
  <r>
    <n v="109324"/>
    <x v="5"/>
    <n v="4347081"/>
    <n v="4148764"/>
  </r>
  <r>
    <n v="109327"/>
    <x v="5"/>
    <n v="8985192"/>
    <n v="8399016"/>
  </r>
  <r>
    <n v="109328"/>
    <x v="5"/>
    <n v="1897983"/>
    <n v="1874385"/>
  </r>
  <r>
    <n v="109329"/>
    <x v="5"/>
    <n v="4844160"/>
    <n v="4949952"/>
  </r>
  <r>
    <n v="109331"/>
    <x v="5"/>
    <n v="4280640"/>
    <n v="4097625"/>
  </r>
  <r>
    <n v="109669"/>
    <x v="6"/>
    <n v="3419752"/>
    <n v="3273760"/>
  </r>
  <r>
    <n v="109686"/>
    <x v="6"/>
    <n v="6018624"/>
    <n v="5687712"/>
  </r>
  <r>
    <n v="109690"/>
    <x v="6"/>
    <n v="5826891"/>
    <n v="5845350"/>
  </r>
  <r>
    <n v="109707"/>
    <x v="6"/>
    <n v="7117319"/>
    <n v="7380967"/>
  </r>
  <r>
    <n v="109709"/>
    <x v="6"/>
    <n v="7370068"/>
    <n v="7393672"/>
  </r>
  <r>
    <n v="109713"/>
    <x v="6"/>
    <n v="5881347"/>
    <n v="6049330"/>
  </r>
  <r>
    <n v="110048"/>
    <x v="7"/>
    <n v="5408992"/>
    <n v="5344698"/>
  </r>
  <r>
    <n v="110060"/>
    <x v="7"/>
    <n v="5491362"/>
    <n v="5446254"/>
  </r>
  <r>
    <n v="110062"/>
    <x v="7"/>
    <n v="5595226"/>
    <n v="5305404"/>
  </r>
  <r>
    <n v="110063"/>
    <x v="7"/>
    <n v="8288020"/>
    <n v="8392033"/>
  </r>
  <r>
    <n v="110068"/>
    <x v="7"/>
    <n v="5101880"/>
    <n v="5074440"/>
  </r>
  <r>
    <n v="110069"/>
    <x v="7"/>
    <n v="9450401"/>
    <n v="9312893"/>
  </r>
  <r>
    <n v="110071"/>
    <x v="7"/>
    <n v="4970628"/>
    <n v="4959190"/>
  </r>
  <r>
    <n v="110078"/>
    <x v="7"/>
    <n v="6889500"/>
    <n v="6703200"/>
  </r>
  <r>
    <n v="110084"/>
    <x v="7"/>
    <n v="4422012"/>
    <n v="4416034"/>
  </r>
  <r>
    <n v="110102"/>
    <x v="7"/>
    <n v="6066495"/>
    <n v="6055560"/>
  </r>
  <r>
    <n v="110107"/>
    <x v="7"/>
    <n v="4912880"/>
    <n v="4812192"/>
  </r>
  <r>
    <n v="110484"/>
    <x v="7"/>
    <n v="5128432"/>
    <n v="5207748"/>
  </r>
  <r>
    <n v="110488"/>
    <x v="7"/>
    <n v="6730101"/>
    <n v="6536943"/>
  </r>
  <r>
    <n v="110497"/>
    <x v="7"/>
    <n v="5494581"/>
    <n v="5570118"/>
  </r>
  <r>
    <n v="110500"/>
    <x v="7"/>
    <n v="4717296"/>
    <n v="4782720"/>
  </r>
  <r>
    <n v="110516"/>
    <x v="7"/>
    <n v="4880408"/>
    <n v="5162532"/>
  </r>
  <r>
    <n v="110517"/>
    <x v="7"/>
    <n v="10450188"/>
    <n v="10556565"/>
  </r>
  <r>
    <n v="110532"/>
    <x v="7"/>
    <n v="7320880"/>
    <n v="7229250"/>
  </r>
  <r>
    <n v="110533"/>
    <x v="7"/>
    <n v="5354163"/>
    <n v="5448849"/>
  </r>
  <r>
    <n v="110882"/>
    <x v="6"/>
    <n v="6241329"/>
    <n v="6081660"/>
  </r>
  <r>
    <n v="110907"/>
    <x v="6"/>
    <n v="4745016"/>
    <n v="4640232"/>
  </r>
  <r>
    <n v="111396"/>
    <x v="2"/>
    <n v="3488661"/>
    <n v="3221028"/>
  </r>
  <r>
    <n v="111410"/>
    <x v="2"/>
    <n v="4198779"/>
    <n v="4227288"/>
  </r>
  <r>
    <n v="111414"/>
    <x v="2"/>
    <n v="5434128"/>
    <n v="5404896"/>
  </r>
  <r>
    <n v="111419"/>
    <x v="2"/>
    <n v="5343688"/>
    <n v="5303284"/>
  </r>
  <r>
    <n v="111422"/>
    <x v="2"/>
    <n v="7650230"/>
    <n v="7559400"/>
  </r>
  <r>
    <n v="111424"/>
    <x v="2"/>
    <n v="6083871"/>
    <n v="6337734"/>
  </r>
  <r>
    <n v="111429"/>
    <x v="2"/>
    <n v="8454045"/>
    <n v="8098960"/>
  </r>
  <r>
    <n v="111430"/>
    <x v="2"/>
    <n v="5623100"/>
    <n v="5695120"/>
  </r>
  <r>
    <n v="111440"/>
    <x v="2"/>
    <n v="6662664"/>
    <n v="6536124"/>
  </r>
  <r>
    <n v="111443"/>
    <x v="2"/>
    <n v="10907195"/>
    <n v="10745995"/>
  </r>
  <r>
    <n v="111450"/>
    <x v="2"/>
    <n v="6137625"/>
    <n v="6471260"/>
  </r>
  <r>
    <n v="111451"/>
    <x v="2"/>
    <n v="4674052"/>
    <n v="4486730"/>
  </r>
  <r>
    <n v="111454"/>
    <x v="2"/>
    <n v="4776962"/>
    <n v="4752149"/>
  </r>
  <r>
    <n v="111457"/>
    <x v="2"/>
    <n v="8695776"/>
    <n v="8614038"/>
  </r>
  <r>
    <n v="111724"/>
    <x v="4"/>
    <n v="7871465"/>
    <n v="7642025"/>
  </r>
  <r>
    <n v="111726"/>
    <x v="4"/>
    <n v="3494881"/>
    <n v="3466099"/>
  </r>
  <r>
    <n v="111731"/>
    <x v="4"/>
    <n v="7512527"/>
    <n v="7459687"/>
  </r>
  <r>
    <n v="111748"/>
    <x v="4"/>
    <n v="5623416"/>
    <n v="5506732"/>
  </r>
  <r>
    <n v="112041"/>
    <x v="5"/>
    <n v="3806523"/>
    <n v="3589263"/>
  </r>
  <r>
    <n v="112045"/>
    <x v="5"/>
    <n v="6365600"/>
    <n v="6039690"/>
  </r>
  <r>
    <n v="112052"/>
    <x v="5"/>
    <n v="4004480"/>
    <n v="3956480"/>
  </r>
  <r>
    <n v="112054"/>
    <x v="5"/>
    <n v="5990130"/>
    <n v="5861988"/>
  </r>
  <r>
    <n v="112055"/>
    <x v="5"/>
    <n v="7771941"/>
    <n v="7793429"/>
  </r>
  <r>
    <n v="112067"/>
    <x v="5"/>
    <n v="4369068"/>
    <n v="4341810"/>
  </r>
  <r>
    <n v="112375"/>
    <x v="2"/>
    <n v="1083760"/>
    <n v="1073096"/>
  </r>
  <r>
    <n v="112377"/>
    <x v="2"/>
    <n v="1168398"/>
    <n v="1172556"/>
  </r>
  <r>
    <n v="112378"/>
    <x v="2"/>
    <n v="834316"/>
    <n v="812404"/>
  </r>
  <r>
    <n v="112379"/>
    <x v="2"/>
    <n v="2999312"/>
    <n v="2951696"/>
  </r>
  <r>
    <n v="112382"/>
    <x v="2"/>
    <n v="3955140"/>
    <n v="3955140"/>
  </r>
  <r>
    <n v="112383"/>
    <x v="2"/>
    <n v="5402740"/>
    <n v="5426568"/>
  </r>
  <r>
    <n v="112384"/>
    <x v="2"/>
    <n v="1214785"/>
    <n v="1239810"/>
  </r>
  <r>
    <n v="112385"/>
    <x v="2"/>
    <n v="6660192"/>
    <n v="6613128"/>
  </r>
  <r>
    <n v="112388"/>
    <x v="2"/>
    <n v="3025731"/>
    <n v="2985310"/>
  </r>
  <r>
    <n v="112393"/>
    <x v="2"/>
    <n v="7396871"/>
    <n v="7495348"/>
  </r>
  <r>
    <n v="112397"/>
    <x v="2"/>
    <n v="7095385"/>
    <n v="6804435"/>
  </r>
  <r>
    <n v="112398"/>
    <x v="2"/>
    <n v="5365605"/>
    <n v="4896654"/>
  </r>
  <r>
    <n v="112399"/>
    <x v="2"/>
    <n v="4207962"/>
    <n v="3889074"/>
  </r>
  <r>
    <n v="112400"/>
    <x v="2"/>
    <n v="4541516"/>
    <n v="4431896"/>
  </r>
  <r>
    <n v="112401"/>
    <x v="2"/>
    <n v="3661371"/>
    <n v="3552973"/>
  </r>
  <r>
    <n v="112932"/>
    <x v="8"/>
    <n v="5976916"/>
    <n v="5936840"/>
  </r>
  <r>
    <n v="112936"/>
    <x v="8"/>
    <n v="3388810"/>
    <n v="3077615"/>
  </r>
  <r>
    <n v="112938"/>
    <x v="8"/>
    <n v="5144589"/>
    <n v="4932450"/>
  </r>
  <r>
    <n v="112939"/>
    <x v="8"/>
    <n v="4049982"/>
    <n v="4123467"/>
  </r>
  <r>
    <n v="112949"/>
    <x v="8"/>
    <n v="5095656"/>
    <n v="5162616"/>
  </r>
  <r>
    <n v="112950"/>
    <x v="8"/>
    <n v="6577851"/>
    <n v="6565461"/>
  </r>
  <r>
    <n v="112951"/>
    <x v="8"/>
    <n v="6419500"/>
    <n v="6292775"/>
  </r>
  <r>
    <n v="112956"/>
    <x v="8"/>
    <n v="7397509"/>
    <n v="7792716"/>
  </r>
  <r>
    <n v="112957"/>
    <x v="8"/>
    <n v="6370416"/>
    <n v="6227736"/>
  </r>
  <r>
    <n v="112958"/>
    <x v="8"/>
    <n v="2696424"/>
    <n v="2815127"/>
  </r>
  <r>
    <n v="112959"/>
    <x v="8"/>
    <n v="4105500"/>
    <n v="4041100"/>
  </r>
  <r>
    <n v="112961"/>
    <x v="8"/>
    <n v="3682190"/>
    <n v="3552630"/>
  </r>
  <r>
    <n v="112966"/>
    <x v="8"/>
    <n v="5232465"/>
    <n v="5106696"/>
  </r>
  <r>
    <n v="112968"/>
    <x v="8"/>
    <n v="3931819"/>
    <n v="3619965"/>
  </r>
  <r>
    <n v="112969"/>
    <x v="8"/>
    <n v="8872404"/>
    <n v="8904300"/>
  </r>
  <r>
    <n v="112970"/>
    <x v="8"/>
    <n v="6449821"/>
    <n v="6339375"/>
  </r>
  <r>
    <n v="112989"/>
    <x v="8"/>
    <n v="6894425"/>
    <n v="6714059"/>
  </r>
  <r>
    <n v="112991"/>
    <x v="8"/>
    <n v="4488396"/>
    <n v="4356528"/>
  </r>
  <r>
    <n v="112996"/>
    <x v="8"/>
    <n v="7061560"/>
    <n v="6981315"/>
  </r>
  <r>
    <n v="113502"/>
    <x v="5"/>
    <n v="3374001"/>
    <n v="3198042"/>
  </r>
  <r>
    <n v="113503"/>
    <x v="5"/>
    <n v="4007250"/>
    <n v="3945750"/>
  </r>
  <r>
    <n v="113512"/>
    <x v="5"/>
    <n v="3400170"/>
    <n v="3176995"/>
  </r>
  <r>
    <n v="113518"/>
    <x v="5"/>
    <n v="4116275"/>
    <n v="3997640"/>
  </r>
  <r>
    <n v="113520"/>
    <x v="5"/>
    <n v="6598722"/>
    <n v="6592677"/>
  </r>
  <r>
    <n v="113526"/>
    <x v="5"/>
    <n v="6042216"/>
    <n v="5718924"/>
  </r>
  <r>
    <n v="113532"/>
    <x v="5"/>
    <n v="3907564"/>
    <n v="3848660"/>
  </r>
  <r>
    <n v="113533"/>
    <x v="5"/>
    <n v="6081594"/>
    <n v="5880834"/>
  </r>
  <r>
    <n v="113548"/>
    <x v="5"/>
    <n v="6998544"/>
    <n v="6831126"/>
  </r>
  <r>
    <n v="113550"/>
    <x v="5"/>
    <n v="5879232"/>
    <n v="5521456"/>
  </r>
  <r>
    <n v="113551"/>
    <x v="5"/>
    <n v="5248320"/>
    <n v="5184960"/>
  </r>
  <r>
    <n v="113553"/>
    <x v="5"/>
    <n v="6519618"/>
    <n v="6616260"/>
  </r>
  <r>
    <n v="113854"/>
    <x v="5"/>
    <n v="4918004"/>
    <n v="4868149"/>
  </r>
  <r>
    <n v="113855"/>
    <x v="5"/>
    <n v="5710542"/>
    <n v="5593182"/>
  </r>
  <r>
    <n v="113863"/>
    <x v="5"/>
    <n v="7062264"/>
    <n v="7005870"/>
  </r>
  <r>
    <n v="113875"/>
    <x v="5"/>
    <n v="3425952"/>
    <n v="3347720"/>
  </r>
  <r>
    <n v="113882"/>
    <x v="5"/>
    <n v="8557120"/>
    <n v="8493760"/>
  </r>
  <r>
    <n v="113884"/>
    <x v="5"/>
    <n v="3855474"/>
    <n v="3802194"/>
  </r>
  <r>
    <n v="113888"/>
    <x v="5"/>
    <n v="5296872"/>
    <n v="5302776"/>
  </r>
  <r>
    <n v="113893"/>
    <x v="5"/>
    <n v="5420088"/>
    <n v="5450636"/>
  </r>
  <r>
    <n v="113901"/>
    <x v="5"/>
    <n v="5421801"/>
    <n v="5426946"/>
  </r>
  <r>
    <n v="113902"/>
    <x v="5"/>
    <n v="8728872"/>
    <n v="8732416"/>
  </r>
  <r>
    <n v="113907"/>
    <x v="5"/>
    <n v="10206480"/>
    <n v="10008637"/>
  </r>
  <r>
    <n v="114286"/>
    <x v="4"/>
    <n v="5067300"/>
    <n v="5048946"/>
  </r>
  <r>
    <n v="114293"/>
    <x v="4"/>
    <n v="3387155"/>
    <n v="3301150"/>
  </r>
  <r>
    <n v="114297"/>
    <x v="4"/>
    <n v="3966326"/>
    <n v="3526343"/>
  </r>
  <r>
    <n v="114301"/>
    <x v="4"/>
    <n v="4693963"/>
    <n v="4509466"/>
  </r>
  <r>
    <n v="114305"/>
    <x v="4"/>
    <n v="6589296"/>
    <n v="6545952"/>
  </r>
  <r>
    <n v="114308"/>
    <x v="4"/>
    <n v="4524533"/>
    <n v="4578990"/>
  </r>
  <r>
    <n v="114311"/>
    <x v="4"/>
    <n v="5111337"/>
    <n v="5108285"/>
  </r>
  <r>
    <n v="114312"/>
    <x v="4"/>
    <n v="8202276"/>
    <n v="8130654"/>
  </r>
  <r>
    <n v="114313"/>
    <x v="4"/>
    <n v="4039185"/>
    <n v="3984945"/>
  </r>
  <r>
    <n v="114315"/>
    <x v="4"/>
    <n v="4329559"/>
    <n v="3724604"/>
  </r>
  <r>
    <n v="114317"/>
    <x v="4"/>
    <n v="5682930"/>
    <n v="5876475"/>
  </r>
  <r>
    <n v="114327"/>
    <x v="4"/>
    <n v="4387226"/>
    <n v="4433478"/>
  </r>
  <r>
    <n v="114579"/>
    <x v="7"/>
    <n v="8052750"/>
    <n v="7608600"/>
  </r>
  <r>
    <n v="114580"/>
    <x v="7"/>
    <n v="8841384"/>
    <n v="8912592"/>
  </r>
  <r>
    <n v="114581"/>
    <x v="7"/>
    <n v="6799830"/>
    <n v="6574710"/>
  </r>
  <r>
    <n v="114584"/>
    <x v="7"/>
    <n v="5788253"/>
    <n v="5898327"/>
  </r>
  <r>
    <n v="114587"/>
    <x v="7"/>
    <n v="7848288"/>
    <n v="7536984"/>
  </r>
  <r>
    <n v="114588"/>
    <x v="7"/>
    <n v="3467448"/>
    <n v="3451896"/>
  </r>
  <r>
    <n v="114590"/>
    <x v="7"/>
    <n v="8715424"/>
    <n v="8573400"/>
  </r>
  <r>
    <n v="114591"/>
    <x v="7"/>
    <n v="4519983"/>
    <n v="4429386"/>
  </r>
  <r>
    <n v="114592"/>
    <x v="7"/>
    <n v="5434429"/>
    <n v="5222965"/>
  </r>
  <r>
    <n v="114594"/>
    <x v="7"/>
    <n v="3880485"/>
    <n v="3792894"/>
  </r>
  <r>
    <n v="114598"/>
    <x v="7"/>
    <n v="5799889"/>
    <n v="5804493"/>
  </r>
  <r>
    <n v="114606"/>
    <x v="7"/>
    <n v="8964732"/>
    <n v="8750868"/>
  </r>
  <r>
    <n v="114607"/>
    <x v="7"/>
    <n v="9847488"/>
    <n v="9770784"/>
  </r>
  <r>
    <n v="114608"/>
    <x v="7"/>
    <n v="5684840"/>
    <n v="5678672"/>
  </r>
  <r>
    <n v="114611"/>
    <x v="7"/>
    <n v="11107900"/>
    <n v="10897720"/>
  </r>
  <r>
    <n v="114612"/>
    <x v="7"/>
    <n v="5095244"/>
    <n v="5201602"/>
  </r>
  <r>
    <n v="115237"/>
    <x v="6"/>
    <n v="4291872"/>
    <n v="4377087"/>
  </r>
  <r>
    <n v="115238"/>
    <x v="6"/>
    <n v="5668803"/>
    <n v="5627799"/>
  </r>
  <r>
    <n v="115239"/>
    <x v="6"/>
    <n v="3178375"/>
    <n v="3003091"/>
  </r>
  <r>
    <n v="115322"/>
    <x v="6"/>
    <n v="6439605"/>
    <n v="6520019"/>
  </r>
  <r>
    <n v="115382"/>
    <x v="6"/>
    <n v="4455876"/>
    <n v="4491437"/>
  </r>
  <r>
    <n v="115720"/>
    <x v="5"/>
    <n v="3391203"/>
    <n v="3250506"/>
  </r>
  <r>
    <n v="115723"/>
    <x v="5"/>
    <n v="6078972"/>
    <n v="6165848"/>
  </r>
  <r>
    <n v="115758"/>
    <x v="5"/>
    <n v="6498940"/>
    <n v="6335460"/>
  </r>
  <r>
    <n v="115772"/>
    <x v="5"/>
    <n v="3843660"/>
    <n v="3644140"/>
  </r>
  <r>
    <n v="115775"/>
    <x v="5"/>
    <n v="3017168"/>
    <n v="2943264"/>
  </r>
  <r>
    <n v="116405"/>
    <x v="7"/>
    <n v="4634469"/>
    <n v="4572531"/>
  </r>
  <r>
    <n v="116407"/>
    <x v="7"/>
    <n v="7505925"/>
    <n v="7326150"/>
  </r>
  <r>
    <n v="116411"/>
    <x v="7"/>
    <n v="4790016"/>
    <n v="4373460"/>
  </r>
  <r>
    <n v="116412"/>
    <x v="7"/>
    <n v="5454070"/>
    <n v="5478116"/>
  </r>
  <r>
    <n v="116413"/>
    <x v="7"/>
    <n v="6385680"/>
    <n v="5722920"/>
  </r>
  <r>
    <n v="116418"/>
    <x v="7"/>
    <n v="4850076"/>
    <n v="4741616"/>
  </r>
  <r>
    <n v="116419"/>
    <x v="7"/>
    <n v="8554080"/>
    <n v="8480808"/>
  </r>
  <r>
    <n v="116422"/>
    <x v="7"/>
    <n v="5674452"/>
    <n v="5611242"/>
  </r>
  <r>
    <n v="116423"/>
    <x v="7"/>
    <n v="3165930"/>
    <n v="2981664"/>
  </r>
  <r>
    <n v="116424"/>
    <x v="7"/>
    <n v="6159064"/>
    <n v="6082776"/>
  </r>
  <r>
    <n v="116426"/>
    <x v="7"/>
    <n v="3354970"/>
    <n v="3048740"/>
  </r>
  <r>
    <n v="116427"/>
    <x v="7"/>
    <n v="5470260"/>
    <n v="5275890"/>
  </r>
  <r>
    <n v="116428"/>
    <x v="7"/>
    <n v="4667223"/>
    <n v="4362459"/>
  </r>
  <r>
    <n v="116430"/>
    <x v="7"/>
    <n v="3303520"/>
    <n v="2651000"/>
  </r>
  <r>
    <n v="116431"/>
    <x v="7"/>
    <n v="4997926"/>
    <n v="4965144"/>
  </r>
  <r>
    <n v="116432"/>
    <x v="7"/>
    <n v="4108048"/>
    <n v="3865872"/>
  </r>
  <r>
    <n v="116433"/>
    <x v="7"/>
    <n v="10237970"/>
    <n v="9551880"/>
  </r>
  <r>
    <n v="116436"/>
    <x v="7"/>
    <n v="5592048"/>
    <n v="5629074"/>
  </r>
  <r>
    <n v="116437"/>
    <x v="7"/>
    <n v="6845434"/>
    <n v="6965927"/>
  </r>
  <r>
    <n v="116438"/>
    <x v="7"/>
    <n v="5834640"/>
    <n v="6019146"/>
  </r>
  <r>
    <n v="116440"/>
    <x v="7"/>
    <n v="3463396"/>
    <n v="3006770"/>
  </r>
  <r>
    <n v="116441"/>
    <x v="7"/>
    <n v="3604170"/>
    <n v="3267246"/>
  </r>
  <r>
    <n v="116442"/>
    <x v="7"/>
    <n v="3397143"/>
    <n v="3154291"/>
  </r>
  <r>
    <n v="116445"/>
    <x v="7"/>
    <n v="5815976"/>
    <n v="5156624"/>
  </r>
  <r>
    <n v="116446"/>
    <x v="7"/>
    <n v="4963135"/>
    <n v="4997515"/>
  </r>
  <r>
    <n v="116447"/>
    <x v="7"/>
    <n v="4029678"/>
    <n v="3910041"/>
  </r>
  <r>
    <n v="116448"/>
    <x v="7"/>
    <n v="5376980"/>
    <n v="5435845"/>
  </r>
  <r>
    <n v="116450"/>
    <x v="7"/>
    <n v="4467565"/>
    <n v="4150512"/>
  </r>
  <r>
    <n v="116453"/>
    <x v="7"/>
    <n v="6973040"/>
    <n v="6962940"/>
  </r>
  <r>
    <n v="116454"/>
    <x v="7"/>
    <n v="3318012"/>
    <n v="3096684"/>
  </r>
  <r>
    <n v="116458"/>
    <x v="7"/>
    <n v="9664830"/>
    <n v="9445870"/>
  </r>
  <r>
    <n v="116463"/>
    <x v="7"/>
    <n v="6368483"/>
    <n v="6384597"/>
  </r>
  <r>
    <n v="116465"/>
    <x v="7"/>
    <n v="3930366"/>
    <n v="3966831"/>
  </r>
  <r>
    <n v="116466"/>
    <x v="7"/>
    <n v="4778820"/>
    <n v="4722108"/>
  </r>
  <r>
    <n v="116468"/>
    <x v="7"/>
    <n v="9305478"/>
    <n v="9118746"/>
  </r>
  <r>
    <n v="116469"/>
    <x v="7"/>
    <n v="6036310"/>
    <n v="6253226"/>
  </r>
  <r>
    <n v="116473"/>
    <x v="7"/>
    <n v="6937056"/>
    <n v="6888448"/>
  </r>
  <r>
    <n v="116475"/>
    <x v="7"/>
    <n v="4217376"/>
    <n v="4022697"/>
  </r>
  <r>
    <n v="116478"/>
    <x v="7"/>
    <n v="4038499"/>
    <n v="4097611"/>
  </r>
  <r>
    <n v="116498"/>
    <x v="7"/>
    <n v="5778804"/>
    <n v="5787476"/>
  </r>
  <r>
    <n v="116502"/>
    <x v="7"/>
    <n v="4204380"/>
    <n v="4108000"/>
  </r>
  <r>
    <n v="116504"/>
    <x v="7"/>
    <n v="4399532"/>
    <n v="4436217"/>
  </r>
  <r>
    <n v="116505"/>
    <x v="7"/>
    <n v="4616768"/>
    <n v="5001152"/>
  </r>
  <r>
    <n v="116506"/>
    <x v="7"/>
    <n v="5890660"/>
    <n v="5511930"/>
  </r>
  <r>
    <n v="116507"/>
    <x v="7"/>
    <n v="3921505"/>
    <n v="3986675"/>
  </r>
  <r>
    <n v="116928"/>
    <x v="1"/>
    <n v="5465064"/>
    <n v="4741164"/>
  </r>
  <r>
    <n v="116932"/>
    <x v="1"/>
    <n v="5533704"/>
    <n v="5374890"/>
  </r>
  <r>
    <n v="116936"/>
    <x v="1"/>
    <n v="2539132"/>
    <n v="2617327"/>
  </r>
  <r>
    <n v="116941"/>
    <x v="1"/>
    <n v="3212460"/>
    <n v="3279960"/>
  </r>
  <r>
    <n v="116952"/>
    <x v="1"/>
    <n v="2696252"/>
    <n v="2749110"/>
  </r>
  <r>
    <n v="116991"/>
    <x v="1"/>
    <n v="5347734"/>
    <n v="5615890"/>
  </r>
  <r>
    <n v="116992"/>
    <x v="1"/>
    <n v="3944967"/>
    <n v="3871173"/>
  </r>
  <r>
    <n v="116999"/>
    <x v="1"/>
    <n v="5436736"/>
    <n v="5224232"/>
  </r>
  <r>
    <n v="117499"/>
    <x v="6"/>
    <n v="5815360"/>
    <n v="6217304"/>
  </r>
  <r>
    <n v="117500"/>
    <x v="6"/>
    <n v="6081938"/>
    <n v="6217484"/>
  </r>
  <r>
    <n v="117504"/>
    <x v="6"/>
    <n v="4014505"/>
    <n v="4060001"/>
  </r>
  <r>
    <n v="117518"/>
    <x v="6"/>
    <n v="7357950"/>
    <n v="7460784"/>
  </r>
  <r>
    <n v="117530"/>
    <x v="6"/>
    <n v="8439860"/>
    <n v="8268260"/>
  </r>
  <r>
    <n v="117534"/>
    <x v="6"/>
    <n v="6937440"/>
    <n v="7046080"/>
  </r>
  <r>
    <n v="117537"/>
    <x v="6"/>
    <n v="5526521"/>
    <n v="5656651"/>
  </r>
  <r>
    <n v="117552"/>
    <x v="6"/>
    <n v="3679236"/>
    <n v="3423838"/>
  </r>
  <r>
    <n v="117555"/>
    <x v="6"/>
    <n v="3301104"/>
    <n v="3490254"/>
  </r>
  <r>
    <n v="117557"/>
    <x v="6"/>
    <n v="5849235"/>
    <n v="5971840"/>
  </r>
  <r>
    <n v="117577"/>
    <x v="6"/>
    <n v="5999610"/>
    <n v="5950805"/>
  </r>
  <r>
    <n v="117578"/>
    <x v="6"/>
    <n v="7053103"/>
    <n v="6797058"/>
  </r>
  <r>
    <n v="117591"/>
    <x v="6"/>
    <n v="5906754"/>
    <n v="5763402"/>
  </r>
  <r>
    <n v="117594"/>
    <x v="6"/>
    <n v="5161524"/>
    <n v="5126222"/>
  </r>
  <r>
    <n v="118072"/>
    <x v="3"/>
    <n v="3967200"/>
    <n v="3971200"/>
  </r>
  <r>
    <n v="118073"/>
    <x v="3"/>
    <n v="6384798"/>
    <n v="6222006"/>
  </r>
  <r>
    <n v="118075"/>
    <x v="3"/>
    <n v="4133556"/>
    <n v="4128670"/>
  </r>
  <r>
    <n v="118076"/>
    <x v="3"/>
    <n v="2366476"/>
    <n v="2494924"/>
  </r>
  <r>
    <n v="118082"/>
    <x v="3"/>
    <n v="5983846"/>
    <n v="5957182"/>
  </r>
  <r>
    <n v="118085"/>
    <x v="3"/>
    <n v="6208465"/>
    <n v="5564388"/>
  </r>
  <r>
    <n v="118097"/>
    <x v="3"/>
    <n v="6556715"/>
    <n v="6600959"/>
  </r>
  <r>
    <n v="118109"/>
    <x v="3"/>
    <n v="5710090"/>
    <n v="5015365"/>
  </r>
  <r>
    <n v="118111"/>
    <x v="3"/>
    <n v="6576509"/>
    <n v="6377000"/>
  </r>
  <r>
    <n v="118112"/>
    <x v="3"/>
    <n v="3095928"/>
    <n v="3110184"/>
  </r>
  <r>
    <n v="118785"/>
    <x v="7"/>
    <n v="4169880"/>
    <n v="4082400"/>
  </r>
  <r>
    <n v="118788"/>
    <x v="7"/>
    <n v="5113050"/>
    <n v="4946620"/>
  </r>
  <r>
    <n v="118789"/>
    <x v="7"/>
    <n v="4666032"/>
    <n v="4679136"/>
  </r>
  <r>
    <n v="118790"/>
    <x v="7"/>
    <n v="6282110"/>
    <n v="6084066"/>
  </r>
  <r>
    <n v="118796"/>
    <x v="7"/>
    <n v="5186148"/>
    <n v="5137134"/>
  </r>
  <r>
    <n v="118806"/>
    <x v="7"/>
    <n v="4148111"/>
    <n v="4126636"/>
  </r>
  <r>
    <n v="118835"/>
    <x v="7"/>
    <n v="5706688"/>
    <n v="5776000"/>
  </r>
  <r>
    <n v="118836"/>
    <x v="7"/>
    <n v="5305608"/>
    <n v="5591838"/>
  </r>
  <r>
    <n v="118840"/>
    <x v="7"/>
    <n v="5458236"/>
    <n v="5296422"/>
  </r>
  <r>
    <n v="118843"/>
    <x v="7"/>
    <n v="5499663"/>
    <n v="5609721"/>
  </r>
  <r>
    <n v="118879"/>
    <x v="7"/>
    <n v="5126790"/>
    <n v="5109270"/>
  </r>
  <r>
    <n v="118882"/>
    <x v="7"/>
    <n v="5438370"/>
    <n v="5434020"/>
  </r>
  <r>
    <n v="118884"/>
    <x v="7"/>
    <n v="7619910"/>
    <n v="7725837"/>
  </r>
  <r>
    <n v="118897"/>
    <x v="7"/>
    <n v="5541696"/>
    <n v="5454864"/>
  </r>
  <r>
    <n v="118898"/>
    <x v="7"/>
    <n v="4494096"/>
    <n v="4284016"/>
  </r>
  <r>
    <n v="118903"/>
    <x v="7"/>
    <n v="5566980"/>
    <n v="5500560"/>
  </r>
  <r>
    <n v="118908"/>
    <x v="7"/>
    <n v="5128632"/>
    <n v="4852908"/>
  </r>
  <r>
    <n v="118919"/>
    <x v="7"/>
    <n v="7071441"/>
    <n v="7009782"/>
  </r>
  <r>
    <n v="118928"/>
    <x v="7"/>
    <n v="6259968"/>
    <n v="6423976"/>
  </r>
  <r>
    <n v="118931"/>
    <x v="7"/>
    <n v="3568752"/>
    <n v="3807144"/>
  </r>
  <r>
    <n v="118933"/>
    <x v="7"/>
    <n v="7047215"/>
    <n v="7111910"/>
  </r>
  <r>
    <n v="119707"/>
    <x v="2"/>
    <n v="4425445"/>
    <n v="4551989"/>
  </r>
  <r>
    <n v="119714"/>
    <x v="2"/>
    <n v="4497129"/>
    <n v="4495491"/>
  </r>
  <r>
    <n v="119716"/>
    <x v="2"/>
    <n v="6084642"/>
    <n v="5877388"/>
  </r>
  <r>
    <n v="119721"/>
    <x v="2"/>
    <n v="3718274"/>
    <n v="3529268"/>
  </r>
  <r>
    <n v="119722"/>
    <x v="2"/>
    <n v="4844875"/>
    <n v="4826500"/>
  </r>
  <r>
    <n v="119723"/>
    <x v="2"/>
    <n v="2493036"/>
    <n v="2284464"/>
  </r>
  <r>
    <n v="119740"/>
    <x v="2"/>
    <n v="7706176"/>
    <n v="7431352"/>
  </r>
  <r>
    <n v="119743"/>
    <x v="2"/>
    <n v="3929160"/>
    <n v="3949710"/>
  </r>
  <r>
    <n v="119744"/>
    <x v="2"/>
    <n v="6405492"/>
    <n v="6201792"/>
  </r>
  <r>
    <n v="119745"/>
    <x v="2"/>
    <n v="2867406"/>
    <n v="2878455"/>
  </r>
  <r>
    <n v="119749"/>
    <x v="2"/>
    <n v="4024800"/>
    <n v="3860640"/>
  </r>
  <r>
    <n v="119751"/>
    <x v="2"/>
    <n v="3628296"/>
    <n v="3383530"/>
  </r>
  <r>
    <n v="119753"/>
    <x v="2"/>
    <n v="3039637"/>
    <n v="3167438"/>
  </r>
  <r>
    <n v="119757"/>
    <x v="2"/>
    <n v="4494154"/>
    <n v="4400314"/>
  </r>
  <r>
    <n v="119759"/>
    <x v="2"/>
    <n v="4624932"/>
    <n v="4638387"/>
  </r>
  <r>
    <n v="119761"/>
    <x v="2"/>
    <n v="8157394"/>
    <n v="8091062"/>
  </r>
  <r>
    <n v="119765"/>
    <x v="2"/>
    <n v="3659870"/>
    <n v="3636240"/>
  </r>
  <r>
    <n v="119767"/>
    <x v="2"/>
    <n v="8374392"/>
    <n v="8221904"/>
  </r>
  <r>
    <n v="119770"/>
    <x v="2"/>
    <n v="4515096"/>
    <n v="4232276"/>
  </r>
  <r>
    <n v="119771"/>
    <x v="2"/>
    <n v="4295424"/>
    <n v="4481568"/>
  </r>
  <r>
    <n v="119773"/>
    <x v="2"/>
    <n v="4028332"/>
    <n v="4028332"/>
  </r>
  <r>
    <n v="119774"/>
    <x v="2"/>
    <n v="4261322"/>
    <n v="4248882"/>
  </r>
  <r>
    <n v="119775"/>
    <x v="2"/>
    <n v="4556480"/>
    <n v="4573184"/>
  </r>
  <r>
    <n v="119779"/>
    <x v="2"/>
    <n v="4811467"/>
    <n v="4886522"/>
  </r>
  <r>
    <n v="119780"/>
    <x v="2"/>
    <n v="4307200"/>
    <n v="4289029"/>
  </r>
  <r>
    <n v="119781"/>
    <x v="2"/>
    <n v="2086290"/>
    <n v="2038230"/>
  </r>
  <r>
    <n v="119782"/>
    <x v="2"/>
    <n v="5208416"/>
    <n v="4933664"/>
  </r>
  <r>
    <n v="119784"/>
    <x v="2"/>
    <n v="3963449"/>
    <n v="3794748"/>
  </r>
  <r>
    <n v="119785"/>
    <x v="2"/>
    <n v="4013175"/>
    <n v="3939875"/>
  </r>
  <r>
    <n v="119788"/>
    <x v="2"/>
    <n v="4062960"/>
    <n v="3918024"/>
  </r>
  <r>
    <n v="119789"/>
    <x v="2"/>
    <n v="3761664"/>
    <n v="3836160"/>
  </r>
  <r>
    <n v="119790"/>
    <x v="2"/>
    <n v="5736757"/>
    <n v="5182783"/>
  </r>
  <r>
    <n v="119792"/>
    <x v="2"/>
    <n v="3468050"/>
    <n v="3363105"/>
  </r>
  <r>
    <n v="119793"/>
    <x v="2"/>
    <n v="5944120"/>
    <n v="5929210"/>
  </r>
  <r>
    <n v="119794"/>
    <x v="2"/>
    <n v="4368000"/>
    <n v="4228875"/>
  </r>
  <r>
    <n v="119797"/>
    <x v="2"/>
    <n v="2637720"/>
    <n v="2601947"/>
  </r>
  <r>
    <n v="119798"/>
    <x v="2"/>
    <n v="4630105"/>
    <n v="4371436"/>
  </r>
  <r>
    <n v="119799"/>
    <x v="2"/>
    <n v="4657600"/>
    <n v="4623160"/>
  </r>
  <r>
    <n v="119800"/>
    <x v="2"/>
    <n v="2199505"/>
    <n v="1839035"/>
  </r>
  <r>
    <n v="119801"/>
    <x v="2"/>
    <n v="5167510"/>
    <n v="5189140"/>
  </r>
  <r>
    <n v="119802"/>
    <x v="2"/>
    <n v="4198857"/>
    <n v="4232943"/>
  </r>
  <r>
    <n v="119803"/>
    <x v="2"/>
    <n v="4137269"/>
    <n v="3938624"/>
  </r>
  <r>
    <n v="119804"/>
    <x v="2"/>
    <n v="4501670"/>
    <n v="4488674"/>
  </r>
  <r>
    <n v="119813"/>
    <x v="2"/>
    <n v="4753126"/>
    <n v="4559788"/>
  </r>
  <r>
    <n v="119814"/>
    <x v="2"/>
    <n v="3673845"/>
    <n v="3713521"/>
  </r>
  <r>
    <n v="119816"/>
    <x v="2"/>
    <n v="3199900"/>
    <n v="2969450"/>
  </r>
  <r>
    <n v="120274"/>
    <x v="8"/>
    <n v="3607608"/>
    <n v="3321108"/>
  </r>
  <r>
    <n v="120277"/>
    <x v="8"/>
    <n v="8356964"/>
    <n v="8494220"/>
  </r>
  <r>
    <n v="120281"/>
    <x v="8"/>
    <n v="6852144"/>
    <n v="6782308"/>
  </r>
  <r>
    <n v="120286"/>
    <x v="8"/>
    <n v="7540112"/>
    <n v="7783008"/>
  </r>
  <r>
    <n v="120292"/>
    <x v="8"/>
    <n v="7044744"/>
    <n v="7138376"/>
  </r>
  <r>
    <n v="120297"/>
    <x v="8"/>
    <n v="9352992"/>
    <n v="8980488"/>
  </r>
  <r>
    <n v="120298"/>
    <x v="8"/>
    <n v="6900621"/>
    <n v="6827067"/>
  </r>
  <r>
    <n v="120642"/>
    <x v="8"/>
    <n v="4575272"/>
    <n v="4387682"/>
  </r>
  <r>
    <n v="120645"/>
    <x v="8"/>
    <n v="3807588"/>
    <n v="3747420"/>
  </r>
  <r>
    <n v="120655"/>
    <x v="8"/>
    <n v="5752800"/>
    <n v="5637744"/>
  </r>
  <r>
    <n v="121154"/>
    <x v="6"/>
    <n v="3812038"/>
    <n v="3813440"/>
  </r>
  <r>
    <n v="121164"/>
    <x v="6"/>
    <n v="5626572"/>
    <n v="5637891"/>
  </r>
  <r>
    <n v="121663"/>
    <x v="3"/>
    <n v="2956976"/>
    <n v="2851824"/>
  </r>
  <r>
    <n v="121665"/>
    <x v="3"/>
    <n v="3233825"/>
    <n v="3136840"/>
  </r>
  <r>
    <n v="121666"/>
    <x v="3"/>
    <n v="4652910"/>
    <n v="4709144"/>
  </r>
  <r>
    <n v="121667"/>
    <x v="3"/>
    <n v="6179602"/>
    <n v="5947722"/>
  </r>
  <r>
    <n v="121670"/>
    <x v="3"/>
    <n v="3550521"/>
    <n v="3392272"/>
  </r>
  <r>
    <n v="121671"/>
    <x v="3"/>
    <n v="5029390"/>
    <n v="5032060"/>
  </r>
  <r>
    <n v="121673"/>
    <x v="3"/>
    <n v="7180875"/>
    <n v="7248633"/>
  </r>
  <r>
    <n v="121674"/>
    <x v="3"/>
    <n v="3899764"/>
    <n v="4114096"/>
  </r>
  <r>
    <n v="121675"/>
    <x v="3"/>
    <n v="7106186"/>
    <n v="6855088"/>
  </r>
  <r>
    <n v="121678"/>
    <x v="3"/>
    <n v="6713201"/>
    <n v="6550137"/>
  </r>
  <r>
    <n v="121679"/>
    <x v="3"/>
    <n v="2500722"/>
    <n v="2401710"/>
  </r>
  <r>
    <n v="121681"/>
    <x v="3"/>
    <n v="3822432"/>
    <n v="3681144"/>
  </r>
  <r>
    <n v="121687"/>
    <x v="3"/>
    <n v="8367455"/>
    <n v="8187075"/>
  </r>
  <r>
    <n v="121689"/>
    <x v="3"/>
    <n v="3231254"/>
    <n v="3184134"/>
  </r>
  <r>
    <n v="121690"/>
    <x v="3"/>
    <n v="2239348"/>
    <n v="2126052"/>
  </r>
  <r>
    <n v="121694"/>
    <x v="3"/>
    <n v="5157089"/>
    <n v="5195316"/>
  </r>
  <r>
    <n v="121699"/>
    <x v="3"/>
    <n v="3682990"/>
    <n v="3573780"/>
  </r>
  <r>
    <n v="121700"/>
    <x v="3"/>
    <n v="2101127"/>
    <n v="2080176"/>
  </r>
  <r>
    <n v="121702"/>
    <x v="3"/>
    <n v="5933168"/>
    <n v="5765664"/>
  </r>
  <r>
    <n v="121711"/>
    <x v="3"/>
    <n v="6541590"/>
    <n v="6738960"/>
  </r>
  <r>
    <n v="121714"/>
    <x v="3"/>
    <n v="3099712"/>
    <n v="3144320"/>
  </r>
  <r>
    <n v="121715"/>
    <x v="3"/>
    <n v="2566969"/>
    <n v="2419358"/>
  </r>
  <r>
    <n v="121716"/>
    <x v="3"/>
    <n v="4013060"/>
    <n v="4060330"/>
  </r>
  <r>
    <n v="121717"/>
    <x v="3"/>
    <n v="6917428"/>
    <n v="6971426"/>
  </r>
  <r>
    <n v="121718"/>
    <x v="3"/>
    <n v="2840640"/>
    <n v="2772960"/>
  </r>
  <r>
    <n v="121720"/>
    <x v="3"/>
    <n v="6283548"/>
    <n v="6305886"/>
  </r>
  <r>
    <n v="122066"/>
    <x v="8"/>
    <n v="5127220"/>
    <n v="5497160"/>
  </r>
  <r>
    <n v="122351"/>
    <x v="4"/>
    <n v="3803553"/>
    <n v="3804294"/>
  </r>
  <r>
    <n v="122362"/>
    <x v="4"/>
    <n v="6061226"/>
    <n v="5563742"/>
  </r>
  <r>
    <n v="122363"/>
    <x v="4"/>
    <n v="4024490"/>
    <n v="4056975"/>
  </r>
  <r>
    <n v="122374"/>
    <x v="4"/>
    <n v="3460322"/>
    <n v="3347640"/>
  </r>
  <r>
    <n v="122854"/>
    <x v="8"/>
    <n v="4437114"/>
    <n v="4233702"/>
  </r>
  <r>
    <n v="123236"/>
    <x v="7"/>
    <n v="3996760"/>
    <n v="3649802"/>
  </r>
  <r>
    <n v="123564"/>
    <x v="1"/>
    <n v="2536352"/>
    <n v="2550080"/>
  </r>
  <r>
    <n v="123580"/>
    <x v="1"/>
    <n v="4587882"/>
    <n v="4778258"/>
  </r>
  <r>
    <n v="123589"/>
    <x v="1"/>
    <n v="7066766"/>
    <n v="7218262"/>
  </r>
  <r>
    <n v="123862"/>
    <x v="5"/>
    <n v="6142352"/>
    <n v="6205968"/>
  </r>
  <r>
    <n v="123869"/>
    <x v="5"/>
    <n v="2621820"/>
    <n v="2629368"/>
  </r>
  <r>
    <n v="123878"/>
    <x v="5"/>
    <n v="4387944"/>
    <n v="4371972"/>
  </r>
  <r>
    <n v="123883"/>
    <x v="5"/>
    <n v="7429228"/>
    <n v="7075334"/>
  </r>
  <r>
    <n v="123893"/>
    <x v="5"/>
    <n v="3582396"/>
    <n v="3168690"/>
  </r>
  <r>
    <n v="124391"/>
    <x v="1"/>
    <n v="4174545"/>
    <n v="4199985"/>
  </r>
  <r>
    <n v="124392"/>
    <x v="1"/>
    <n v="5198083"/>
    <n v="5229334"/>
  </r>
  <r>
    <n v="124395"/>
    <x v="1"/>
    <n v="2543343"/>
    <n v="2343099"/>
  </r>
  <r>
    <n v="124396"/>
    <x v="1"/>
    <n v="5124052"/>
    <n v="4806922"/>
  </r>
  <r>
    <n v="124399"/>
    <x v="1"/>
    <n v="3850860"/>
    <n v="3848520"/>
  </r>
  <r>
    <n v="124400"/>
    <x v="1"/>
    <n v="5081300"/>
    <n v="5114620"/>
  </r>
  <r>
    <n v="124401"/>
    <x v="1"/>
    <n v="3381754"/>
    <n v="3358260"/>
  </r>
  <r>
    <n v="124408"/>
    <x v="1"/>
    <n v="6539373"/>
    <n v="6470523"/>
  </r>
  <r>
    <n v="124422"/>
    <x v="1"/>
    <n v="6027041"/>
    <n v="6043687"/>
  </r>
  <r>
    <n v="124449"/>
    <x v="1"/>
    <n v="4069777"/>
    <n v="3903205"/>
  </r>
  <r>
    <n v="124467"/>
    <x v="1"/>
    <n v="2127540"/>
    <n v="2030190"/>
  </r>
  <r>
    <n v="124468"/>
    <x v="1"/>
    <n v="4422000"/>
    <n v="4365680"/>
  </r>
  <r>
    <n v="124802"/>
    <x v="6"/>
    <n v="9442489"/>
    <n v="9317301"/>
  </r>
  <r>
    <n v="124840"/>
    <x v="6"/>
    <n v="8470584"/>
    <n v="8441616"/>
  </r>
  <r>
    <n v="124856"/>
    <x v="6"/>
    <n v="7911792"/>
    <n v="7953904"/>
  </r>
  <r>
    <n v="124861"/>
    <x v="6"/>
    <n v="4097624"/>
    <n v="4207760"/>
  </r>
  <r>
    <n v="125249"/>
    <x v="7"/>
    <n v="3787098"/>
    <n v="3859618"/>
  </r>
  <r>
    <n v="125259"/>
    <x v="7"/>
    <n v="3277360"/>
    <n v="3230623"/>
  </r>
  <r>
    <n v="125271"/>
    <x v="7"/>
    <n v="5542355"/>
    <n v="5472080"/>
  </r>
  <r>
    <n v="125273"/>
    <x v="7"/>
    <n v="5444472"/>
    <n v="5430040"/>
  </r>
  <r>
    <n v="125275"/>
    <x v="7"/>
    <n v="5084503"/>
    <n v="5145345"/>
  </r>
  <r>
    <n v="125276"/>
    <x v="7"/>
    <n v="5700882"/>
    <n v="5622342"/>
  </r>
  <r>
    <n v="125278"/>
    <x v="7"/>
    <n v="8256654"/>
    <n v="8435259"/>
  </r>
  <r>
    <n v="125279"/>
    <x v="7"/>
    <n v="6447284"/>
    <n v="6482389"/>
  </r>
  <r>
    <n v="125281"/>
    <x v="7"/>
    <n v="4328982"/>
    <n v="4435578"/>
  </r>
  <r>
    <n v="125311"/>
    <x v="7"/>
    <n v="5888980"/>
    <n v="6069938"/>
  </r>
  <r>
    <n v="125314"/>
    <x v="7"/>
    <n v="7434231"/>
    <n v="7683168"/>
  </r>
  <r>
    <n v="125315"/>
    <x v="7"/>
    <n v="6376545"/>
    <n v="6707160"/>
  </r>
  <r>
    <n v="125734"/>
    <x v="1"/>
    <n v="4407793"/>
    <n v="4393700"/>
  </r>
  <r>
    <n v="125747"/>
    <x v="1"/>
    <n v="8682827"/>
    <n v="8625440"/>
  </r>
  <r>
    <n v="125756"/>
    <x v="1"/>
    <n v="4481253"/>
    <n v="4222044"/>
  </r>
  <r>
    <n v="125764"/>
    <x v="1"/>
    <n v="6653790"/>
    <n v="6471927"/>
  </r>
  <r>
    <n v="126064"/>
    <x v="7"/>
    <n v="7199400"/>
    <n v="7212180"/>
  </r>
  <r>
    <n v="126065"/>
    <x v="7"/>
    <n v="5690139"/>
    <n v="5616640"/>
  </r>
  <r>
    <n v="126066"/>
    <x v="7"/>
    <n v="7140690"/>
    <n v="7248474"/>
  </r>
  <r>
    <n v="126068"/>
    <x v="7"/>
    <n v="7676184"/>
    <n v="7790778"/>
  </r>
  <r>
    <n v="126069"/>
    <x v="7"/>
    <n v="3953532"/>
    <n v="3894972"/>
  </r>
  <r>
    <n v="126071"/>
    <x v="7"/>
    <n v="6180180"/>
    <n v="6347460"/>
  </r>
  <r>
    <n v="126080"/>
    <x v="7"/>
    <n v="6765556"/>
    <n v="6743184"/>
  </r>
  <r>
    <n v="126081"/>
    <x v="7"/>
    <n v="8346939"/>
    <n v="8409676"/>
  </r>
  <r>
    <n v="126085"/>
    <x v="7"/>
    <n v="5093970"/>
    <n v="5183740"/>
  </r>
  <r>
    <n v="126087"/>
    <x v="7"/>
    <n v="5257590"/>
    <n v="5259618"/>
  </r>
  <r>
    <n v="126088"/>
    <x v="7"/>
    <n v="8234440"/>
    <n v="7949080"/>
  </r>
  <r>
    <n v="126089"/>
    <x v="7"/>
    <n v="7485779"/>
    <n v="7603365"/>
  </r>
  <r>
    <n v="126092"/>
    <x v="7"/>
    <n v="10043425"/>
    <n v="9811882"/>
  </r>
  <r>
    <n v="126093"/>
    <x v="7"/>
    <n v="6102096"/>
    <n v="6099808"/>
  </r>
  <r>
    <n v="126094"/>
    <x v="7"/>
    <n v="4384300"/>
    <n v="4417450"/>
  </r>
  <r>
    <n v="126095"/>
    <x v="7"/>
    <n v="4932902"/>
    <n v="4936698"/>
  </r>
  <r>
    <n v="126096"/>
    <x v="7"/>
    <n v="3323932"/>
    <n v="3250485"/>
  </r>
  <r>
    <n v="126098"/>
    <x v="7"/>
    <n v="6598176"/>
    <n v="6479996"/>
  </r>
  <r>
    <n v="126101"/>
    <x v="7"/>
    <n v="6460748"/>
    <n v="6481800"/>
  </r>
  <r>
    <n v="126458"/>
    <x v="5"/>
    <n v="3641824"/>
    <n v="3489984"/>
  </r>
  <r>
    <n v="126473"/>
    <x v="5"/>
    <n v="2682760"/>
    <n v="2545050"/>
  </r>
  <r>
    <n v="126510"/>
    <x v="5"/>
    <n v="4616859"/>
    <n v="4875195"/>
  </r>
  <r>
    <n v="129645"/>
    <x v="8"/>
    <n v="1740330"/>
    <n v="1777845"/>
  </r>
  <r>
    <n v="131280"/>
    <x v="0"/>
    <n v="4335525"/>
    <n v="4056075"/>
  </r>
  <r>
    <n v="131310"/>
    <x v="0"/>
    <n v="7316990"/>
    <n v="7070165"/>
  </r>
  <r>
    <n v="131512"/>
    <x v="2"/>
    <n v="4225676"/>
    <n v="4264780"/>
  </r>
  <r>
    <n v="131547"/>
    <x v="1"/>
    <n v="4924800"/>
    <n v="4857920"/>
  </r>
  <r>
    <n v="131690"/>
    <x v="0"/>
    <n v="5811366"/>
    <n v="5511687"/>
  </r>
  <r>
    <n v="131726"/>
    <x v="2"/>
    <n v="3427596"/>
    <n v="3443688"/>
  </r>
  <r>
    <n v="131756"/>
    <x v="4"/>
    <n v="4930000"/>
    <n v="4868120"/>
  </r>
  <r>
    <n v="131757"/>
    <x v="0"/>
    <n v="9051190"/>
    <n v="8606830"/>
  </r>
  <r>
    <n v="131880"/>
    <x v="2"/>
    <n v="7204360"/>
    <n v="7281716"/>
  </r>
  <r>
    <n v="131945"/>
    <x v="8"/>
    <n v="6134520"/>
    <n v="6531280"/>
  </r>
  <r>
    <n v="131969"/>
    <x v="5"/>
    <n v="4966744"/>
    <n v="4249768"/>
  </r>
  <r>
    <n v="132058"/>
    <x v="0"/>
    <n v="11086068"/>
    <n v="11921760"/>
  </r>
  <r>
    <n v="132217"/>
    <x v="3"/>
    <n v="5558120"/>
    <n v="5508038"/>
  </r>
  <r>
    <n v="132256"/>
    <x v="0"/>
    <n v="9923392"/>
    <n v="9759456"/>
  </r>
  <r>
    <n v="132268"/>
    <x v="7"/>
    <n v="3052508"/>
    <n v="3038168"/>
  </r>
  <r>
    <n v="132834"/>
    <x v="2"/>
    <n v="7691844"/>
    <n v="7597728"/>
  </r>
  <r>
    <n v="133289"/>
    <x v="0"/>
    <n v="5011824"/>
    <n v="4757643"/>
  </r>
  <r>
    <n v="133293"/>
    <x v="4"/>
    <n v="4825316"/>
    <n v="4313928"/>
  </r>
  <r>
    <n v="133306"/>
    <x v="1"/>
    <n v="4769206"/>
    <n v="4131062"/>
  </r>
  <r>
    <n v="133351"/>
    <x v="2"/>
    <n v="6096121"/>
    <n v="6139270"/>
  </r>
  <r>
    <n v="133405"/>
    <x v="0"/>
    <n v="9440283"/>
    <n v="9160926"/>
  </r>
  <r>
    <n v="133561"/>
    <x v="0"/>
    <n v="11785454"/>
    <n v="11756453"/>
  </r>
  <r>
    <n v="133580"/>
    <x v="7"/>
    <n v="2832588"/>
    <n v="2815164"/>
  </r>
  <r>
    <n v="133599"/>
    <x v="0"/>
    <n v="3177200"/>
    <n v="2854800"/>
  </r>
  <r>
    <n v="133724"/>
    <x v="0"/>
    <n v="17871840"/>
    <n v="17873856"/>
  </r>
  <r>
    <n v="134042"/>
    <x v="7"/>
    <n v="7629514"/>
    <n v="7643544"/>
  </r>
  <r>
    <n v="134195"/>
    <x v="2"/>
    <n v="859342"/>
    <n v="936526"/>
  </r>
  <r>
    <n v="134283"/>
    <x v="2"/>
    <n v="4934680"/>
    <n v="4580585"/>
  </r>
  <r>
    <n v="134646"/>
    <x v="2"/>
    <n v="5418491"/>
    <n v="5414136"/>
  </r>
  <r>
    <n v="134906"/>
    <x v="2"/>
    <n v="5610816"/>
    <n v="5871936"/>
  </r>
  <r>
    <n v="134989"/>
    <x v="2"/>
    <n v="7195344"/>
    <n v="7228806"/>
  </r>
  <r>
    <n v="134996"/>
    <x v="2"/>
    <n v="7326480"/>
    <n v="7196140"/>
  </r>
  <r>
    <n v="134997"/>
    <x v="2"/>
    <n v="7355136"/>
    <n v="7319968"/>
  </r>
  <r>
    <n v="135003"/>
    <x v="2"/>
    <n v="6551280"/>
    <n v="6456996"/>
  </r>
  <r>
    <n v="135035"/>
    <x v="1"/>
    <n v="4933335"/>
    <n v="4878786"/>
  </r>
  <r>
    <n v="135061"/>
    <x v="1"/>
    <n v="3811374"/>
    <n v="3102624"/>
  </r>
  <r>
    <n v="135122"/>
    <x v="2"/>
    <n v="7040678"/>
    <n v="6526044"/>
  </r>
  <r>
    <n v="135479"/>
    <x v="2"/>
    <n v="6536160"/>
    <n v="6493932"/>
  </r>
  <r>
    <n v="135481"/>
    <x v="2"/>
    <n v="7013736"/>
    <n v="6610518"/>
  </r>
  <r>
    <n v="135552"/>
    <x v="7"/>
    <n v="8186454"/>
    <n v="7622078"/>
  </r>
  <r>
    <n v="135747"/>
    <x v="0"/>
    <n v="10310080"/>
    <n v="10184537"/>
  </r>
  <r>
    <n v="135762"/>
    <x v="0"/>
    <n v="3933572"/>
    <n v="3336916"/>
  </r>
  <r>
    <n v="135795"/>
    <x v="2"/>
    <n v="6645303"/>
    <n v="6610929"/>
  </r>
  <r>
    <n v="135826"/>
    <x v="7"/>
    <n v="7936096"/>
    <n v="7937090"/>
  </r>
  <r>
    <n v="135843"/>
    <x v="0"/>
    <n v="5639670"/>
    <n v="5772021"/>
  </r>
  <r>
    <n v="136010"/>
    <x v="7"/>
    <n v="8030210"/>
    <n v="7947660"/>
  </r>
  <r>
    <n v="136012"/>
    <x v="7"/>
    <n v="5364240"/>
    <n v="5509320"/>
  </r>
  <r>
    <n v="136028"/>
    <x v="0"/>
    <n v="9140352"/>
    <n v="8839584"/>
  </r>
  <r>
    <n v="136091"/>
    <x v="1"/>
    <n v="9536198"/>
    <n v="9974782"/>
  </r>
  <r>
    <n v="136432"/>
    <x v="2"/>
    <n v="8620608"/>
    <n v="8622024"/>
  </r>
  <r>
    <n v="136438"/>
    <x v="6"/>
    <n v="4977280"/>
    <n v="5065984"/>
  </r>
  <r>
    <n v="136502"/>
    <x v="3"/>
    <n v="4779650"/>
    <n v="4722970"/>
  </r>
  <r>
    <n v="136801"/>
    <x v="2"/>
    <n v="2328800"/>
    <n v="2344800"/>
  </r>
  <r>
    <n v="137783"/>
    <x v="2"/>
    <n v="3721635"/>
    <n v="3639696"/>
  </r>
  <r>
    <n v="138148"/>
    <x v="2"/>
    <n v="5072130"/>
    <n v="4846370"/>
  </r>
  <r>
    <n v="138869"/>
    <x v="8"/>
    <n v="1701468"/>
    <n v="1741030"/>
  </r>
  <r>
    <n v="140569"/>
    <x v="3"/>
    <n v="11561130"/>
    <n v="11424517"/>
  </r>
  <r>
    <n v="141700"/>
    <x v="1"/>
    <n v="2678140"/>
    <n v="2565867"/>
  </r>
  <r>
    <n v="142067"/>
    <x v="1"/>
    <n v="2737700"/>
    <n v="2158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8">
  <r>
    <n v="108410"/>
    <x v="0"/>
    <n v="4714090"/>
  </r>
  <r>
    <n v="108524"/>
    <x v="0"/>
    <n v="10476320"/>
  </r>
  <r>
    <n v="108531"/>
    <x v="0"/>
    <n v="10761600"/>
  </r>
  <r>
    <n v="108627"/>
    <x v="0"/>
    <n v="3933204"/>
  </r>
  <r>
    <n v="108628"/>
    <x v="0"/>
    <n v="3457740"/>
  </r>
  <r>
    <n v="108638"/>
    <x v="0"/>
    <n v="8665954"/>
  </r>
  <r>
    <n v="108639"/>
    <x v="0"/>
    <n v="6253200"/>
  </r>
  <r>
    <n v="108640"/>
    <x v="0"/>
    <n v="7231040"/>
  </r>
  <r>
    <n v="108641"/>
    <x v="0"/>
    <n v="6432151"/>
  </r>
  <r>
    <n v="108642"/>
    <x v="0"/>
    <n v="3862177"/>
  </r>
  <r>
    <n v="108644"/>
    <x v="0"/>
    <n v="5416190"/>
  </r>
  <r>
    <n v="108645"/>
    <x v="0"/>
    <n v="5193594"/>
  </r>
  <r>
    <n v="108727"/>
    <x v="0"/>
    <n v="5132250"/>
  </r>
  <r>
    <n v="108730"/>
    <x v="0"/>
    <n v="4758600"/>
  </r>
  <r>
    <n v="108731"/>
    <x v="0"/>
    <n v="3769738"/>
  </r>
  <r>
    <n v="108862"/>
    <x v="0"/>
    <n v="3959788"/>
  </r>
  <r>
    <n v="108870"/>
    <x v="0"/>
    <n v="7808125"/>
  </r>
  <r>
    <n v="111724"/>
    <x v="0"/>
    <n v="7871465"/>
  </r>
  <r>
    <n v="111726"/>
    <x v="0"/>
    <n v="3494881"/>
  </r>
  <r>
    <n v="111731"/>
    <x v="0"/>
    <n v="7512527"/>
  </r>
  <r>
    <n v="111748"/>
    <x v="0"/>
    <n v="5623416"/>
  </r>
  <r>
    <n v="114286"/>
    <x v="0"/>
    <n v="5067300"/>
  </r>
  <r>
    <n v="114293"/>
    <x v="0"/>
    <n v="3387155"/>
  </r>
  <r>
    <n v="114297"/>
    <x v="0"/>
    <n v="3966326"/>
  </r>
  <r>
    <n v="114301"/>
    <x v="0"/>
    <n v="4693963"/>
  </r>
  <r>
    <n v="114305"/>
    <x v="0"/>
    <n v="6589296"/>
  </r>
  <r>
    <n v="114308"/>
    <x v="0"/>
    <n v="4524533"/>
  </r>
  <r>
    <n v="114311"/>
    <x v="0"/>
    <n v="5111337"/>
  </r>
  <r>
    <n v="114312"/>
    <x v="0"/>
    <n v="8202276"/>
  </r>
  <r>
    <n v="114313"/>
    <x v="0"/>
    <n v="4039185"/>
  </r>
  <r>
    <n v="114315"/>
    <x v="0"/>
    <n v="4329559"/>
  </r>
  <r>
    <n v="114317"/>
    <x v="0"/>
    <n v="5682930"/>
  </r>
  <r>
    <n v="114327"/>
    <x v="0"/>
    <n v="4387226"/>
  </r>
  <r>
    <n v="122351"/>
    <x v="0"/>
    <n v="3803553"/>
  </r>
  <r>
    <n v="122362"/>
    <x v="0"/>
    <n v="6061226"/>
  </r>
  <r>
    <n v="122363"/>
    <x v="0"/>
    <n v="4024490"/>
  </r>
  <r>
    <n v="122374"/>
    <x v="0"/>
    <n v="3460322"/>
  </r>
  <r>
    <n v="131756"/>
    <x v="0"/>
    <n v="4930000"/>
  </r>
  <r>
    <n v="133293"/>
    <x v="0"/>
    <n v="4825316"/>
  </r>
  <r>
    <n v="104688"/>
    <x v="1"/>
    <n v="5365140"/>
  </r>
  <r>
    <n v="104692"/>
    <x v="1"/>
    <n v="5745684"/>
  </r>
  <r>
    <n v="104693"/>
    <x v="1"/>
    <n v="11103201"/>
  </r>
  <r>
    <n v="104696"/>
    <x v="1"/>
    <n v="8257584"/>
  </r>
  <r>
    <n v="104698"/>
    <x v="1"/>
    <n v="8620928"/>
  </r>
  <r>
    <n v="104700"/>
    <x v="1"/>
    <n v="8063328"/>
  </r>
  <r>
    <n v="104703"/>
    <x v="1"/>
    <n v="3556971"/>
  </r>
  <r>
    <n v="104705"/>
    <x v="1"/>
    <n v="5242482"/>
  </r>
  <r>
    <n v="104706"/>
    <x v="1"/>
    <n v="6496281"/>
  </r>
  <r>
    <n v="104713"/>
    <x v="1"/>
    <n v="6969258"/>
  </r>
  <r>
    <n v="104714"/>
    <x v="1"/>
    <n v="7816410"/>
  </r>
  <r>
    <n v="104715"/>
    <x v="1"/>
    <n v="5512332"/>
  </r>
  <r>
    <n v="104717"/>
    <x v="1"/>
    <n v="7282509"/>
  </r>
  <r>
    <n v="104721"/>
    <x v="1"/>
    <n v="4515559"/>
  </r>
  <r>
    <n v="104827"/>
    <x v="1"/>
    <n v="4072551"/>
  </r>
  <r>
    <n v="104829"/>
    <x v="1"/>
    <n v="8691138"/>
  </r>
  <r>
    <n v="104833"/>
    <x v="1"/>
    <n v="3621420"/>
  </r>
  <r>
    <n v="104834"/>
    <x v="1"/>
    <n v="6055910"/>
  </r>
  <r>
    <n v="104835"/>
    <x v="1"/>
    <n v="4809546"/>
  </r>
  <r>
    <n v="104956"/>
    <x v="1"/>
    <n v="4794517"/>
  </r>
  <r>
    <n v="104959"/>
    <x v="1"/>
    <n v="3923136"/>
  </r>
  <r>
    <n v="104960"/>
    <x v="1"/>
    <n v="7225376"/>
  </r>
  <r>
    <n v="104961"/>
    <x v="1"/>
    <n v="6554111"/>
  </r>
  <r>
    <n v="104962"/>
    <x v="1"/>
    <n v="4793580"/>
  </r>
  <r>
    <n v="104964"/>
    <x v="1"/>
    <n v="6431040"/>
  </r>
  <r>
    <n v="105097"/>
    <x v="1"/>
    <n v="4280448"/>
  </r>
  <r>
    <n v="105101"/>
    <x v="1"/>
    <n v="4791026"/>
  </r>
  <r>
    <n v="105103"/>
    <x v="1"/>
    <n v="5513938"/>
  </r>
  <r>
    <n v="105107"/>
    <x v="1"/>
    <n v="5118610"/>
  </r>
  <r>
    <n v="105252"/>
    <x v="1"/>
    <n v="4810582"/>
  </r>
  <r>
    <n v="105253"/>
    <x v="1"/>
    <n v="8047716"/>
  </r>
  <r>
    <n v="105262"/>
    <x v="1"/>
    <n v="4623012"/>
  </r>
  <r>
    <n v="105263"/>
    <x v="1"/>
    <n v="5453276"/>
  </r>
  <r>
    <n v="105264"/>
    <x v="1"/>
    <n v="7867844"/>
  </r>
  <r>
    <n v="105354"/>
    <x v="1"/>
    <n v="5279115"/>
  </r>
  <r>
    <n v="105355"/>
    <x v="1"/>
    <n v="4725700"/>
  </r>
  <r>
    <n v="105358"/>
    <x v="1"/>
    <n v="4453080"/>
  </r>
  <r>
    <n v="105360"/>
    <x v="1"/>
    <n v="4715194"/>
  </r>
  <r>
    <n v="105361"/>
    <x v="1"/>
    <n v="5556510"/>
  </r>
  <r>
    <n v="105362"/>
    <x v="1"/>
    <n v="4444480"/>
  </r>
  <r>
    <n v="105364"/>
    <x v="1"/>
    <n v="3767458"/>
  </r>
  <r>
    <n v="105365"/>
    <x v="1"/>
    <n v="3946380"/>
  </r>
  <r>
    <n v="105366"/>
    <x v="1"/>
    <n v="6032752"/>
  </r>
  <r>
    <n v="105367"/>
    <x v="1"/>
    <n v="5234405"/>
  </r>
  <r>
    <n v="105560"/>
    <x v="1"/>
    <n v="12537320"/>
  </r>
  <r>
    <n v="105574"/>
    <x v="1"/>
    <n v="5294268"/>
  </r>
  <r>
    <n v="105576"/>
    <x v="1"/>
    <n v="5369910"/>
  </r>
  <r>
    <n v="105577"/>
    <x v="1"/>
    <n v="6873060"/>
  </r>
  <r>
    <n v="105581"/>
    <x v="1"/>
    <n v="5787628"/>
  </r>
  <r>
    <n v="105736"/>
    <x v="1"/>
    <n v="7026941"/>
  </r>
  <r>
    <n v="105738"/>
    <x v="1"/>
    <n v="9390648"/>
  </r>
  <r>
    <n v="105834"/>
    <x v="1"/>
    <n v="5880588"/>
  </r>
  <r>
    <n v="105837"/>
    <x v="1"/>
    <n v="7039890"/>
  </r>
  <r>
    <n v="105839"/>
    <x v="1"/>
    <n v="5027666"/>
  </r>
  <r>
    <n v="105840"/>
    <x v="1"/>
    <n v="7286666"/>
  </r>
  <r>
    <n v="105844"/>
    <x v="1"/>
    <n v="6229620"/>
  </r>
  <r>
    <n v="105845"/>
    <x v="1"/>
    <n v="5948384"/>
  </r>
  <r>
    <n v="105986"/>
    <x v="1"/>
    <n v="6556668"/>
  </r>
  <r>
    <n v="105989"/>
    <x v="1"/>
    <n v="6856875"/>
  </r>
  <r>
    <n v="106133"/>
    <x v="1"/>
    <n v="6340260"/>
  </r>
  <r>
    <n v="106135"/>
    <x v="1"/>
    <n v="6212311"/>
  </r>
  <r>
    <n v="106136"/>
    <x v="1"/>
    <n v="6305712"/>
  </r>
  <r>
    <n v="106138"/>
    <x v="1"/>
    <n v="7114314"/>
  </r>
  <r>
    <n v="106139"/>
    <x v="1"/>
    <n v="5693688"/>
  </r>
  <r>
    <n v="106142"/>
    <x v="1"/>
    <n v="4374981"/>
  </r>
  <r>
    <n v="106143"/>
    <x v="1"/>
    <n v="4046328"/>
  </r>
  <r>
    <n v="106144"/>
    <x v="1"/>
    <n v="3730456"/>
  </r>
  <r>
    <n v="106266"/>
    <x v="1"/>
    <n v="4687024"/>
  </r>
  <r>
    <n v="106268"/>
    <x v="1"/>
    <n v="5990590"/>
  </r>
  <r>
    <n v="106270"/>
    <x v="1"/>
    <n v="4362960"/>
  </r>
  <r>
    <n v="106271"/>
    <x v="1"/>
    <n v="4201594"/>
  </r>
  <r>
    <n v="106365"/>
    <x v="1"/>
    <n v="2983032"/>
  </r>
  <r>
    <n v="106368"/>
    <x v="1"/>
    <n v="4071651"/>
  </r>
  <r>
    <n v="106370"/>
    <x v="1"/>
    <n v="5850504"/>
  </r>
  <r>
    <n v="106372"/>
    <x v="1"/>
    <n v="3228576"/>
  </r>
  <r>
    <n v="106375"/>
    <x v="1"/>
    <n v="3942022"/>
  </r>
  <r>
    <n v="106376"/>
    <x v="1"/>
    <n v="6125370"/>
  </r>
  <r>
    <n v="106521"/>
    <x v="1"/>
    <n v="5916225"/>
  </r>
  <r>
    <n v="106523"/>
    <x v="1"/>
    <n v="5281222"/>
  </r>
  <r>
    <n v="106525"/>
    <x v="1"/>
    <n v="4927195"/>
  </r>
  <r>
    <n v="106528"/>
    <x v="1"/>
    <n v="5051016"/>
  </r>
  <r>
    <n v="106529"/>
    <x v="1"/>
    <n v="3693375"/>
  </r>
  <r>
    <n v="106534"/>
    <x v="1"/>
    <n v="7696098"/>
  </r>
  <r>
    <n v="106535"/>
    <x v="1"/>
    <n v="5331355"/>
  </r>
  <r>
    <n v="106537"/>
    <x v="1"/>
    <n v="4969920"/>
  </r>
  <r>
    <n v="106538"/>
    <x v="1"/>
    <n v="8377947"/>
  </r>
  <r>
    <n v="106540"/>
    <x v="1"/>
    <n v="6180750"/>
  </r>
  <r>
    <n v="111396"/>
    <x v="1"/>
    <n v="3488661"/>
  </r>
  <r>
    <n v="111410"/>
    <x v="1"/>
    <n v="4198779"/>
  </r>
  <r>
    <n v="111414"/>
    <x v="1"/>
    <n v="5434128"/>
  </r>
  <r>
    <n v="111419"/>
    <x v="1"/>
    <n v="5343688"/>
  </r>
  <r>
    <n v="111422"/>
    <x v="1"/>
    <n v="7650230"/>
  </r>
  <r>
    <n v="111424"/>
    <x v="1"/>
    <n v="6083871"/>
  </r>
  <r>
    <n v="111429"/>
    <x v="1"/>
    <n v="8454045"/>
  </r>
  <r>
    <n v="111430"/>
    <x v="1"/>
    <n v="5623100"/>
  </r>
  <r>
    <n v="111440"/>
    <x v="1"/>
    <n v="6662664"/>
  </r>
  <r>
    <n v="111443"/>
    <x v="1"/>
    <n v="10907195"/>
  </r>
  <r>
    <n v="111450"/>
    <x v="1"/>
    <n v="6137625"/>
  </r>
  <r>
    <n v="111451"/>
    <x v="1"/>
    <n v="4674052"/>
  </r>
  <r>
    <n v="111454"/>
    <x v="1"/>
    <n v="4776962"/>
  </r>
  <r>
    <n v="111457"/>
    <x v="1"/>
    <n v="8695776"/>
  </r>
  <r>
    <n v="112375"/>
    <x v="1"/>
    <n v="1083760"/>
  </r>
  <r>
    <n v="112377"/>
    <x v="1"/>
    <n v="1168398"/>
  </r>
  <r>
    <n v="112378"/>
    <x v="1"/>
    <n v="834316"/>
  </r>
  <r>
    <n v="112379"/>
    <x v="1"/>
    <n v="2999312"/>
  </r>
  <r>
    <n v="112382"/>
    <x v="1"/>
    <n v="3955140"/>
  </r>
  <r>
    <n v="112383"/>
    <x v="1"/>
    <n v="5402740"/>
  </r>
  <r>
    <n v="112384"/>
    <x v="1"/>
    <n v="1214785"/>
  </r>
  <r>
    <n v="112385"/>
    <x v="1"/>
    <n v="6660192"/>
  </r>
  <r>
    <n v="112388"/>
    <x v="1"/>
    <n v="3025731"/>
  </r>
  <r>
    <n v="112393"/>
    <x v="1"/>
    <n v="7396871"/>
  </r>
  <r>
    <n v="112397"/>
    <x v="1"/>
    <n v="7095385"/>
  </r>
  <r>
    <n v="112398"/>
    <x v="1"/>
    <n v="5365605"/>
  </r>
  <r>
    <n v="112399"/>
    <x v="1"/>
    <n v="4207962"/>
  </r>
  <r>
    <n v="112400"/>
    <x v="1"/>
    <n v="4541516"/>
  </r>
  <r>
    <n v="112401"/>
    <x v="1"/>
    <n v="3661371"/>
  </r>
  <r>
    <n v="119707"/>
    <x v="1"/>
    <n v="4425445"/>
  </r>
  <r>
    <n v="119714"/>
    <x v="1"/>
    <n v="4497129"/>
  </r>
  <r>
    <n v="119716"/>
    <x v="1"/>
    <n v="6084642"/>
  </r>
  <r>
    <n v="119721"/>
    <x v="1"/>
    <n v="3718274"/>
  </r>
  <r>
    <n v="119722"/>
    <x v="1"/>
    <n v="4844875"/>
  </r>
  <r>
    <n v="119723"/>
    <x v="1"/>
    <n v="2493036"/>
  </r>
  <r>
    <n v="119740"/>
    <x v="1"/>
    <n v="7706176"/>
  </r>
  <r>
    <n v="119743"/>
    <x v="1"/>
    <n v="3929160"/>
  </r>
  <r>
    <n v="119744"/>
    <x v="1"/>
    <n v="6405492"/>
  </r>
  <r>
    <n v="119745"/>
    <x v="1"/>
    <n v="2867406"/>
  </r>
  <r>
    <n v="119749"/>
    <x v="1"/>
    <n v="4024800"/>
  </r>
  <r>
    <n v="119751"/>
    <x v="1"/>
    <n v="3628296"/>
  </r>
  <r>
    <n v="119753"/>
    <x v="1"/>
    <n v="3039637"/>
  </r>
  <r>
    <n v="119757"/>
    <x v="1"/>
    <n v="4494154"/>
  </r>
  <r>
    <n v="119759"/>
    <x v="1"/>
    <n v="4624932"/>
  </r>
  <r>
    <n v="119761"/>
    <x v="1"/>
    <n v="8157394"/>
  </r>
  <r>
    <n v="119765"/>
    <x v="1"/>
    <n v="3659870"/>
  </r>
  <r>
    <n v="119767"/>
    <x v="1"/>
    <n v="8374392"/>
  </r>
  <r>
    <n v="119770"/>
    <x v="1"/>
    <n v="4515096"/>
  </r>
  <r>
    <n v="119771"/>
    <x v="1"/>
    <n v="4295424"/>
  </r>
  <r>
    <n v="119773"/>
    <x v="1"/>
    <n v="4028332"/>
  </r>
  <r>
    <n v="119774"/>
    <x v="1"/>
    <n v="4261322"/>
  </r>
  <r>
    <n v="119775"/>
    <x v="1"/>
    <n v="4556480"/>
  </r>
  <r>
    <n v="119779"/>
    <x v="1"/>
    <n v="4811467"/>
  </r>
  <r>
    <n v="119780"/>
    <x v="1"/>
    <n v="4307200"/>
  </r>
  <r>
    <n v="119781"/>
    <x v="1"/>
    <n v="2086290"/>
  </r>
  <r>
    <n v="119782"/>
    <x v="1"/>
    <n v="5208416"/>
  </r>
  <r>
    <n v="119784"/>
    <x v="1"/>
    <n v="3963449"/>
  </r>
  <r>
    <n v="119785"/>
    <x v="1"/>
    <n v="4013175"/>
  </r>
  <r>
    <n v="119788"/>
    <x v="1"/>
    <n v="4062960"/>
  </r>
  <r>
    <n v="119789"/>
    <x v="1"/>
    <n v="3761664"/>
  </r>
  <r>
    <n v="119790"/>
    <x v="1"/>
    <n v="5736757"/>
  </r>
  <r>
    <n v="119792"/>
    <x v="1"/>
    <n v="3468050"/>
  </r>
  <r>
    <n v="119793"/>
    <x v="1"/>
    <n v="5944120"/>
  </r>
  <r>
    <n v="119794"/>
    <x v="1"/>
    <n v="4368000"/>
  </r>
  <r>
    <n v="119797"/>
    <x v="1"/>
    <n v="2637720"/>
  </r>
  <r>
    <n v="119798"/>
    <x v="1"/>
    <n v="4630105"/>
  </r>
  <r>
    <n v="119799"/>
    <x v="1"/>
    <n v="4657600"/>
  </r>
  <r>
    <n v="119800"/>
    <x v="1"/>
    <n v="2199505"/>
  </r>
  <r>
    <n v="119801"/>
    <x v="1"/>
    <n v="5167510"/>
  </r>
  <r>
    <n v="119802"/>
    <x v="1"/>
    <n v="4198857"/>
  </r>
  <r>
    <n v="119803"/>
    <x v="1"/>
    <n v="4137269"/>
  </r>
  <r>
    <n v="119804"/>
    <x v="1"/>
    <n v="4501670"/>
  </r>
  <r>
    <n v="119813"/>
    <x v="1"/>
    <n v="4753126"/>
  </r>
  <r>
    <n v="119814"/>
    <x v="1"/>
    <n v="3673845"/>
  </r>
  <r>
    <n v="119816"/>
    <x v="1"/>
    <n v="3199900"/>
  </r>
  <r>
    <n v="131512"/>
    <x v="1"/>
    <n v="4225676"/>
  </r>
  <r>
    <n v="131726"/>
    <x v="1"/>
    <n v="3427596"/>
  </r>
  <r>
    <n v="131880"/>
    <x v="1"/>
    <n v="7204360"/>
  </r>
  <r>
    <n v="132834"/>
    <x v="1"/>
    <n v="7691844"/>
  </r>
  <r>
    <n v="133351"/>
    <x v="1"/>
    <n v="6096121"/>
  </r>
  <r>
    <n v="134195"/>
    <x v="1"/>
    <n v="859342"/>
  </r>
  <r>
    <n v="134283"/>
    <x v="1"/>
    <n v="4934680"/>
  </r>
  <r>
    <n v="134646"/>
    <x v="1"/>
    <n v="5418491"/>
  </r>
  <r>
    <n v="134906"/>
    <x v="1"/>
    <n v="5610816"/>
  </r>
  <r>
    <n v="134989"/>
    <x v="1"/>
    <n v="7195344"/>
  </r>
  <r>
    <n v="134996"/>
    <x v="1"/>
    <n v="7326480"/>
  </r>
  <r>
    <n v="134997"/>
    <x v="1"/>
    <n v="7355136"/>
  </r>
  <r>
    <n v="135003"/>
    <x v="1"/>
    <n v="6551280"/>
  </r>
  <r>
    <n v="135122"/>
    <x v="1"/>
    <n v="7040678"/>
  </r>
  <r>
    <n v="135479"/>
    <x v="1"/>
    <n v="6536160"/>
  </r>
  <r>
    <n v="135481"/>
    <x v="1"/>
    <n v="7013736"/>
  </r>
  <r>
    <n v="135795"/>
    <x v="1"/>
    <n v="6645303"/>
  </r>
  <r>
    <n v="136432"/>
    <x v="1"/>
    <n v="8620608"/>
  </r>
  <r>
    <n v="136801"/>
    <x v="1"/>
    <n v="2328800"/>
  </r>
  <r>
    <n v="137783"/>
    <x v="1"/>
    <n v="3721635"/>
  </r>
  <r>
    <n v="138148"/>
    <x v="1"/>
    <n v="5072130"/>
  </r>
  <r>
    <n v="106653"/>
    <x v="2"/>
    <n v="7542960"/>
  </r>
  <r>
    <n v="106962"/>
    <x v="2"/>
    <n v="3764593"/>
  </r>
  <r>
    <n v="107395"/>
    <x v="2"/>
    <n v="8336016"/>
  </r>
  <r>
    <n v="107413"/>
    <x v="2"/>
    <n v="9003489"/>
  </r>
  <r>
    <n v="107428"/>
    <x v="2"/>
    <n v="5510868"/>
  </r>
  <r>
    <n v="107562"/>
    <x v="2"/>
    <n v="6477996"/>
  </r>
  <r>
    <n v="107564"/>
    <x v="2"/>
    <n v="3664872"/>
  </r>
  <r>
    <n v="107756"/>
    <x v="2"/>
    <n v="3938480"/>
  </r>
  <r>
    <n v="107758"/>
    <x v="2"/>
    <n v="4399488"/>
  </r>
  <r>
    <n v="107761"/>
    <x v="2"/>
    <n v="4553813"/>
  </r>
  <r>
    <n v="107763"/>
    <x v="2"/>
    <n v="6775477"/>
  </r>
  <r>
    <n v="107769"/>
    <x v="2"/>
    <n v="7400570"/>
  </r>
  <r>
    <n v="107775"/>
    <x v="2"/>
    <n v="6132312"/>
  </r>
  <r>
    <n v="107778"/>
    <x v="2"/>
    <n v="5435991"/>
  </r>
  <r>
    <n v="107780"/>
    <x v="2"/>
    <n v="7520425"/>
  </r>
  <r>
    <n v="107782"/>
    <x v="2"/>
    <n v="4038753"/>
  </r>
  <r>
    <n v="108055"/>
    <x v="2"/>
    <n v="7235955"/>
  </r>
  <r>
    <n v="108057"/>
    <x v="2"/>
    <n v="6878720"/>
  </r>
  <r>
    <n v="108058"/>
    <x v="2"/>
    <n v="8599672"/>
  </r>
  <r>
    <n v="108059"/>
    <x v="2"/>
    <n v="8769782"/>
  </r>
  <r>
    <n v="108075"/>
    <x v="2"/>
    <n v="6038268"/>
  </r>
  <r>
    <n v="108076"/>
    <x v="2"/>
    <n v="11251814"/>
  </r>
  <r>
    <n v="108079"/>
    <x v="2"/>
    <n v="6115200"/>
  </r>
  <r>
    <n v="108083"/>
    <x v="2"/>
    <n v="6909840"/>
  </r>
  <r>
    <n v="108085"/>
    <x v="2"/>
    <n v="6625584"/>
  </r>
  <r>
    <n v="108088"/>
    <x v="2"/>
    <n v="4150650"/>
  </r>
  <r>
    <n v="108095"/>
    <x v="2"/>
    <n v="5019424"/>
  </r>
  <r>
    <n v="108096"/>
    <x v="2"/>
    <n v="5911276"/>
  </r>
  <r>
    <n v="108097"/>
    <x v="2"/>
    <n v="5679634"/>
  </r>
  <r>
    <n v="108271"/>
    <x v="2"/>
    <n v="7893900"/>
  </r>
  <r>
    <n v="118072"/>
    <x v="2"/>
    <n v="3967200"/>
  </r>
  <r>
    <n v="118073"/>
    <x v="2"/>
    <n v="6384798"/>
  </r>
  <r>
    <n v="118075"/>
    <x v="2"/>
    <n v="4133556"/>
  </r>
  <r>
    <n v="118076"/>
    <x v="2"/>
    <n v="2366476"/>
  </r>
  <r>
    <n v="118082"/>
    <x v="2"/>
    <n v="5983846"/>
  </r>
  <r>
    <n v="118085"/>
    <x v="2"/>
    <n v="6208465"/>
  </r>
  <r>
    <n v="118097"/>
    <x v="2"/>
    <n v="6556715"/>
  </r>
  <r>
    <n v="118109"/>
    <x v="2"/>
    <n v="5710090"/>
  </r>
  <r>
    <n v="118111"/>
    <x v="2"/>
    <n v="6576509"/>
  </r>
  <r>
    <n v="118112"/>
    <x v="2"/>
    <n v="3095928"/>
  </r>
  <r>
    <n v="121663"/>
    <x v="2"/>
    <n v="2956976"/>
  </r>
  <r>
    <n v="121665"/>
    <x v="2"/>
    <n v="3233825"/>
  </r>
  <r>
    <n v="121666"/>
    <x v="2"/>
    <n v="4652910"/>
  </r>
  <r>
    <n v="121667"/>
    <x v="2"/>
    <n v="6179602"/>
  </r>
  <r>
    <n v="121670"/>
    <x v="2"/>
    <n v="3550521"/>
  </r>
  <r>
    <n v="121671"/>
    <x v="2"/>
    <n v="5029390"/>
  </r>
  <r>
    <n v="121673"/>
    <x v="2"/>
    <n v="7180875"/>
  </r>
  <r>
    <n v="121674"/>
    <x v="2"/>
    <n v="3899764"/>
  </r>
  <r>
    <n v="121675"/>
    <x v="2"/>
    <n v="7106186"/>
  </r>
  <r>
    <n v="121678"/>
    <x v="2"/>
    <n v="6713201"/>
  </r>
  <r>
    <n v="121679"/>
    <x v="2"/>
    <n v="2500722"/>
  </r>
  <r>
    <n v="121681"/>
    <x v="2"/>
    <n v="3822432"/>
  </r>
  <r>
    <n v="121687"/>
    <x v="2"/>
    <n v="8367455"/>
  </r>
  <r>
    <n v="121689"/>
    <x v="2"/>
    <n v="3231254"/>
  </r>
  <r>
    <n v="121690"/>
    <x v="2"/>
    <n v="2239348"/>
  </r>
  <r>
    <n v="121694"/>
    <x v="2"/>
    <n v="5157089"/>
  </r>
  <r>
    <n v="121699"/>
    <x v="2"/>
    <n v="3682990"/>
  </r>
  <r>
    <n v="121700"/>
    <x v="2"/>
    <n v="2101127"/>
  </r>
  <r>
    <n v="121702"/>
    <x v="2"/>
    <n v="5933168"/>
  </r>
  <r>
    <n v="121711"/>
    <x v="2"/>
    <n v="6541590"/>
  </r>
  <r>
    <n v="121714"/>
    <x v="2"/>
    <n v="3099712"/>
  </r>
  <r>
    <n v="121715"/>
    <x v="2"/>
    <n v="2566969"/>
  </r>
  <r>
    <n v="121716"/>
    <x v="2"/>
    <n v="4013060"/>
  </r>
  <r>
    <n v="121717"/>
    <x v="2"/>
    <n v="6917428"/>
  </r>
  <r>
    <n v="121718"/>
    <x v="2"/>
    <n v="2840640"/>
  </r>
  <r>
    <n v="121720"/>
    <x v="2"/>
    <n v="6283548"/>
  </r>
  <r>
    <n v="132217"/>
    <x v="2"/>
    <n v="5558120"/>
  </r>
  <r>
    <n v="136502"/>
    <x v="2"/>
    <n v="4779650"/>
  </r>
  <r>
    <n v="140569"/>
    <x v="2"/>
    <n v="11561130"/>
  </r>
  <r>
    <n v="112932"/>
    <x v="3"/>
    <n v="5976916"/>
  </r>
  <r>
    <n v="112936"/>
    <x v="3"/>
    <n v="3388810"/>
  </r>
  <r>
    <n v="112938"/>
    <x v="3"/>
    <n v="5144589"/>
  </r>
  <r>
    <n v="112939"/>
    <x v="3"/>
    <n v="4049982"/>
  </r>
  <r>
    <n v="112949"/>
    <x v="3"/>
    <n v="5095656"/>
  </r>
  <r>
    <n v="112950"/>
    <x v="3"/>
    <n v="6577851"/>
  </r>
  <r>
    <n v="112951"/>
    <x v="3"/>
    <n v="6419500"/>
  </r>
  <r>
    <n v="112956"/>
    <x v="3"/>
    <n v="7397509"/>
  </r>
  <r>
    <n v="112957"/>
    <x v="3"/>
    <n v="6370416"/>
  </r>
  <r>
    <n v="112958"/>
    <x v="3"/>
    <n v="2696424"/>
  </r>
  <r>
    <n v="112959"/>
    <x v="3"/>
    <n v="4105500"/>
  </r>
  <r>
    <n v="112961"/>
    <x v="3"/>
    <n v="3682190"/>
  </r>
  <r>
    <n v="112966"/>
    <x v="3"/>
    <n v="5232465"/>
  </r>
  <r>
    <n v="112968"/>
    <x v="3"/>
    <n v="3931819"/>
  </r>
  <r>
    <n v="112969"/>
    <x v="3"/>
    <n v="8872404"/>
  </r>
  <r>
    <n v="112970"/>
    <x v="3"/>
    <n v="6449821"/>
  </r>
  <r>
    <n v="112989"/>
    <x v="3"/>
    <n v="6894425"/>
  </r>
  <r>
    <n v="112991"/>
    <x v="3"/>
    <n v="4488396"/>
  </r>
  <r>
    <n v="112996"/>
    <x v="3"/>
    <n v="7061560"/>
  </r>
  <r>
    <n v="120274"/>
    <x v="3"/>
    <n v="3607608"/>
  </r>
  <r>
    <n v="120277"/>
    <x v="3"/>
    <n v="8356964"/>
  </r>
  <r>
    <n v="120281"/>
    <x v="3"/>
    <n v="6852144"/>
  </r>
  <r>
    <n v="120286"/>
    <x v="3"/>
    <n v="7540112"/>
  </r>
  <r>
    <n v="120292"/>
    <x v="3"/>
    <n v="7044744"/>
  </r>
  <r>
    <n v="120297"/>
    <x v="3"/>
    <n v="9352992"/>
  </r>
  <r>
    <n v="120298"/>
    <x v="3"/>
    <n v="6900621"/>
  </r>
  <r>
    <n v="120642"/>
    <x v="3"/>
    <n v="4575272"/>
  </r>
  <r>
    <n v="120645"/>
    <x v="3"/>
    <n v="3807588"/>
  </r>
  <r>
    <n v="120655"/>
    <x v="3"/>
    <n v="5752800"/>
  </r>
  <r>
    <n v="122066"/>
    <x v="3"/>
    <n v="5127220"/>
  </r>
  <r>
    <n v="122854"/>
    <x v="3"/>
    <n v="4437114"/>
  </r>
  <r>
    <n v="129645"/>
    <x v="3"/>
    <n v="1740330"/>
  </r>
  <r>
    <n v="131945"/>
    <x v="3"/>
    <n v="6134520"/>
  </r>
  <r>
    <n v="138869"/>
    <x v="3"/>
    <n v="1701468"/>
  </r>
  <r>
    <n v="103483"/>
    <x v="4"/>
    <n v="4693500"/>
  </r>
  <r>
    <n v="103486"/>
    <x v="4"/>
    <n v="4209915"/>
  </r>
  <r>
    <n v="103493"/>
    <x v="4"/>
    <n v="5984550"/>
  </r>
  <r>
    <n v="103497"/>
    <x v="4"/>
    <n v="5220412"/>
  </r>
  <r>
    <n v="103498"/>
    <x v="4"/>
    <n v="4999060"/>
  </r>
  <r>
    <n v="103499"/>
    <x v="4"/>
    <n v="3756970"/>
  </r>
  <r>
    <n v="103500"/>
    <x v="4"/>
    <n v="3698640"/>
  </r>
  <r>
    <n v="103501"/>
    <x v="4"/>
    <n v="4298235"/>
  </r>
  <r>
    <n v="103503"/>
    <x v="4"/>
    <n v="8164892"/>
  </r>
  <r>
    <n v="103509"/>
    <x v="4"/>
    <n v="7819156"/>
  </r>
  <r>
    <n v="103514"/>
    <x v="4"/>
    <n v="9770492"/>
  </r>
  <r>
    <n v="103519"/>
    <x v="4"/>
    <n v="8924880"/>
  </r>
  <r>
    <n v="103529"/>
    <x v="4"/>
    <n v="2596440"/>
  </r>
  <r>
    <n v="103531"/>
    <x v="4"/>
    <n v="5577960"/>
  </r>
  <r>
    <n v="103534"/>
    <x v="4"/>
    <n v="5061519"/>
  </r>
  <r>
    <n v="103539"/>
    <x v="4"/>
    <n v="3924545"/>
  </r>
  <r>
    <n v="103560"/>
    <x v="4"/>
    <n v="8322935"/>
  </r>
  <r>
    <n v="103562"/>
    <x v="4"/>
    <n v="4060696"/>
  </r>
  <r>
    <n v="103563"/>
    <x v="4"/>
    <n v="6317409"/>
  </r>
  <r>
    <n v="103742"/>
    <x v="4"/>
    <n v="5199945"/>
  </r>
  <r>
    <n v="103743"/>
    <x v="4"/>
    <n v="6688760"/>
  </r>
  <r>
    <n v="103854"/>
    <x v="4"/>
    <n v="5947664"/>
  </r>
  <r>
    <n v="103855"/>
    <x v="4"/>
    <n v="5476501"/>
  </r>
  <r>
    <n v="103858"/>
    <x v="4"/>
    <n v="4123650"/>
  </r>
  <r>
    <n v="103870"/>
    <x v="4"/>
    <n v="7496555"/>
  </r>
  <r>
    <n v="104012"/>
    <x v="4"/>
    <n v="7245350"/>
  </r>
  <r>
    <n v="104018"/>
    <x v="4"/>
    <n v="8052948"/>
  </r>
  <r>
    <n v="104019"/>
    <x v="4"/>
    <n v="7869792"/>
  </r>
  <r>
    <n v="104020"/>
    <x v="4"/>
    <n v="5241576"/>
  </r>
  <r>
    <n v="104119"/>
    <x v="4"/>
    <n v="5959772"/>
  </r>
  <r>
    <n v="104248"/>
    <x v="4"/>
    <n v="3941548"/>
  </r>
  <r>
    <n v="104255"/>
    <x v="4"/>
    <n v="5843396"/>
  </r>
  <r>
    <n v="104259"/>
    <x v="4"/>
    <n v="8352552"/>
  </r>
  <r>
    <n v="104387"/>
    <x v="4"/>
    <n v="4721184"/>
  </r>
  <r>
    <n v="104395"/>
    <x v="4"/>
    <n v="5412246"/>
  </r>
  <r>
    <n v="116928"/>
    <x v="4"/>
    <n v="5465064"/>
  </r>
  <r>
    <n v="116932"/>
    <x v="4"/>
    <n v="5533704"/>
  </r>
  <r>
    <n v="116936"/>
    <x v="4"/>
    <n v="2539132"/>
  </r>
  <r>
    <n v="116941"/>
    <x v="4"/>
    <n v="3212460"/>
  </r>
  <r>
    <n v="116952"/>
    <x v="4"/>
    <n v="2696252"/>
  </r>
  <r>
    <n v="116991"/>
    <x v="4"/>
    <n v="5347734"/>
  </r>
  <r>
    <n v="116992"/>
    <x v="4"/>
    <n v="3944967"/>
  </r>
  <r>
    <n v="116999"/>
    <x v="4"/>
    <n v="5436736"/>
  </r>
  <r>
    <n v="123564"/>
    <x v="4"/>
    <n v="2536352"/>
  </r>
  <r>
    <n v="123580"/>
    <x v="4"/>
    <n v="4587882"/>
  </r>
  <r>
    <n v="123589"/>
    <x v="4"/>
    <n v="7066766"/>
  </r>
  <r>
    <n v="124391"/>
    <x v="4"/>
    <n v="4174545"/>
  </r>
  <r>
    <n v="124392"/>
    <x v="4"/>
    <n v="5198083"/>
  </r>
  <r>
    <n v="124395"/>
    <x v="4"/>
    <n v="2543343"/>
  </r>
  <r>
    <n v="124396"/>
    <x v="4"/>
    <n v="5124052"/>
  </r>
  <r>
    <n v="124399"/>
    <x v="4"/>
    <n v="3850860"/>
  </r>
  <r>
    <n v="124400"/>
    <x v="4"/>
    <n v="5081300"/>
  </r>
  <r>
    <n v="124401"/>
    <x v="4"/>
    <n v="3381754"/>
  </r>
  <r>
    <n v="124408"/>
    <x v="4"/>
    <n v="6539373"/>
  </r>
  <r>
    <n v="124422"/>
    <x v="4"/>
    <n v="6027041"/>
  </r>
  <r>
    <n v="124449"/>
    <x v="4"/>
    <n v="4069777"/>
  </r>
  <r>
    <n v="124467"/>
    <x v="4"/>
    <n v="2127540"/>
  </r>
  <r>
    <n v="124468"/>
    <x v="4"/>
    <n v="4422000"/>
  </r>
  <r>
    <n v="125734"/>
    <x v="4"/>
    <n v="4407793"/>
  </r>
  <r>
    <n v="125747"/>
    <x v="4"/>
    <n v="8682827"/>
  </r>
  <r>
    <n v="125756"/>
    <x v="4"/>
    <n v="4481253"/>
  </r>
  <r>
    <n v="125764"/>
    <x v="4"/>
    <n v="6653790"/>
  </r>
  <r>
    <n v="131547"/>
    <x v="4"/>
    <n v="4924800"/>
  </r>
  <r>
    <n v="133306"/>
    <x v="4"/>
    <n v="4769206"/>
  </r>
  <r>
    <n v="135035"/>
    <x v="4"/>
    <n v="4933335"/>
  </r>
  <r>
    <n v="135061"/>
    <x v="4"/>
    <n v="3811374"/>
  </r>
  <r>
    <n v="136091"/>
    <x v="4"/>
    <n v="9536198"/>
  </r>
  <r>
    <n v="141700"/>
    <x v="4"/>
    <n v="2678140"/>
  </r>
  <r>
    <n v="142067"/>
    <x v="4"/>
    <n v="2737700"/>
  </r>
  <r>
    <n v="109669"/>
    <x v="5"/>
    <n v="3419752"/>
  </r>
  <r>
    <n v="109686"/>
    <x v="5"/>
    <n v="6018624"/>
  </r>
  <r>
    <n v="109690"/>
    <x v="5"/>
    <n v="5826891"/>
  </r>
  <r>
    <n v="109707"/>
    <x v="5"/>
    <n v="7117319"/>
  </r>
  <r>
    <n v="109709"/>
    <x v="5"/>
    <n v="7370068"/>
  </r>
  <r>
    <n v="109713"/>
    <x v="5"/>
    <n v="5881347"/>
  </r>
  <r>
    <n v="110882"/>
    <x v="5"/>
    <n v="6241329"/>
  </r>
  <r>
    <n v="110907"/>
    <x v="5"/>
    <n v="4745016"/>
  </r>
  <r>
    <n v="115237"/>
    <x v="5"/>
    <n v="4291872"/>
  </r>
  <r>
    <n v="115238"/>
    <x v="5"/>
    <n v="5668803"/>
  </r>
  <r>
    <n v="115239"/>
    <x v="5"/>
    <n v="3178375"/>
  </r>
  <r>
    <n v="115322"/>
    <x v="5"/>
    <n v="6439605"/>
  </r>
  <r>
    <n v="115382"/>
    <x v="5"/>
    <n v="4455876"/>
  </r>
  <r>
    <n v="117499"/>
    <x v="5"/>
    <n v="5815360"/>
  </r>
  <r>
    <n v="117500"/>
    <x v="5"/>
    <n v="6081938"/>
  </r>
  <r>
    <n v="117504"/>
    <x v="5"/>
    <n v="4014505"/>
  </r>
  <r>
    <n v="117518"/>
    <x v="5"/>
    <n v="7357950"/>
  </r>
  <r>
    <n v="117530"/>
    <x v="5"/>
    <n v="8439860"/>
  </r>
  <r>
    <n v="117534"/>
    <x v="5"/>
    <n v="6937440"/>
  </r>
  <r>
    <n v="117537"/>
    <x v="5"/>
    <n v="5526521"/>
  </r>
  <r>
    <n v="117552"/>
    <x v="5"/>
    <n v="3679236"/>
  </r>
  <r>
    <n v="117555"/>
    <x v="5"/>
    <n v="3301104"/>
  </r>
  <r>
    <n v="117557"/>
    <x v="5"/>
    <n v="5849235"/>
  </r>
  <r>
    <n v="117577"/>
    <x v="5"/>
    <n v="5999610"/>
  </r>
  <r>
    <n v="117578"/>
    <x v="5"/>
    <n v="7053103"/>
  </r>
  <r>
    <n v="117591"/>
    <x v="5"/>
    <n v="5906754"/>
  </r>
  <r>
    <n v="117594"/>
    <x v="5"/>
    <n v="5161524"/>
  </r>
  <r>
    <n v="121154"/>
    <x v="5"/>
    <n v="3812038"/>
  </r>
  <r>
    <n v="121164"/>
    <x v="5"/>
    <n v="5626572"/>
  </r>
  <r>
    <n v="124802"/>
    <x v="5"/>
    <n v="9442489"/>
  </r>
  <r>
    <n v="124840"/>
    <x v="5"/>
    <n v="8470584"/>
  </r>
  <r>
    <n v="124856"/>
    <x v="5"/>
    <n v="7911792"/>
  </r>
  <r>
    <n v="124861"/>
    <x v="5"/>
    <n v="4097624"/>
  </r>
  <r>
    <n v="136438"/>
    <x v="5"/>
    <n v="4977280"/>
  </r>
  <r>
    <n v="100049"/>
    <x v="6"/>
    <n v="10712937"/>
  </r>
  <r>
    <n v="100050"/>
    <x v="6"/>
    <n v="8571116"/>
  </r>
  <r>
    <n v="100051"/>
    <x v="6"/>
    <n v="7803921"/>
  </r>
  <r>
    <n v="100052"/>
    <x v="6"/>
    <n v="9740015"/>
  </r>
  <r>
    <n v="100053"/>
    <x v="6"/>
    <n v="8208872"/>
  </r>
  <r>
    <n v="100054"/>
    <x v="6"/>
    <n v="6827722"/>
  </r>
  <r>
    <n v="100055"/>
    <x v="6"/>
    <n v="5236077"/>
  </r>
  <r>
    <n v="100056"/>
    <x v="6"/>
    <n v="6834828"/>
  </r>
  <r>
    <n v="100059"/>
    <x v="6"/>
    <n v="7680582"/>
  </r>
  <r>
    <n v="100182"/>
    <x v="6"/>
    <n v="7228170"/>
  </r>
  <r>
    <n v="100183"/>
    <x v="6"/>
    <n v="10811592"/>
  </r>
  <r>
    <n v="100190"/>
    <x v="6"/>
    <n v="15156464"/>
  </r>
  <r>
    <n v="100192"/>
    <x v="6"/>
    <n v="10100916"/>
  </r>
  <r>
    <n v="100193"/>
    <x v="6"/>
    <n v="3926460"/>
  </r>
  <r>
    <n v="100277"/>
    <x v="6"/>
    <n v="8360532"/>
  </r>
  <r>
    <n v="100279"/>
    <x v="6"/>
    <n v="12781142"/>
  </r>
  <r>
    <n v="100282"/>
    <x v="6"/>
    <n v="6156228"/>
  </r>
  <r>
    <n v="100284"/>
    <x v="6"/>
    <n v="7737675"/>
  </r>
  <r>
    <n v="100285"/>
    <x v="6"/>
    <n v="9432297"/>
  </r>
  <r>
    <n v="100453"/>
    <x v="6"/>
    <n v="7186725"/>
  </r>
  <r>
    <n v="100455"/>
    <x v="6"/>
    <n v="5872906"/>
  </r>
  <r>
    <n v="100457"/>
    <x v="6"/>
    <n v="6755802"/>
  </r>
  <r>
    <n v="100458"/>
    <x v="6"/>
    <n v="7123680"/>
  </r>
  <r>
    <n v="100459"/>
    <x v="6"/>
    <n v="7517367"/>
  </r>
  <r>
    <n v="100502"/>
    <x v="6"/>
    <n v="4855928"/>
  </r>
  <r>
    <n v="100503"/>
    <x v="6"/>
    <n v="3633761"/>
  </r>
  <r>
    <n v="100624"/>
    <x v="6"/>
    <n v="7285590"/>
  </r>
  <r>
    <n v="100625"/>
    <x v="6"/>
    <n v="7677501"/>
  </r>
  <r>
    <n v="100627"/>
    <x v="6"/>
    <n v="4066585"/>
  </r>
  <r>
    <n v="100637"/>
    <x v="6"/>
    <n v="6977394"/>
  </r>
  <r>
    <n v="100638"/>
    <x v="6"/>
    <n v="8788167"/>
  </r>
  <r>
    <n v="100642"/>
    <x v="6"/>
    <n v="5552835"/>
  </r>
  <r>
    <n v="100740"/>
    <x v="6"/>
    <n v="7612328"/>
  </r>
  <r>
    <n v="100741"/>
    <x v="6"/>
    <n v="8983546"/>
  </r>
  <r>
    <n v="100742"/>
    <x v="6"/>
    <n v="7904847"/>
  </r>
  <r>
    <n v="100743"/>
    <x v="6"/>
    <n v="9799104"/>
  </r>
  <r>
    <n v="100745"/>
    <x v="6"/>
    <n v="10342647"/>
  </r>
  <r>
    <n v="100747"/>
    <x v="6"/>
    <n v="7157493"/>
  </r>
  <r>
    <n v="100748"/>
    <x v="6"/>
    <n v="5538594"/>
  </r>
  <r>
    <n v="100749"/>
    <x v="6"/>
    <n v="6121577"/>
  </r>
  <r>
    <n v="100750"/>
    <x v="6"/>
    <n v="6185523"/>
  </r>
  <r>
    <n v="100752"/>
    <x v="6"/>
    <n v="6078976"/>
  </r>
  <r>
    <n v="100849"/>
    <x v="6"/>
    <n v="6693713"/>
  </r>
  <r>
    <n v="100857"/>
    <x v="6"/>
    <n v="6459750"/>
  </r>
  <r>
    <n v="100859"/>
    <x v="6"/>
    <n v="5560072"/>
  </r>
  <r>
    <n v="100965"/>
    <x v="6"/>
    <n v="8208480"/>
  </r>
  <r>
    <n v="100966"/>
    <x v="6"/>
    <n v="10868855"/>
  </r>
  <r>
    <n v="100967"/>
    <x v="6"/>
    <n v="13006608"/>
  </r>
  <r>
    <n v="100972"/>
    <x v="6"/>
    <n v="7115765"/>
  </r>
  <r>
    <n v="100973"/>
    <x v="6"/>
    <n v="11238260"/>
  </r>
  <r>
    <n v="100974"/>
    <x v="6"/>
    <n v="10688542"/>
  </r>
  <r>
    <n v="100975"/>
    <x v="6"/>
    <n v="13086960"/>
  </r>
  <r>
    <n v="100977"/>
    <x v="6"/>
    <n v="11951527"/>
  </r>
  <r>
    <n v="100978"/>
    <x v="6"/>
    <n v="7169840"/>
  </r>
  <r>
    <n v="100979"/>
    <x v="6"/>
    <n v="5769516"/>
  </r>
  <r>
    <n v="101053"/>
    <x v="6"/>
    <n v="8617748"/>
  </r>
  <r>
    <n v="101154"/>
    <x v="6"/>
    <n v="7897365"/>
  </r>
  <r>
    <n v="101243"/>
    <x v="6"/>
    <n v="7808112"/>
  </r>
  <r>
    <n v="101244"/>
    <x v="6"/>
    <n v="13344422"/>
  </r>
  <r>
    <n v="101245"/>
    <x v="6"/>
    <n v="12653010"/>
  </r>
  <r>
    <n v="101247"/>
    <x v="6"/>
    <n v="7638435"/>
  </r>
  <r>
    <n v="101345"/>
    <x v="6"/>
    <n v="5367068"/>
  </r>
  <r>
    <n v="101361"/>
    <x v="6"/>
    <n v="4706280"/>
  </r>
  <r>
    <n v="101362"/>
    <x v="6"/>
    <n v="6508560"/>
  </r>
  <r>
    <n v="101364"/>
    <x v="6"/>
    <n v="6580008"/>
  </r>
  <r>
    <n v="101564"/>
    <x v="6"/>
    <n v="5744124"/>
  </r>
  <r>
    <n v="101676"/>
    <x v="6"/>
    <n v="5316480"/>
  </r>
  <r>
    <n v="101811"/>
    <x v="6"/>
    <n v="4572224"/>
  </r>
  <r>
    <n v="101813"/>
    <x v="6"/>
    <n v="3982647"/>
  </r>
  <r>
    <n v="101814"/>
    <x v="6"/>
    <n v="4326860"/>
  </r>
  <r>
    <n v="101821"/>
    <x v="6"/>
    <n v="5029212"/>
  </r>
  <r>
    <n v="101823"/>
    <x v="6"/>
    <n v="5782088"/>
  </r>
  <r>
    <n v="101928"/>
    <x v="6"/>
    <n v="7188608"/>
  </r>
  <r>
    <n v="101934"/>
    <x v="6"/>
    <n v="10488540"/>
  </r>
  <r>
    <n v="101939"/>
    <x v="6"/>
    <n v="9559440"/>
  </r>
  <r>
    <n v="101940"/>
    <x v="6"/>
    <n v="11726990"/>
  </r>
  <r>
    <n v="101941"/>
    <x v="6"/>
    <n v="8945328"/>
  </r>
  <r>
    <n v="101943"/>
    <x v="6"/>
    <n v="5920156"/>
  </r>
  <r>
    <n v="102045"/>
    <x v="6"/>
    <n v="9605418"/>
  </r>
  <r>
    <n v="102048"/>
    <x v="6"/>
    <n v="6893532"/>
  </r>
  <r>
    <n v="102049"/>
    <x v="6"/>
    <n v="8015004"/>
  </r>
  <r>
    <n v="102052"/>
    <x v="6"/>
    <n v="5101525"/>
  </r>
  <r>
    <n v="102053"/>
    <x v="6"/>
    <n v="6331250"/>
  </r>
  <r>
    <n v="102055"/>
    <x v="6"/>
    <n v="7964142"/>
  </r>
  <r>
    <n v="102056"/>
    <x v="6"/>
    <n v="4577678"/>
  </r>
  <r>
    <n v="102153"/>
    <x v="6"/>
    <n v="6912816"/>
  </r>
  <r>
    <n v="102154"/>
    <x v="6"/>
    <n v="9594800"/>
  </r>
  <r>
    <n v="102156"/>
    <x v="6"/>
    <n v="10917658"/>
  </r>
  <r>
    <n v="102157"/>
    <x v="6"/>
    <n v="11023884"/>
  </r>
  <r>
    <n v="102239"/>
    <x v="6"/>
    <n v="10905100"/>
  </r>
  <r>
    <n v="102449"/>
    <x v="6"/>
    <n v="3874794"/>
  </r>
  <r>
    <n v="102451"/>
    <x v="6"/>
    <n v="7500405"/>
  </r>
  <r>
    <n v="102539"/>
    <x v="6"/>
    <n v="10293612"/>
  </r>
  <r>
    <n v="102545"/>
    <x v="6"/>
    <n v="6848144"/>
  </r>
  <r>
    <n v="102599"/>
    <x v="6"/>
    <n v="3630165"/>
  </r>
  <r>
    <n v="102673"/>
    <x v="6"/>
    <n v="8274019"/>
  </r>
  <r>
    <n v="102674"/>
    <x v="6"/>
    <n v="6805334"/>
  </r>
  <r>
    <n v="102679"/>
    <x v="6"/>
    <n v="9504157"/>
  </r>
  <r>
    <n v="102681"/>
    <x v="6"/>
    <n v="7574112"/>
  </r>
  <r>
    <n v="102683"/>
    <x v="6"/>
    <n v="7976276"/>
  </r>
  <r>
    <n v="102776"/>
    <x v="6"/>
    <n v="10545594"/>
  </r>
  <r>
    <n v="102782"/>
    <x v="6"/>
    <n v="11006491"/>
  </r>
  <r>
    <n v="102784"/>
    <x v="6"/>
    <n v="7632040"/>
  </r>
  <r>
    <n v="102786"/>
    <x v="6"/>
    <n v="10217025"/>
  </r>
  <r>
    <n v="102787"/>
    <x v="6"/>
    <n v="9218930"/>
  </r>
  <r>
    <n v="102849"/>
    <x v="6"/>
    <n v="6988280"/>
  </r>
  <r>
    <n v="102850"/>
    <x v="6"/>
    <n v="5467395"/>
  </r>
  <r>
    <n v="102851"/>
    <x v="6"/>
    <n v="7930572"/>
  </r>
  <r>
    <n v="102852"/>
    <x v="6"/>
    <n v="4585266"/>
  </r>
  <r>
    <n v="102854"/>
    <x v="6"/>
    <n v="9143328"/>
  </r>
  <r>
    <n v="102856"/>
    <x v="6"/>
    <n v="9540195"/>
  </r>
  <r>
    <n v="102857"/>
    <x v="6"/>
    <n v="6852628"/>
  </r>
  <r>
    <n v="102858"/>
    <x v="6"/>
    <n v="9738060"/>
  </r>
  <r>
    <n v="102860"/>
    <x v="6"/>
    <n v="8732545"/>
  </r>
  <r>
    <n v="102861"/>
    <x v="6"/>
    <n v="5814780"/>
  </r>
  <r>
    <n v="102929"/>
    <x v="6"/>
    <n v="5104128"/>
  </r>
  <r>
    <n v="103009"/>
    <x v="6"/>
    <n v="5765604"/>
  </r>
  <r>
    <n v="103013"/>
    <x v="6"/>
    <n v="6504323"/>
  </r>
  <r>
    <n v="103080"/>
    <x v="6"/>
    <n v="10160865"/>
  </r>
  <r>
    <n v="103094"/>
    <x v="6"/>
    <n v="7128540"/>
  </r>
  <r>
    <n v="103097"/>
    <x v="6"/>
    <n v="8105625"/>
  </r>
  <r>
    <n v="103100"/>
    <x v="6"/>
    <n v="5305120"/>
  </r>
  <r>
    <n v="103101"/>
    <x v="6"/>
    <n v="5626081"/>
  </r>
  <r>
    <n v="103103"/>
    <x v="6"/>
    <n v="6363518"/>
  </r>
  <r>
    <n v="103105"/>
    <x v="6"/>
    <n v="6368796"/>
  </r>
  <r>
    <n v="103106"/>
    <x v="6"/>
    <n v="7116984"/>
  </r>
  <r>
    <n v="131280"/>
    <x v="6"/>
    <n v="4335525"/>
  </r>
  <r>
    <n v="131310"/>
    <x v="6"/>
    <n v="7316990"/>
  </r>
  <r>
    <n v="131690"/>
    <x v="6"/>
    <n v="5811366"/>
  </r>
  <r>
    <n v="131757"/>
    <x v="6"/>
    <n v="9051190"/>
  </r>
  <r>
    <n v="132058"/>
    <x v="6"/>
    <n v="11086068"/>
  </r>
  <r>
    <n v="132256"/>
    <x v="6"/>
    <n v="9923392"/>
  </r>
  <r>
    <n v="133289"/>
    <x v="6"/>
    <n v="5011824"/>
  </r>
  <r>
    <n v="133405"/>
    <x v="6"/>
    <n v="9440283"/>
  </r>
  <r>
    <n v="133561"/>
    <x v="6"/>
    <n v="11785454"/>
  </r>
  <r>
    <n v="133599"/>
    <x v="6"/>
    <n v="3177200"/>
  </r>
  <r>
    <n v="133724"/>
    <x v="6"/>
    <n v="17871840"/>
  </r>
  <r>
    <n v="135747"/>
    <x v="6"/>
    <n v="10310080"/>
  </r>
  <r>
    <n v="135762"/>
    <x v="6"/>
    <n v="3933572"/>
  </r>
  <r>
    <n v="135843"/>
    <x v="6"/>
    <n v="5639670"/>
  </r>
  <r>
    <n v="136028"/>
    <x v="6"/>
    <n v="9140352"/>
  </r>
  <r>
    <n v="110048"/>
    <x v="7"/>
    <n v="5408992"/>
  </r>
  <r>
    <n v="110060"/>
    <x v="7"/>
    <n v="5491362"/>
  </r>
  <r>
    <n v="110062"/>
    <x v="7"/>
    <n v="5595226"/>
  </r>
  <r>
    <n v="110063"/>
    <x v="7"/>
    <n v="8288020"/>
  </r>
  <r>
    <n v="110068"/>
    <x v="7"/>
    <n v="5101880"/>
  </r>
  <r>
    <n v="110069"/>
    <x v="7"/>
    <n v="9450401"/>
  </r>
  <r>
    <n v="110071"/>
    <x v="7"/>
    <n v="4970628"/>
  </r>
  <r>
    <n v="110078"/>
    <x v="7"/>
    <n v="6889500"/>
  </r>
  <r>
    <n v="110084"/>
    <x v="7"/>
    <n v="4422012"/>
  </r>
  <r>
    <n v="110102"/>
    <x v="7"/>
    <n v="6066495"/>
  </r>
  <r>
    <n v="110107"/>
    <x v="7"/>
    <n v="4912880"/>
  </r>
  <r>
    <n v="110484"/>
    <x v="7"/>
    <n v="5128432"/>
  </r>
  <r>
    <n v="110488"/>
    <x v="7"/>
    <n v="6730101"/>
  </r>
  <r>
    <n v="110497"/>
    <x v="7"/>
    <n v="5494581"/>
  </r>
  <r>
    <n v="110500"/>
    <x v="7"/>
    <n v="4717296"/>
  </r>
  <r>
    <n v="110516"/>
    <x v="7"/>
    <n v="4880408"/>
  </r>
  <r>
    <n v="110517"/>
    <x v="7"/>
    <n v="10450188"/>
  </r>
  <r>
    <n v="110532"/>
    <x v="7"/>
    <n v="7320880"/>
  </r>
  <r>
    <n v="110533"/>
    <x v="7"/>
    <n v="5354163"/>
  </r>
  <r>
    <n v="114579"/>
    <x v="7"/>
    <n v="8052750"/>
  </r>
  <r>
    <n v="114580"/>
    <x v="7"/>
    <n v="8841384"/>
  </r>
  <r>
    <n v="114581"/>
    <x v="7"/>
    <n v="6799830"/>
  </r>
  <r>
    <n v="114584"/>
    <x v="7"/>
    <n v="5788253"/>
  </r>
  <r>
    <n v="114587"/>
    <x v="7"/>
    <n v="7848288"/>
  </r>
  <r>
    <n v="114588"/>
    <x v="7"/>
    <n v="3467448"/>
  </r>
  <r>
    <n v="114590"/>
    <x v="7"/>
    <n v="8715424"/>
  </r>
  <r>
    <n v="114591"/>
    <x v="7"/>
    <n v="4519983"/>
  </r>
  <r>
    <n v="114592"/>
    <x v="7"/>
    <n v="5434429"/>
  </r>
  <r>
    <n v="114594"/>
    <x v="7"/>
    <n v="3880485"/>
  </r>
  <r>
    <n v="114598"/>
    <x v="7"/>
    <n v="5799889"/>
  </r>
  <r>
    <n v="114606"/>
    <x v="7"/>
    <n v="8964732"/>
  </r>
  <r>
    <n v="114607"/>
    <x v="7"/>
    <n v="9847488"/>
  </r>
  <r>
    <n v="114608"/>
    <x v="7"/>
    <n v="5684840"/>
  </r>
  <r>
    <n v="114611"/>
    <x v="7"/>
    <n v="11107900"/>
  </r>
  <r>
    <n v="114612"/>
    <x v="7"/>
    <n v="5095244"/>
  </r>
  <r>
    <n v="116405"/>
    <x v="7"/>
    <n v="4634469"/>
  </r>
  <r>
    <n v="116407"/>
    <x v="7"/>
    <n v="7505925"/>
  </r>
  <r>
    <n v="116411"/>
    <x v="7"/>
    <n v="4790016"/>
  </r>
  <r>
    <n v="116412"/>
    <x v="7"/>
    <n v="5454070"/>
  </r>
  <r>
    <n v="116413"/>
    <x v="7"/>
    <n v="6385680"/>
  </r>
  <r>
    <n v="116418"/>
    <x v="7"/>
    <n v="4850076"/>
  </r>
  <r>
    <n v="116419"/>
    <x v="7"/>
    <n v="8554080"/>
  </r>
  <r>
    <n v="116422"/>
    <x v="7"/>
    <n v="5674452"/>
  </r>
  <r>
    <n v="116423"/>
    <x v="7"/>
    <n v="3165930"/>
  </r>
  <r>
    <n v="116424"/>
    <x v="7"/>
    <n v="6159064"/>
  </r>
  <r>
    <n v="116426"/>
    <x v="7"/>
    <n v="3354970"/>
  </r>
  <r>
    <n v="116427"/>
    <x v="7"/>
    <n v="5470260"/>
  </r>
  <r>
    <n v="116428"/>
    <x v="7"/>
    <n v="4667223"/>
  </r>
  <r>
    <n v="116430"/>
    <x v="7"/>
    <n v="3303520"/>
  </r>
  <r>
    <n v="116431"/>
    <x v="7"/>
    <n v="4997926"/>
  </r>
  <r>
    <n v="116432"/>
    <x v="7"/>
    <n v="4108048"/>
  </r>
  <r>
    <n v="116433"/>
    <x v="7"/>
    <n v="10237970"/>
  </r>
  <r>
    <n v="116436"/>
    <x v="7"/>
    <n v="5592048"/>
  </r>
  <r>
    <n v="116437"/>
    <x v="7"/>
    <n v="6845434"/>
  </r>
  <r>
    <n v="116438"/>
    <x v="7"/>
    <n v="5834640"/>
  </r>
  <r>
    <n v="116440"/>
    <x v="7"/>
    <n v="3463396"/>
  </r>
  <r>
    <n v="116441"/>
    <x v="7"/>
    <n v="3604170"/>
  </r>
  <r>
    <n v="116442"/>
    <x v="7"/>
    <n v="3397143"/>
  </r>
  <r>
    <n v="116445"/>
    <x v="7"/>
    <n v="5815976"/>
  </r>
  <r>
    <n v="116446"/>
    <x v="7"/>
    <n v="4963135"/>
  </r>
  <r>
    <n v="116447"/>
    <x v="7"/>
    <n v="4029678"/>
  </r>
  <r>
    <n v="116448"/>
    <x v="7"/>
    <n v="5376980"/>
  </r>
  <r>
    <n v="116450"/>
    <x v="7"/>
    <n v="4467565"/>
  </r>
  <r>
    <n v="116453"/>
    <x v="7"/>
    <n v="6973040"/>
  </r>
  <r>
    <n v="116454"/>
    <x v="7"/>
    <n v="3318012"/>
  </r>
  <r>
    <n v="116458"/>
    <x v="7"/>
    <n v="9664830"/>
  </r>
  <r>
    <n v="116463"/>
    <x v="7"/>
    <n v="6368483"/>
  </r>
  <r>
    <n v="116465"/>
    <x v="7"/>
    <n v="3930366"/>
  </r>
  <r>
    <n v="116466"/>
    <x v="7"/>
    <n v="4778820"/>
  </r>
  <r>
    <n v="116468"/>
    <x v="7"/>
    <n v="9305478"/>
  </r>
  <r>
    <n v="116469"/>
    <x v="7"/>
    <n v="6036310"/>
  </r>
  <r>
    <n v="116473"/>
    <x v="7"/>
    <n v="6937056"/>
  </r>
  <r>
    <n v="116475"/>
    <x v="7"/>
    <n v="4217376"/>
  </r>
  <r>
    <n v="116478"/>
    <x v="7"/>
    <n v="4038499"/>
  </r>
  <r>
    <n v="116498"/>
    <x v="7"/>
    <n v="5778804"/>
  </r>
  <r>
    <n v="116502"/>
    <x v="7"/>
    <n v="4204380"/>
  </r>
  <r>
    <n v="116504"/>
    <x v="7"/>
    <n v="4399532"/>
  </r>
  <r>
    <n v="116505"/>
    <x v="7"/>
    <n v="4616768"/>
  </r>
  <r>
    <n v="116506"/>
    <x v="7"/>
    <n v="5890660"/>
  </r>
  <r>
    <n v="116507"/>
    <x v="7"/>
    <n v="3921505"/>
  </r>
  <r>
    <n v="118785"/>
    <x v="7"/>
    <n v="4169880"/>
  </r>
  <r>
    <n v="118788"/>
    <x v="7"/>
    <n v="5113050"/>
  </r>
  <r>
    <n v="118789"/>
    <x v="7"/>
    <n v="4666032"/>
  </r>
  <r>
    <n v="118790"/>
    <x v="7"/>
    <n v="6282110"/>
  </r>
  <r>
    <n v="118796"/>
    <x v="7"/>
    <n v="5186148"/>
  </r>
  <r>
    <n v="118806"/>
    <x v="7"/>
    <n v="4148111"/>
  </r>
  <r>
    <n v="118835"/>
    <x v="7"/>
    <n v="5706688"/>
  </r>
  <r>
    <n v="118836"/>
    <x v="7"/>
    <n v="5305608"/>
  </r>
  <r>
    <n v="118840"/>
    <x v="7"/>
    <n v="5458236"/>
  </r>
  <r>
    <n v="118843"/>
    <x v="7"/>
    <n v="5499663"/>
  </r>
  <r>
    <n v="118879"/>
    <x v="7"/>
    <n v="5126790"/>
  </r>
  <r>
    <n v="118882"/>
    <x v="7"/>
    <n v="5438370"/>
  </r>
  <r>
    <n v="118884"/>
    <x v="7"/>
    <n v="7619910"/>
  </r>
  <r>
    <n v="118897"/>
    <x v="7"/>
    <n v="5541696"/>
  </r>
  <r>
    <n v="118898"/>
    <x v="7"/>
    <n v="4494096"/>
  </r>
  <r>
    <n v="118903"/>
    <x v="7"/>
    <n v="5566980"/>
  </r>
  <r>
    <n v="118908"/>
    <x v="7"/>
    <n v="5128632"/>
  </r>
  <r>
    <n v="118919"/>
    <x v="7"/>
    <n v="7071441"/>
  </r>
  <r>
    <n v="118928"/>
    <x v="7"/>
    <n v="6259968"/>
  </r>
  <r>
    <n v="118931"/>
    <x v="7"/>
    <n v="3568752"/>
  </r>
  <r>
    <n v="118933"/>
    <x v="7"/>
    <n v="7047215"/>
  </r>
  <r>
    <n v="123236"/>
    <x v="7"/>
    <n v="3996760"/>
  </r>
  <r>
    <n v="125249"/>
    <x v="7"/>
    <n v="3787098"/>
  </r>
  <r>
    <n v="125259"/>
    <x v="7"/>
    <n v="3277360"/>
  </r>
  <r>
    <n v="125271"/>
    <x v="7"/>
    <n v="5542355"/>
  </r>
  <r>
    <n v="125273"/>
    <x v="7"/>
    <n v="5444472"/>
  </r>
  <r>
    <n v="125275"/>
    <x v="7"/>
    <n v="5084503"/>
  </r>
  <r>
    <n v="125276"/>
    <x v="7"/>
    <n v="5700882"/>
  </r>
  <r>
    <n v="125278"/>
    <x v="7"/>
    <n v="8256654"/>
  </r>
  <r>
    <n v="125279"/>
    <x v="7"/>
    <n v="6447284"/>
  </r>
  <r>
    <n v="125281"/>
    <x v="7"/>
    <n v="4328982"/>
  </r>
  <r>
    <n v="125311"/>
    <x v="7"/>
    <n v="5888980"/>
  </r>
  <r>
    <n v="125314"/>
    <x v="7"/>
    <n v="7434231"/>
  </r>
  <r>
    <n v="125315"/>
    <x v="7"/>
    <n v="6376545"/>
  </r>
  <r>
    <n v="126064"/>
    <x v="7"/>
    <n v="7199400"/>
  </r>
  <r>
    <n v="126065"/>
    <x v="7"/>
    <n v="5690139"/>
  </r>
  <r>
    <n v="126066"/>
    <x v="7"/>
    <n v="7140690"/>
  </r>
  <r>
    <n v="126068"/>
    <x v="7"/>
    <n v="7676184"/>
  </r>
  <r>
    <n v="126069"/>
    <x v="7"/>
    <n v="3953532"/>
  </r>
  <r>
    <n v="126071"/>
    <x v="7"/>
    <n v="6180180"/>
  </r>
  <r>
    <n v="126080"/>
    <x v="7"/>
    <n v="6765556"/>
  </r>
  <r>
    <n v="126081"/>
    <x v="7"/>
    <n v="8346939"/>
  </r>
  <r>
    <n v="126085"/>
    <x v="7"/>
    <n v="5093970"/>
  </r>
  <r>
    <n v="126087"/>
    <x v="7"/>
    <n v="5257590"/>
  </r>
  <r>
    <n v="126088"/>
    <x v="7"/>
    <n v="8234440"/>
  </r>
  <r>
    <n v="126089"/>
    <x v="7"/>
    <n v="7485779"/>
  </r>
  <r>
    <n v="126092"/>
    <x v="7"/>
    <n v="10043425"/>
  </r>
  <r>
    <n v="126093"/>
    <x v="7"/>
    <n v="6102096"/>
  </r>
  <r>
    <n v="126094"/>
    <x v="7"/>
    <n v="4384300"/>
  </r>
  <r>
    <n v="126095"/>
    <x v="7"/>
    <n v="4932902"/>
  </r>
  <r>
    <n v="126096"/>
    <x v="7"/>
    <n v="3323932"/>
  </r>
  <r>
    <n v="126098"/>
    <x v="7"/>
    <n v="6598176"/>
  </r>
  <r>
    <n v="126101"/>
    <x v="7"/>
    <n v="6460748"/>
  </r>
  <r>
    <n v="132268"/>
    <x v="7"/>
    <n v="3052508"/>
  </r>
  <r>
    <n v="133580"/>
    <x v="7"/>
    <n v="2832588"/>
  </r>
  <r>
    <n v="134042"/>
    <x v="7"/>
    <n v="7629514"/>
  </r>
  <r>
    <n v="135552"/>
    <x v="7"/>
    <n v="8186454"/>
  </r>
  <r>
    <n v="135826"/>
    <x v="7"/>
    <n v="7936096"/>
  </r>
  <r>
    <n v="136010"/>
    <x v="7"/>
    <n v="8030210"/>
  </r>
  <r>
    <n v="136012"/>
    <x v="7"/>
    <n v="5364240"/>
  </r>
  <r>
    <n v="109319"/>
    <x v="8"/>
    <n v="5781694"/>
  </r>
  <r>
    <n v="109324"/>
    <x v="8"/>
    <n v="4347081"/>
  </r>
  <r>
    <n v="109327"/>
    <x v="8"/>
    <n v="8985192"/>
  </r>
  <r>
    <n v="109328"/>
    <x v="8"/>
    <n v="1897983"/>
  </r>
  <r>
    <n v="109329"/>
    <x v="8"/>
    <n v="4844160"/>
  </r>
  <r>
    <n v="109331"/>
    <x v="8"/>
    <n v="4280640"/>
  </r>
  <r>
    <n v="112041"/>
    <x v="8"/>
    <n v="3806523"/>
  </r>
  <r>
    <n v="112045"/>
    <x v="8"/>
    <n v="6365600"/>
  </r>
  <r>
    <n v="112052"/>
    <x v="8"/>
    <n v="4004480"/>
  </r>
  <r>
    <n v="112054"/>
    <x v="8"/>
    <n v="5990130"/>
  </r>
  <r>
    <n v="112055"/>
    <x v="8"/>
    <n v="7771941"/>
  </r>
  <r>
    <n v="112067"/>
    <x v="8"/>
    <n v="4369068"/>
  </r>
  <r>
    <n v="113502"/>
    <x v="8"/>
    <n v="3374001"/>
  </r>
  <r>
    <n v="113503"/>
    <x v="8"/>
    <n v="4007250"/>
  </r>
  <r>
    <n v="113512"/>
    <x v="8"/>
    <n v="3400170"/>
  </r>
  <r>
    <n v="113518"/>
    <x v="8"/>
    <n v="4116275"/>
  </r>
  <r>
    <n v="113520"/>
    <x v="8"/>
    <n v="6598722"/>
  </r>
  <r>
    <n v="113526"/>
    <x v="8"/>
    <n v="6042216"/>
  </r>
  <r>
    <n v="113532"/>
    <x v="8"/>
    <n v="3907564"/>
  </r>
  <r>
    <n v="113533"/>
    <x v="8"/>
    <n v="6081594"/>
  </r>
  <r>
    <n v="113548"/>
    <x v="8"/>
    <n v="6998544"/>
  </r>
  <r>
    <n v="113550"/>
    <x v="8"/>
    <n v="5879232"/>
  </r>
  <r>
    <n v="113551"/>
    <x v="8"/>
    <n v="5248320"/>
  </r>
  <r>
    <n v="113553"/>
    <x v="8"/>
    <n v="6519618"/>
  </r>
  <r>
    <n v="113854"/>
    <x v="8"/>
    <n v="4918004"/>
  </r>
  <r>
    <n v="113855"/>
    <x v="8"/>
    <n v="5710542"/>
  </r>
  <r>
    <n v="113863"/>
    <x v="8"/>
    <n v="7062264"/>
  </r>
  <r>
    <n v="113875"/>
    <x v="8"/>
    <n v="3425952"/>
  </r>
  <r>
    <n v="113882"/>
    <x v="8"/>
    <n v="8557120"/>
  </r>
  <r>
    <n v="113884"/>
    <x v="8"/>
    <n v="3855474"/>
  </r>
  <r>
    <n v="113888"/>
    <x v="8"/>
    <n v="5296872"/>
  </r>
  <r>
    <n v="113893"/>
    <x v="8"/>
    <n v="5420088"/>
  </r>
  <r>
    <n v="113901"/>
    <x v="8"/>
    <n v="5421801"/>
  </r>
  <r>
    <n v="113902"/>
    <x v="8"/>
    <n v="8728872"/>
  </r>
  <r>
    <n v="113907"/>
    <x v="8"/>
    <n v="10206480"/>
  </r>
  <r>
    <n v="115720"/>
    <x v="8"/>
    <n v="3391203"/>
  </r>
  <r>
    <n v="115723"/>
    <x v="8"/>
    <n v="6078972"/>
  </r>
  <r>
    <n v="115758"/>
    <x v="8"/>
    <n v="6498940"/>
  </r>
  <r>
    <n v="115772"/>
    <x v="8"/>
    <n v="3843660"/>
  </r>
  <r>
    <n v="115775"/>
    <x v="8"/>
    <n v="3017168"/>
  </r>
  <r>
    <n v="123862"/>
    <x v="8"/>
    <n v="6142352"/>
  </r>
  <r>
    <n v="123869"/>
    <x v="8"/>
    <n v="2621820"/>
  </r>
  <r>
    <n v="123878"/>
    <x v="8"/>
    <n v="4387944"/>
  </r>
  <r>
    <n v="123883"/>
    <x v="8"/>
    <n v="7429228"/>
  </r>
  <r>
    <n v="123893"/>
    <x v="8"/>
    <n v="3582396"/>
  </r>
  <r>
    <n v="126458"/>
    <x v="8"/>
    <n v="3641824"/>
  </r>
  <r>
    <n v="126473"/>
    <x v="8"/>
    <n v="2682760"/>
  </r>
  <r>
    <n v="126510"/>
    <x v="8"/>
    <n v="4616859"/>
  </r>
  <r>
    <n v="131969"/>
    <x v="8"/>
    <n v="496674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8">
  <r>
    <n v="100049"/>
    <x v="0"/>
    <n v="1227"/>
    <n v="10712937"/>
    <n v="7311200.9383966001"/>
    <n v="3401736.0616033999"/>
  </r>
  <r>
    <n v="100050"/>
    <x v="0"/>
    <n v="1114"/>
    <n v="8571116"/>
    <n v="6712966.3374970835"/>
    <n v="1858149.6625029165"/>
  </r>
  <r>
    <n v="100051"/>
    <x v="0"/>
    <n v="831"/>
    <n v="7803921"/>
    <n v="5214732.7794920998"/>
    <n v="2589188.2205079002"/>
  </r>
  <r>
    <n v="100052"/>
    <x v="0"/>
    <n v="1205"/>
    <n v="9740015"/>
    <n v="7194730.4851241279"/>
    <n v="2545284.5148758721"/>
  </r>
  <r>
    <n v="100053"/>
    <x v="0"/>
    <n v="974"/>
    <n v="8208872"/>
    <n v="5971790.7257631691"/>
    <n v="2237081.2742368309"/>
  </r>
  <r>
    <n v="100054"/>
    <x v="0"/>
    <n v="1006"/>
    <n v="6827722"/>
    <n v="6141202.2941594925"/>
    <n v="686519.70584050752"/>
  </r>
  <r>
    <n v="100055"/>
    <x v="0"/>
    <n v="627"/>
    <n v="5236077"/>
    <n v="4134734.0309655382"/>
    <n v="1101342.9690344618"/>
  </r>
  <r>
    <n v="100056"/>
    <x v="0"/>
    <n v="858"/>
    <n v="6834828"/>
    <n v="5357673.7903264975"/>
    <n v="1477154.2096735025"/>
  </r>
  <r>
    <n v="100059"/>
    <x v="0"/>
    <n v="1134"/>
    <n v="7680582"/>
    <n v="6818848.5677447859"/>
    <n v="861733.43225521408"/>
  </r>
  <r>
    <n v="100182"/>
    <x v="0"/>
    <n v="1026"/>
    <n v="7228170"/>
    <n v="6247084.5244071949"/>
    <n v="981085.47559280507"/>
  </r>
  <r>
    <n v="100183"/>
    <x v="0"/>
    <n v="1452"/>
    <n v="10811592"/>
    <n v="8502376.0286832489"/>
    <n v="2309215.9713167511"/>
  </r>
  <r>
    <n v="100190"/>
    <x v="0"/>
    <n v="1808"/>
    <n v="15156464"/>
    <n v="10387079.727092344"/>
    <n v="4769384.2729076557"/>
  </r>
  <r>
    <n v="100192"/>
    <x v="0"/>
    <n v="1302"/>
    <n v="10100916"/>
    <n v="7708259.3018254833"/>
    <n v="2392656.6981745167"/>
  </r>
  <r>
    <n v="100193"/>
    <x v="0"/>
    <n v="620"/>
    <n v="3926460"/>
    <n v="4097675.2503788425"/>
    <n v="-171215.25037884247"/>
  </r>
  <r>
    <n v="100277"/>
    <x v="0"/>
    <n v="969"/>
    <n v="8360532"/>
    <n v="5945320.1682012435"/>
    <n v="2415211.8317987565"/>
  </r>
  <r>
    <n v="100279"/>
    <x v="0"/>
    <n v="1583"/>
    <n v="12781142"/>
    <n v="9195904.6368056983"/>
    <n v="3585237.3631943017"/>
  </r>
  <r>
    <n v="100282"/>
    <x v="0"/>
    <n v="741"/>
    <n v="6156228"/>
    <n v="4738262.7433774397"/>
    <n v="1417965.2566225603"/>
  </r>
  <r>
    <n v="100284"/>
    <x v="0"/>
    <n v="825"/>
    <n v="7737675"/>
    <n v="5182968.1104177888"/>
    <n v="2554706.8895822112"/>
  </r>
  <r>
    <n v="100285"/>
    <x v="0"/>
    <n v="1071"/>
    <n v="9432297"/>
    <n v="6485319.5424645245"/>
    <n v="2946977.4575354755"/>
  </r>
  <r>
    <n v="100453"/>
    <x v="0"/>
    <n v="819"/>
    <n v="7186725"/>
    <n v="5151203.4413434779"/>
    <n v="2035521.5586565221"/>
  </r>
  <r>
    <n v="100455"/>
    <x v="0"/>
    <n v="754"/>
    <n v="5872906"/>
    <n v="4807086.1930384468"/>
    <n v="1065819.8069615532"/>
  </r>
  <r>
    <n v="100457"/>
    <x v="0"/>
    <n v="843"/>
    <n v="6755802"/>
    <n v="5278262.1176407207"/>
    <n v="1477539.8823592793"/>
  </r>
  <r>
    <n v="100458"/>
    <x v="0"/>
    <n v="918"/>
    <n v="7123680"/>
    <n v="5675320.481069603"/>
    <n v="1448359.518930397"/>
  </r>
  <r>
    <n v="100459"/>
    <x v="0"/>
    <n v="1089"/>
    <n v="7517367"/>
    <n v="6580613.5496874563"/>
    <n v="936753.45031254366"/>
  </r>
  <r>
    <n v="100502"/>
    <x v="0"/>
    <n v="616"/>
    <n v="4855928"/>
    <n v="4076498.8043293022"/>
    <n v="779429.19567069784"/>
  </r>
  <r>
    <n v="100503"/>
    <x v="0"/>
    <n v="431"/>
    <n v="3633761"/>
    <n v="3097088.1745380582"/>
    <n v="536672.82546194177"/>
  </r>
  <r>
    <n v="100624"/>
    <x v="0"/>
    <n v="845"/>
    <n v="7285590"/>
    <n v="5288850.3406654913"/>
    <n v="1996739.6593345087"/>
  </r>
  <r>
    <n v="100625"/>
    <x v="0"/>
    <n v="797"/>
    <n v="7677501"/>
    <n v="5034732.9880710058"/>
    <n v="2642768.0119289942"/>
  </r>
  <r>
    <n v="100627"/>
    <x v="0"/>
    <n v="415"/>
    <n v="4066585"/>
    <n v="3012382.3903398965"/>
    <n v="1054202.6096601035"/>
  </r>
  <r>
    <n v="100637"/>
    <x v="0"/>
    <n v="942"/>
    <n v="6977394"/>
    <n v="5802379.1573668458"/>
    <n v="1175014.8426331542"/>
  </r>
  <r>
    <n v="100638"/>
    <x v="0"/>
    <n v="1207"/>
    <n v="8788167"/>
    <n v="7205318.7081488986"/>
    <n v="1582848.2918511014"/>
  </r>
  <r>
    <n v="100642"/>
    <x v="0"/>
    <n v="615"/>
    <n v="5552835"/>
    <n v="4071204.6928169173"/>
    <n v="1481630.3071830827"/>
  </r>
  <r>
    <n v="100740"/>
    <x v="0"/>
    <n v="892"/>
    <n v="7612328"/>
    <n v="5537673.5817475906"/>
    <n v="2074654.4182524094"/>
  </r>
  <r>
    <n v="100741"/>
    <x v="0"/>
    <n v="1313"/>
    <n v="8983546"/>
    <n v="7766494.5284617189"/>
    <n v="1217051.4715382811"/>
  </r>
  <r>
    <n v="100742"/>
    <x v="0"/>
    <n v="879"/>
    <n v="7904847"/>
    <n v="5468850.1320865843"/>
    <n v="2435996.8679134157"/>
  </r>
  <r>
    <n v="100743"/>
    <x v="0"/>
    <n v="1344"/>
    <n v="9799104"/>
    <n v="7930611.985345657"/>
    <n v="1868492.014654343"/>
  </r>
  <r>
    <n v="100745"/>
    <x v="0"/>
    <n v="1377"/>
    <n v="10342647"/>
    <n v="8105317.6652543657"/>
    <n v="2237329.3347456343"/>
  </r>
  <r>
    <n v="100747"/>
    <x v="0"/>
    <n v="861"/>
    <n v="7157493"/>
    <n v="5373556.1248636525"/>
    <n v="1783936.8751363475"/>
  </r>
  <r>
    <n v="100748"/>
    <x v="0"/>
    <n v="687"/>
    <n v="5538594"/>
    <n v="4452380.7217086442"/>
    <n v="1086213.2782913558"/>
  </r>
  <r>
    <n v="100749"/>
    <x v="0"/>
    <n v="743"/>
    <n v="6121577"/>
    <n v="4748850.9664022103"/>
    <n v="1372726.0335977897"/>
  </r>
  <r>
    <n v="100750"/>
    <x v="0"/>
    <n v="879"/>
    <n v="6185523"/>
    <n v="5468850.1320865843"/>
    <n v="716672.86791341566"/>
  </r>
  <r>
    <n v="100752"/>
    <x v="0"/>
    <n v="766"/>
    <n v="6078976"/>
    <n v="4870615.5311870677"/>
    <n v="1208360.4688129323"/>
  </r>
  <r>
    <n v="100849"/>
    <x v="0"/>
    <n v="793"/>
    <n v="6693713"/>
    <n v="5013556.5420214655"/>
    <n v="1680156.4579785345"/>
  </r>
  <r>
    <n v="100857"/>
    <x v="0"/>
    <n v="675"/>
    <n v="6459750"/>
    <n v="4388851.3835600233"/>
    <n v="2070898.6164399767"/>
  </r>
  <r>
    <n v="100859"/>
    <x v="0"/>
    <n v="602"/>
    <n v="5560072"/>
    <n v="4002381.2431559106"/>
    <n v="1557690.7568440894"/>
  </r>
  <r>
    <n v="100965"/>
    <x v="0"/>
    <n v="735"/>
    <n v="8208480"/>
    <n v="4706498.0743031297"/>
    <n v="3501981.9256968703"/>
  </r>
  <r>
    <n v="100966"/>
    <x v="0"/>
    <n v="955"/>
    <n v="10868855"/>
    <n v="5871202.607027852"/>
    <n v="4997652.392972148"/>
  </r>
  <r>
    <n v="100967"/>
    <x v="0"/>
    <n v="1488"/>
    <n v="13006608"/>
    <n v="8692964.0431291126"/>
    <n v="4313643.9568708874"/>
  </r>
  <r>
    <n v="100972"/>
    <x v="0"/>
    <n v="815"/>
    <n v="7115765"/>
    <n v="5130026.9952939376"/>
    <n v="1985738.0047060624"/>
  </r>
  <r>
    <n v="100973"/>
    <x v="0"/>
    <n v="1265"/>
    <n v="11238260"/>
    <n v="7512377.1758672344"/>
    <n v="3725882.8241327656"/>
  </r>
  <r>
    <n v="100974"/>
    <x v="0"/>
    <n v="1109"/>
    <n v="10688542"/>
    <n v="6686495.7799351579"/>
    <n v="4002046.2200648421"/>
  </r>
  <r>
    <n v="100975"/>
    <x v="0"/>
    <n v="1488"/>
    <n v="13086960"/>
    <n v="8692964.0431291126"/>
    <n v="4393995.9568708874"/>
  </r>
  <r>
    <n v="100977"/>
    <x v="0"/>
    <n v="1499"/>
    <n v="11951527"/>
    <n v="8751199.2697653472"/>
    <n v="3200327.7302346528"/>
  </r>
  <r>
    <n v="100978"/>
    <x v="0"/>
    <n v="890"/>
    <n v="7169840"/>
    <n v="5527085.3587228209"/>
    <n v="1642754.6412771791"/>
  </r>
  <r>
    <n v="100979"/>
    <x v="0"/>
    <n v="668"/>
    <n v="5769516"/>
    <n v="4351792.602973327"/>
    <n v="1417723.397026673"/>
  </r>
  <r>
    <n v="101053"/>
    <x v="0"/>
    <n v="1229"/>
    <n v="8617748"/>
    <n v="7321789.1614213707"/>
    <n v="1295958.8385786293"/>
  </r>
  <r>
    <n v="101154"/>
    <x v="0"/>
    <n v="959"/>
    <n v="7897365"/>
    <n v="5892379.0530773923"/>
    <n v="2004985.9469226077"/>
  </r>
  <r>
    <n v="101243"/>
    <x v="0"/>
    <n v="936"/>
    <n v="7808112"/>
    <n v="5770614.4882925348"/>
    <n v="2037497.5117074652"/>
  </r>
  <r>
    <n v="101244"/>
    <x v="0"/>
    <n v="1729"/>
    <n v="13344422"/>
    <n v="9968844.9176139217"/>
    <n v="3375577.0823860783"/>
  </r>
  <r>
    <n v="101245"/>
    <x v="0"/>
    <n v="1845"/>
    <n v="12653010"/>
    <n v="10582961.853050593"/>
    <n v="2070048.1469494067"/>
  </r>
  <r>
    <n v="101247"/>
    <x v="0"/>
    <n v="1233"/>
    <n v="7638435"/>
    <n v="7342965.607470911"/>
    <n v="295469.392529089"/>
  </r>
  <r>
    <n v="101345"/>
    <x v="0"/>
    <n v="788"/>
    <n v="5367068"/>
    <n v="4987085.9844595399"/>
    <n v="379982.01554046012"/>
  </r>
  <r>
    <n v="101361"/>
    <x v="0"/>
    <n v="769"/>
    <n v="4706280"/>
    <n v="4886497.8657242227"/>
    <n v="-180217.86572422273"/>
  </r>
  <r>
    <n v="101362"/>
    <x v="0"/>
    <n v="1154"/>
    <n v="6508560"/>
    <n v="6924730.7979924874"/>
    <n v="-416170.79799248744"/>
  </r>
  <r>
    <n v="101364"/>
    <x v="0"/>
    <n v="1107"/>
    <n v="6580008"/>
    <n v="6675907.5569103882"/>
    <n v="-95899.556910388172"/>
  </r>
  <r>
    <n v="101564"/>
    <x v="0"/>
    <n v="758"/>
    <n v="5744124"/>
    <n v="4828262.6390879862"/>
    <n v="915861.3609120138"/>
  </r>
  <r>
    <n v="101676"/>
    <x v="0"/>
    <n v="1065"/>
    <n v="5316480"/>
    <n v="6453554.8733902136"/>
    <n v="-1137074.8733902136"/>
  </r>
  <r>
    <n v="101811"/>
    <x v="0"/>
    <n v="796"/>
    <n v="4572224"/>
    <n v="5029438.8765586205"/>
    <n v="-457214.87655862048"/>
  </r>
  <r>
    <n v="101813"/>
    <x v="0"/>
    <n v="653"/>
    <n v="3982647"/>
    <n v="4272380.9302875511"/>
    <n v="-289733.93028755113"/>
  </r>
  <r>
    <n v="101814"/>
    <x v="0"/>
    <n v="670"/>
    <n v="4326860"/>
    <n v="4362380.8259980977"/>
    <n v="-35520.825998097658"/>
  </r>
  <r>
    <n v="101821"/>
    <x v="0"/>
    <n v="831"/>
    <n v="5029212"/>
    <n v="5214732.7794920998"/>
    <n v="-185520.77949209977"/>
  </r>
  <r>
    <n v="101823"/>
    <x v="0"/>
    <n v="1049"/>
    <n v="5782088"/>
    <n v="6368849.0891920514"/>
    <n v="-586761.08919205144"/>
  </r>
  <r>
    <n v="101928"/>
    <x v="0"/>
    <n v="1136"/>
    <n v="7188608"/>
    <n v="6829436.7907695556"/>
    <n v="359171.20923044439"/>
  </r>
  <r>
    <n v="101934"/>
    <x v="0"/>
    <n v="1860"/>
    <n v="10488540"/>
    <n v="10662373.525736371"/>
    <n v="-173833.52573637106"/>
  </r>
  <r>
    <n v="101939"/>
    <x v="0"/>
    <n v="1360"/>
    <n v="9559440"/>
    <n v="8015317.7695438191"/>
    <n v="1544122.2304561809"/>
  </r>
  <r>
    <n v="101940"/>
    <x v="0"/>
    <n v="1810"/>
    <n v="11726990"/>
    <n v="10397667.950117115"/>
    <n v="1329322.0498828851"/>
  </r>
  <r>
    <n v="101941"/>
    <x v="0"/>
    <n v="1348"/>
    <n v="8945328"/>
    <n v="7951788.4313951973"/>
    <n v="993539.56860480271"/>
  </r>
  <r>
    <n v="101943"/>
    <x v="0"/>
    <n v="857"/>
    <n v="5920156"/>
    <n v="5352379.6788141122"/>
    <n v="567776.32118588779"/>
  </r>
  <r>
    <n v="102045"/>
    <x v="0"/>
    <n v="1569"/>
    <n v="9605418"/>
    <n v="9121787.0756323058"/>
    <n v="483630.92436769418"/>
  </r>
  <r>
    <n v="102048"/>
    <x v="0"/>
    <n v="1116"/>
    <n v="6893532"/>
    <n v="6723554.5605218541"/>
    <n v="169977.43947814591"/>
  </r>
  <r>
    <n v="102049"/>
    <x v="0"/>
    <n v="1269"/>
    <n v="8015004"/>
    <n v="7533553.6219167747"/>
    <n v="481450.37808322534"/>
  </r>
  <r>
    <n v="102052"/>
    <x v="0"/>
    <n v="715"/>
    <n v="5101525"/>
    <n v="4600615.8440554272"/>
    <n v="500909.15594457276"/>
  </r>
  <r>
    <n v="102053"/>
    <x v="0"/>
    <n v="1013"/>
    <n v="6331250"/>
    <n v="6178261.0747461878"/>
    <n v="152988.92525381222"/>
  </r>
  <r>
    <n v="102055"/>
    <x v="0"/>
    <n v="1367"/>
    <n v="7964142"/>
    <n v="8052376.5501305144"/>
    <n v="-88234.550130514428"/>
  </r>
  <r>
    <n v="102056"/>
    <x v="0"/>
    <n v="686"/>
    <n v="4577678"/>
    <n v="4447086.6101962589"/>
    <n v="130591.38980374113"/>
  </r>
  <r>
    <n v="102153"/>
    <x v="0"/>
    <n v="948"/>
    <n v="6912816"/>
    <n v="5834143.8264411567"/>
    <n v="1078672.1735588433"/>
  </r>
  <r>
    <n v="102154"/>
    <x v="0"/>
    <n v="1411"/>
    <n v="9594800"/>
    <n v="8285317.4566754596"/>
    <n v="1309482.5433245404"/>
  </r>
  <r>
    <n v="102156"/>
    <x v="0"/>
    <n v="1642"/>
    <n v="10917658"/>
    <n v="9508257.2160364185"/>
    <n v="1409400.7839635815"/>
  </r>
  <r>
    <n v="102157"/>
    <x v="0"/>
    <n v="1236"/>
    <n v="11023884"/>
    <n v="7358847.942008066"/>
    <n v="3665036.057991934"/>
  </r>
  <r>
    <n v="102239"/>
    <x v="0"/>
    <n v="1670"/>
    <n v="10905100"/>
    <n v="9656492.3383832015"/>
    <n v="1248607.6616167985"/>
  </r>
  <r>
    <n v="102449"/>
    <x v="0"/>
    <n v="462"/>
    <n v="3874794"/>
    <n v="3261205.6314219963"/>
    <n v="613588.36857800372"/>
  </r>
  <r>
    <n v="102451"/>
    <x v="0"/>
    <n v="1041"/>
    <n v="7500405"/>
    <n v="6326496.1970929708"/>
    <n v="1173908.8029070292"/>
  </r>
  <r>
    <n v="102539"/>
    <x v="0"/>
    <n v="1829"/>
    <n v="10293612"/>
    <n v="10498256.068852432"/>
    <n v="-204644.06885243207"/>
  </r>
  <r>
    <n v="102545"/>
    <x v="0"/>
    <n v="1156"/>
    <n v="6848144"/>
    <n v="6935319.0210172581"/>
    <n v="-87175.021017258056"/>
  </r>
  <r>
    <n v="102599"/>
    <x v="0"/>
    <n v="449"/>
    <n v="3630165"/>
    <n v="3192382.1817609901"/>
    <n v="437782.81823900994"/>
  </r>
  <r>
    <n v="102673"/>
    <x v="0"/>
    <n v="1291"/>
    <n v="8274019"/>
    <n v="7650024.0751892468"/>
    <n v="623994.9248107532"/>
  </r>
  <r>
    <n v="102674"/>
    <x v="0"/>
    <n v="1013"/>
    <n v="6805334"/>
    <n v="6178261.0747461878"/>
    <n v="627072.92525381222"/>
  </r>
  <r>
    <n v="102679"/>
    <x v="0"/>
    <n v="1261"/>
    <n v="9504157"/>
    <n v="7491200.7298176941"/>
    <n v="2012956.2701823059"/>
  </r>
  <r>
    <n v="102681"/>
    <x v="0"/>
    <n v="1248"/>
    <n v="7574112"/>
    <n v="7422377.2801566878"/>
    <n v="151734.71984331217"/>
  </r>
  <r>
    <n v="102683"/>
    <x v="0"/>
    <n v="1363"/>
    <n v="7976276"/>
    <n v="8031200.1040809741"/>
    <n v="-54924.104080974124"/>
  </r>
  <r>
    <n v="102776"/>
    <x v="0"/>
    <n v="1322"/>
    <n v="10545594"/>
    <n v="7814141.5320731848"/>
    <n v="2731452.4679268152"/>
  </r>
  <r>
    <n v="102782"/>
    <x v="0"/>
    <n v="1349"/>
    <n v="11006491"/>
    <n v="7957082.5429075826"/>
    <n v="3049408.4570924174"/>
  </r>
  <r>
    <n v="102784"/>
    <x v="0"/>
    <n v="845"/>
    <n v="7632040"/>
    <n v="5288850.3406654913"/>
    <n v="2343189.6593345087"/>
  </r>
  <r>
    <n v="102786"/>
    <x v="0"/>
    <n v="1365"/>
    <n v="10217025"/>
    <n v="8041788.3271057447"/>
    <n v="2175236.6728942553"/>
  </r>
  <r>
    <n v="102787"/>
    <x v="0"/>
    <n v="1190"/>
    <n v="9218930"/>
    <n v="7115318.8124383511"/>
    <n v="2103611.1875616489"/>
  </r>
  <r>
    <n v="102849"/>
    <x v="0"/>
    <n v="1157"/>
    <n v="6988280"/>
    <n v="6940613.1325296434"/>
    <n v="47666.867470356636"/>
  </r>
  <r>
    <n v="102850"/>
    <x v="0"/>
    <n v="937"/>
    <n v="5467395"/>
    <n v="5775908.5998049201"/>
    <n v="-308513.59980492014"/>
  </r>
  <r>
    <n v="102851"/>
    <x v="0"/>
    <n v="1508"/>
    <n v="7930572"/>
    <n v="8798846.273376815"/>
    <n v="-868274.27337681502"/>
  </r>
  <r>
    <n v="102852"/>
    <x v="0"/>
    <n v="906"/>
    <n v="4585266"/>
    <n v="5611791.1429209821"/>
    <n v="-1026525.1429209821"/>
  </r>
  <r>
    <n v="102854"/>
    <x v="0"/>
    <n v="1616"/>
    <n v="9143328"/>
    <n v="9370610.316714406"/>
    <n v="-227282.31671440601"/>
  </r>
  <r>
    <n v="102856"/>
    <x v="0"/>
    <n v="1505"/>
    <n v="9540195"/>
    <n v="8782963.9388396591"/>
    <n v="757231.06116034091"/>
  </r>
  <r>
    <n v="102857"/>
    <x v="0"/>
    <n v="1291"/>
    <n v="6852628"/>
    <n v="7650024.0751892468"/>
    <n v="-797396.0751892468"/>
  </r>
  <r>
    <n v="102858"/>
    <x v="0"/>
    <n v="1635"/>
    <n v="9738060"/>
    <n v="9471198.4354497232"/>
    <n v="266861.56455027685"/>
  </r>
  <r>
    <n v="102860"/>
    <x v="0"/>
    <n v="1643"/>
    <n v="8732545"/>
    <n v="9513551.3275488038"/>
    <n v="-781006.32754880376"/>
  </r>
  <r>
    <n v="102861"/>
    <x v="0"/>
    <n v="974"/>
    <n v="5814780"/>
    <n v="5971790.7257631691"/>
    <n v="-157010.72576316912"/>
  </r>
  <r>
    <n v="102929"/>
    <x v="0"/>
    <n v="768"/>
    <n v="5104128"/>
    <n v="4881203.7542118374"/>
    <n v="222924.24578816257"/>
  </r>
  <r>
    <n v="103009"/>
    <x v="0"/>
    <n v="1014"/>
    <n v="5765604"/>
    <n v="6183555.1862585731"/>
    <n v="-417951.18625857309"/>
  </r>
  <r>
    <n v="103013"/>
    <x v="0"/>
    <n v="1253"/>
    <n v="6504323"/>
    <n v="7448847.8377186125"/>
    <n v="-944524.83771861251"/>
  </r>
  <r>
    <n v="103080"/>
    <x v="0"/>
    <n v="1579"/>
    <n v="10160865"/>
    <n v="9174728.190756157"/>
    <n v="986136.80924384296"/>
  </r>
  <r>
    <n v="103094"/>
    <x v="0"/>
    <n v="860"/>
    <n v="7128540"/>
    <n v="5368262.0133512672"/>
    <n v="1760277.9866487328"/>
  </r>
  <r>
    <n v="103097"/>
    <x v="0"/>
    <n v="1125"/>
    <n v="8105625"/>
    <n v="6771201.56413332"/>
    <n v="1334423.43586668"/>
  </r>
  <r>
    <n v="103100"/>
    <x v="0"/>
    <n v="710"/>
    <n v="5305120"/>
    <n v="4574145.2864935026"/>
    <n v="730974.71350649744"/>
  </r>
  <r>
    <n v="103101"/>
    <x v="0"/>
    <n v="827"/>
    <n v="5626081"/>
    <n v="5193556.3334425585"/>
    <n v="432524.66655744147"/>
  </r>
  <r>
    <n v="103103"/>
    <x v="0"/>
    <n v="893"/>
    <n v="6363518"/>
    <n v="5542967.6932599759"/>
    <n v="820550.30674002413"/>
  </r>
  <r>
    <n v="103105"/>
    <x v="0"/>
    <n v="889"/>
    <n v="6368796"/>
    <n v="5521791.2472104356"/>
    <n v="847004.75278956443"/>
  </r>
  <r>
    <n v="103106"/>
    <x v="0"/>
    <n v="1134"/>
    <n v="7116984"/>
    <n v="6818848.5677447859"/>
    <n v="298135.43225521408"/>
  </r>
  <r>
    <n v="103483"/>
    <x v="1"/>
    <n v="750"/>
    <n v="4693500"/>
    <n v="4785909.7469889056"/>
    <n v="-92409.746988905594"/>
  </r>
  <r>
    <n v="103486"/>
    <x v="1"/>
    <n v="535"/>
    <n v="4209915"/>
    <n v="3647675.7718261089"/>
    <n v="562239.22817389108"/>
  </r>
  <r>
    <n v="103493"/>
    <x v="1"/>
    <n v="930"/>
    <n v="5984550"/>
    <n v="5738849.8192182248"/>
    <n v="245700.18078177515"/>
  </r>
  <r>
    <n v="103497"/>
    <x v="1"/>
    <n v="764"/>
    <n v="5220412"/>
    <n v="4860027.3081622981"/>
    <n v="360384.69183770195"/>
  </r>
  <r>
    <n v="103498"/>
    <x v="1"/>
    <n v="682"/>
    <n v="4999060"/>
    <n v="4425910.1641467195"/>
    <n v="573149.8358532805"/>
  </r>
  <r>
    <n v="103499"/>
    <x v="1"/>
    <n v="562"/>
    <n v="3756970"/>
    <n v="3790616.7826605067"/>
    <n v="-33646.782660506666"/>
  </r>
  <r>
    <n v="103500"/>
    <x v="1"/>
    <n v="495"/>
    <n v="3698640"/>
    <n v="3435911.3113307049"/>
    <n v="262728.68866929505"/>
  </r>
  <r>
    <n v="103501"/>
    <x v="1"/>
    <n v="615"/>
    <n v="4298235"/>
    <n v="4071204.6928169173"/>
    <n v="227030.30718308268"/>
  </r>
  <r>
    <n v="103503"/>
    <x v="1"/>
    <n v="1193"/>
    <n v="8164892"/>
    <n v="7131201.146975507"/>
    <n v="1033690.853024493"/>
  </r>
  <r>
    <n v="103509"/>
    <x v="1"/>
    <n v="1108"/>
    <n v="7819156"/>
    <n v="6681201.6684227725"/>
    <n v="1137954.3315772275"/>
  </r>
  <r>
    <n v="103514"/>
    <x v="1"/>
    <n v="1741"/>
    <n v="9770492"/>
    <n v="10032374.255762544"/>
    <n v="-261882.25576254353"/>
  </r>
  <r>
    <n v="103519"/>
    <x v="1"/>
    <n v="1230"/>
    <n v="8924880"/>
    <n v="7327083.272933756"/>
    <n v="1597796.727066244"/>
  </r>
  <r>
    <n v="103529"/>
    <x v="1"/>
    <n v="264"/>
    <n v="2596440"/>
    <n v="2212971.5519697461"/>
    <n v="383468.44803025387"/>
  </r>
  <r>
    <n v="103531"/>
    <x v="1"/>
    <n v="989"/>
    <n v="5577960"/>
    <n v="6051202.398448946"/>
    <n v="-473242.39844894595"/>
  </r>
  <r>
    <n v="103534"/>
    <x v="1"/>
    <n v="639"/>
    <n v="5061519"/>
    <n v="4198263.3691141596"/>
    <n v="863255.63088584039"/>
  </r>
  <r>
    <n v="103539"/>
    <x v="1"/>
    <n v="545"/>
    <n v="3924545"/>
    <n v="3700616.8869499597"/>
    <n v="223928.11305004032"/>
  </r>
  <r>
    <n v="103560"/>
    <x v="1"/>
    <n v="1205"/>
    <n v="8322935"/>
    <n v="7194730.4851241279"/>
    <n v="1128204.5148758721"/>
  </r>
  <r>
    <n v="103562"/>
    <x v="1"/>
    <n v="667"/>
    <n v="4060696"/>
    <n v="4346498.4914609427"/>
    <n v="-285802.49146094266"/>
  </r>
  <r>
    <n v="103563"/>
    <x v="1"/>
    <n v="1063"/>
    <n v="6317409"/>
    <n v="6442966.650365443"/>
    <n v="-125557.65036544297"/>
  </r>
  <r>
    <n v="103742"/>
    <x v="1"/>
    <n v="915"/>
    <n v="5199945"/>
    <n v="5659438.146532448"/>
    <n v="-459493.14653244801"/>
  </r>
  <r>
    <n v="103743"/>
    <x v="1"/>
    <n v="1235"/>
    <n v="6688760"/>
    <n v="7353553.8304956807"/>
    <n v="-664793.83049568068"/>
  </r>
  <r>
    <n v="103854"/>
    <x v="1"/>
    <n v="1016"/>
    <n v="5947664"/>
    <n v="6194143.4092833437"/>
    <n v="-246479.4092833437"/>
  </r>
  <r>
    <n v="103855"/>
    <x v="1"/>
    <n v="947"/>
    <n v="5476501"/>
    <n v="5828849.7149287714"/>
    <n v="-352348.71492877137"/>
  </r>
  <r>
    <n v="103858"/>
    <x v="1"/>
    <n v="743"/>
    <n v="4123650"/>
    <n v="4748850.9664022103"/>
    <n v="-625200.9664022103"/>
  </r>
  <r>
    <n v="103870"/>
    <x v="1"/>
    <n v="605"/>
    <n v="7496555"/>
    <n v="4018263.5776930661"/>
    <n v="3478291.4223069339"/>
  </r>
  <r>
    <n v="104012"/>
    <x v="1"/>
    <n v="1270"/>
    <n v="7245350"/>
    <n v="7538847.73342916"/>
    <n v="-293497.73342915997"/>
  </r>
  <r>
    <n v="104018"/>
    <x v="1"/>
    <n v="1437"/>
    <n v="8052948"/>
    <n v="8422964.355997473"/>
    <n v="-370016.355997473"/>
  </r>
  <r>
    <n v="104019"/>
    <x v="1"/>
    <n v="1176"/>
    <n v="7869792"/>
    <n v="7041201.2512649596"/>
    <n v="828590.74873504043"/>
  </r>
  <r>
    <n v="104020"/>
    <x v="1"/>
    <n v="886"/>
    <n v="5241576"/>
    <n v="5505908.9126732796"/>
    <n v="-264332.91267327964"/>
  </r>
  <r>
    <n v="104119"/>
    <x v="1"/>
    <n v="1274"/>
    <n v="5959772"/>
    <n v="7560024.1794787003"/>
    <n v="-1600252.1794787003"/>
  </r>
  <r>
    <n v="104248"/>
    <x v="1"/>
    <n v="662"/>
    <n v="3941548"/>
    <n v="4320027.9338990171"/>
    <n v="-378479.93389901705"/>
  </r>
  <r>
    <n v="104255"/>
    <x v="1"/>
    <n v="1091"/>
    <n v="5843396"/>
    <n v="6591201.772712226"/>
    <n v="-747805.77271222603"/>
  </r>
  <r>
    <n v="104259"/>
    <x v="1"/>
    <n v="1482"/>
    <n v="8352552"/>
    <n v="8661199.3740548007"/>
    <n v="-308647.37405480072"/>
  </r>
  <r>
    <n v="104387"/>
    <x v="1"/>
    <n v="468"/>
    <n v="4721184"/>
    <n v="3292970.3004963067"/>
    <n v="1428213.6995036933"/>
  </r>
  <r>
    <n v="104395"/>
    <x v="1"/>
    <n v="898"/>
    <n v="5412246"/>
    <n v="5569438.2508219015"/>
    <n v="-157192.25082190149"/>
  </r>
  <r>
    <n v="104688"/>
    <x v="2"/>
    <n v="739"/>
    <n v="5365140"/>
    <n v="4727674.52035267"/>
    <n v="637465.47964733001"/>
  </r>
  <r>
    <n v="104692"/>
    <x v="2"/>
    <n v="876"/>
    <n v="5745684"/>
    <n v="5452967.7975494293"/>
    <n v="292716.20245057065"/>
  </r>
  <r>
    <n v="104693"/>
    <x v="2"/>
    <n v="1653"/>
    <n v="11103201"/>
    <n v="9566492.442672655"/>
    <n v="1536708.557327345"/>
  </r>
  <r>
    <n v="104696"/>
    <x v="2"/>
    <n v="1136"/>
    <n v="8257584"/>
    <n v="6829436.7907695556"/>
    <n v="1428147.2092304444"/>
  </r>
  <r>
    <n v="104698"/>
    <x v="2"/>
    <n v="1433"/>
    <n v="8620928"/>
    <n v="8401787.9099479318"/>
    <n v="219140.09005206823"/>
  </r>
  <r>
    <n v="104700"/>
    <x v="2"/>
    <n v="1136"/>
    <n v="8063328"/>
    <n v="6829436.7907695556"/>
    <n v="1233891.2092304444"/>
  </r>
  <r>
    <n v="104703"/>
    <x v="2"/>
    <n v="627"/>
    <n v="3556971"/>
    <n v="4134734.0309655382"/>
    <n v="-577763.03096553823"/>
  </r>
  <r>
    <n v="104705"/>
    <x v="2"/>
    <n v="938"/>
    <n v="5242482"/>
    <n v="5781202.7113173055"/>
    <n v="-538720.71131730545"/>
  </r>
  <r>
    <n v="104706"/>
    <x v="2"/>
    <n v="891"/>
    <n v="6496281"/>
    <n v="5532379.4702352053"/>
    <n v="963901.52976479474"/>
  </r>
  <r>
    <n v="104713"/>
    <x v="2"/>
    <n v="1237"/>
    <n v="6969258"/>
    <n v="7364142.0535204513"/>
    <n v="-394884.0535204513"/>
  </r>
  <r>
    <n v="104714"/>
    <x v="2"/>
    <n v="1306"/>
    <n v="7816410"/>
    <n v="7729435.7478750236"/>
    <n v="86974.252124976367"/>
  </r>
  <r>
    <n v="104715"/>
    <x v="2"/>
    <n v="822"/>
    <n v="5512332"/>
    <n v="5167085.7758806339"/>
    <n v="345246.22411936615"/>
  </r>
  <r>
    <n v="104717"/>
    <x v="2"/>
    <n v="1131"/>
    <n v="7282509"/>
    <n v="6802966.23320763"/>
    <n v="479542.76679237001"/>
  </r>
  <r>
    <n v="104721"/>
    <x v="2"/>
    <n v="817"/>
    <n v="4515559"/>
    <n v="5140615.2183187082"/>
    <n v="-625056.21831870824"/>
  </r>
  <r>
    <n v="104827"/>
    <x v="2"/>
    <n v="623"/>
    <n v="4072551"/>
    <n v="4113557.5849159979"/>
    <n v="-41006.584915997926"/>
  </r>
  <r>
    <n v="104829"/>
    <x v="2"/>
    <n v="1458"/>
    <n v="8691138"/>
    <n v="8534140.6977575589"/>
    <n v="156997.3022424411"/>
  </r>
  <r>
    <n v="104833"/>
    <x v="2"/>
    <n v="590"/>
    <n v="3621420"/>
    <n v="3938851.9050072897"/>
    <n v="-317431.90500728972"/>
  </r>
  <r>
    <n v="104834"/>
    <x v="2"/>
    <n v="1190"/>
    <n v="6055910"/>
    <n v="7115318.8124383511"/>
    <n v="-1059408.8124383511"/>
  </r>
  <r>
    <n v="104835"/>
    <x v="2"/>
    <n v="738"/>
    <n v="4809546"/>
    <n v="4722380.4088402847"/>
    <n v="87165.591159715317"/>
  </r>
  <r>
    <n v="104956"/>
    <x v="2"/>
    <n v="767"/>
    <n v="4794517"/>
    <n v="4875909.6426994521"/>
    <n v="-81392.642699452117"/>
  </r>
  <r>
    <n v="104959"/>
    <x v="2"/>
    <n v="504"/>
    <n v="3923136"/>
    <n v="3483558.3149421709"/>
    <n v="439577.68505782913"/>
  </r>
  <r>
    <n v="104960"/>
    <x v="2"/>
    <n v="1424"/>
    <n v="7225376"/>
    <n v="8354140.9063364659"/>
    <n v="-1128764.9063364659"/>
  </r>
  <r>
    <n v="104961"/>
    <x v="2"/>
    <n v="1319"/>
    <n v="6554111"/>
    <n v="7798259.1975360299"/>
    <n v="-1244148.1975360299"/>
  </r>
  <r>
    <n v="104962"/>
    <x v="2"/>
    <n v="807"/>
    <n v="4793580"/>
    <n v="5087674.103194857"/>
    <n v="-294094.10319485702"/>
  </r>
  <r>
    <n v="104964"/>
    <x v="2"/>
    <n v="1218"/>
    <n v="6431040"/>
    <n v="7263553.9347851342"/>
    <n v="-832513.93478513416"/>
  </r>
  <r>
    <n v="105097"/>
    <x v="2"/>
    <n v="628"/>
    <n v="4280448"/>
    <n v="4140028.1424779235"/>
    <n v="140419.85752207646"/>
  </r>
  <r>
    <n v="105101"/>
    <x v="2"/>
    <n v="818"/>
    <n v="4791026"/>
    <n v="5145909.3298310926"/>
    <n v="-354883.32983109262"/>
  </r>
  <r>
    <n v="105103"/>
    <x v="2"/>
    <n v="857"/>
    <n v="5513938"/>
    <n v="5352379.6788141122"/>
    <n v="161558.32118588779"/>
  </r>
  <r>
    <n v="105107"/>
    <x v="2"/>
    <n v="881"/>
    <n v="5118610"/>
    <n v="5479438.355111355"/>
    <n v="-360828.35511135496"/>
  </r>
  <r>
    <n v="105252"/>
    <x v="2"/>
    <n v="854"/>
    <n v="4810582"/>
    <n v="5336497.3442769572"/>
    <n v="-525915.34427695721"/>
  </r>
  <r>
    <n v="105253"/>
    <x v="2"/>
    <n v="1502"/>
    <n v="8047716"/>
    <n v="8767081.6043025032"/>
    <n v="-719365.60430250317"/>
  </r>
  <r>
    <n v="105262"/>
    <x v="2"/>
    <n v="843"/>
    <n v="4623012"/>
    <n v="5278262.1176407207"/>
    <n v="-655250.11764072068"/>
  </r>
  <r>
    <n v="105263"/>
    <x v="2"/>
    <n v="887"/>
    <n v="5453276"/>
    <n v="5511203.024185665"/>
    <n v="-57927.024185664952"/>
  </r>
  <r>
    <n v="105264"/>
    <x v="2"/>
    <n v="1436"/>
    <n v="7867844"/>
    <n v="8417670.2444850877"/>
    <n v="-549826.24448508769"/>
  </r>
  <r>
    <n v="105354"/>
    <x v="2"/>
    <n v="997"/>
    <n v="5279115"/>
    <n v="6093555.2905480266"/>
    <n v="-814440.29054802656"/>
  </r>
  <r>
    <n v="105355"/>
    <x v="2"/>
    <n v="860"/>
    <n v="4725700"/>
    <n v="5368262.0133512672"/>
    <n v="-642562.0133512672"/>
  </r>
  <r>
    <n v="105358"/>
    <x v="2"/>
    <n v="863"/>
    <n v="4453080"/>
    <n v="5384144.3478884231"/>
    <n v="-931064.34788842313"/>
  </r>
  <r>
    <n v="105360"/>
    <x v="2"/>
    <n v="869"/>
    <n v="4715194"/>
    <n v="5415909.0169627331"/>
    <n v="-700715.01696273312"/>
  </r>
  <r>
    <n v="105361"/>
    <x v="2"/>
    <n v="1070"/>
    <n v="5556510"/>
    <n v="6480025.4309521392"/>
    <n v="-923515.4309521392"/>
  </r>
  <r>
    <n v="105362"/>
    <x v="2"/>
    <n v="817"/>
    <n v="4444480"/>
    <n v="5140615.2183187082"/>
    <n v="-696135.21831870824"/>
  </r>
  <r>
    <n v="105364"/>
    <x v="2"/>
    <n v="571"/>
    <n v="3767458"/>
    <n v="3838263.7862719726"/>
    <n v="-70805.786271972582"/>
  </r>
  <r>
    <n v="105365"/>
    <x v="2"/>
    <n v="795"/>
    <n v="3946380"/>
    <n v="5024144.7650462361"/>
    <n v="-1077764.7650462361"/>
  </r>
  <r>
    <n v="105366"/>
    <x v="2"/>
    <n v="1208"/>
    <n v="6032752"/>
    <n v="7210612.8196612829"/>
    <n v="-1177860.8196612829"/>
  </r>
  <r>
    <n v="105367"/>
    <x v="2"/>
    <n v="1045"/>
    <n v="5234405"/>
    <n v="6347672.6431425111"/>
    <n v="-1113267.6431425111"/>
  </r>
  <r>
    <n v="105560"/>
    <x v="2"/>
    <n v="1654"/>
    <n v="12537320"/>
    <n v="9571786.5541850384"/>
    <n v="2965533.4458149616"/>
  </r>
  <r>
    <n v="105574"/>
    <x v="2"/>
    <n v="756"/>
    <n v="5294268"/>
    <n v="4817674.4160632165"/>
    <n v="476593.58393678349"/>
  </r>
  <r>
    <n v="105576"/>
    <x v="2"/>
    <n v="735"/>
    <n v="5369910"/>
    <n v="4706498.0743031297"/>
    <n v="663411.92569687031"/>
  </r>
  <r>
    <n v="105577"/>
    <x v="2"/>
    <n v="1140"/>
    <n v="6873060"/>
    <n v="6850613.2368190959"/>
    <n v="22446.76318090409"/>
  </r>
  <r>
    <n v="105581"/>
    <x v="2"/>
    <n v="874"/>
    <n v="5787628"/>
    <n v="5442379.5745246587"/>
    <n v="345248.42547534127"/>
  </r>
  <r>
    <n v="105736"/>
    <x v="2"/>
    <n v="1349"/>
    <n v="7026941"/>
    <n v="7957082.5429075826"/>
    <n v="-930141.5429075826"/>
  </r>
  <r>
    <n v="105738"/>
    <x v="2"/>
    <n v="1492"/>
    <n v="9390648"/>
    <n v="8714140.4891786538"/>
    <n v="676507.51082134619"/>
  </r>
  <r>
    <n v="105834"/>
    <x v="2"/>
    <n v="876"/>
    <n v="5880588"/>
    <n v="5452967.7975494293"/>
    <n v="427620.20245057065"/>
  </r>
  <r>
    <n v="105837"/>
    <x v="2"/>
    <n v="1170"/>
    <n v="7039890"/>
    <n v="7009436.5821906496"/>
    <n v="30453.417809350416"/>
  </r>
  <r>
    <n v="105839"/>
    <x v="2"/>
    <n v="779"/>
    <n v="5027666"/>
    <n v="4939438.980848074"/>
    <n v="88227.019151926041"/>
  </r>
  <r>
    <n v="105840"/>
    <x v="2"/>
    <n v="1249"/>
    <n v="7286666"/>
    <n v="7427671.3916690722"/>
    <n v="-141005.39166907221"/>
  </r>
  <r>
    <n v="105844"/>
    <x v="2"/>
    <n v="1060"/>
    <n v="6229620"/>
    <n v="6427084.315828288"/>
    <n v="-197464.31582828797"/>
  </r>
  <r>
    <n v="105845"/>
    <x v="2"/>
    <n v="1027"/>
    <n v="5948384"/>
    <n v="6252378.6359195793"/>
    <n v="-303994.6359195793"/>
  </r>
  <r>
    <n v="105986"/>
    <x v="2"/>
    <n v="908"/>
    <n v="6556668"/>
    <n v="5622379.3659457527"/>
    <n v="934288.63405424729"/>
  </r>
  <r>
    <n v="105989"/>
    <x v="2"/>
    <n v="1035"/>
    <n v="6856875"/>
    <n v="6294731.5280186608"/>
    <n v="562143.47198133916"/>
  </r>
  <r>
    <n v="106133"/>
    <x v="2"/>
    <n v="1255"/>
    <n v="6340260"/>
    <n v="7459436.0607433831"/>
    <n v="-1119176.0607433831"/>
  </r>
  <r>
    <n v="106135"/>
    <x v="2"/>
    <n v="1097"/>
    <n v="6212311"/>
    <n v="6622966.4417865369"/>
    <n v="-410655.44178653695"/>
  </r>
  <r>
    <n v="106136"/>
    <x v="2"/>
    <n v="1029"/>
    <n v="6305712"/>
    <n v="6262966.8589443499"/>
    <n v="42745.141055650078"/>
  </r>
  <r>
    <n v="106138"/>
    <x v="2"/>
    <n v="1426"/>
    <n v="7114314"/>
    <n v="8364729.1293612355"/>
    <n v="-1250415.1293612355"/>
  </r>
  <r>
    <n v="106139"/>
    <x v="2"/>
    <n v="1092"/>
    <n v="5693688"/>
    <n v="6596495.8842246113"/>
    <n v="-902807.88422461133"/>
  </r>
  <r>
    <n v="106142"/>
    <x v="2"/>
    <n v="793"/>
    <n v="4374981"/>
    <n v="5013556.5420214655"/>
    <n v="-638575.54202146549"/>
  </r>
  <r>
    <n v="106143"/>
    <x v="2"/>
    <n v="786"/>
    <n v="4046328"/>
    <n v="4976497.7614347693"/>
    <n v="-930169.76143476926"/>
  </r>
  <r>
    <n v="106144"/>
    <x v="2"/>
    <n v="634"/>
    <n v="3730456"/>
    <n v="4171792.811552234"/>
    <n v="-441336.81155223399"/>
  </r>
  <r>
    <n v="106266"/>
    <x v="2"/>
    <n v="788"/>
    <n v="4687024"/>
    <n v="4987085.9844595399"/>
    <n v="-300061.98445953988"/>
  </r>
  <r>
    <n v="106268"/>
    <x v="2"/>
    <n v="890"/>
    <n v="5990590"/>
    <n v="5527085.3587228209"/>
    <n v="463504.64127717912"/>
  </r>
  <r>
    <n v="106270"/>
    <x v="2"/>
    <n v="784"/>
    <n v="4362960"/>
    <n v="4965909.5384099996"/>
    <n v="-602949.53840999957"/>
  </r>
  <r>
    <n v="106271"/>
    <x v="2"/>
    <n v="758"/>
    <n v="4201594"/>
    <n v="4828262.6390879862"/>
    <n v="-626668.6390879862"/>
  </r>
  <r>
    <n v="106365"/>
    <x v="2"/>
    <n v="312"/>
    <n v="2983032"/>
    <n v="2467088.9045642307"/>
    <n v="515943.0954357693"/>
  </r>
  <r>
    <n v="106368"/>
    <x v="2"/>
    <n v="771"/>
    <n v="4071651"/>
    <n v="4897086.0887489934"/>
    <n v="-825435.08874899335"/>
  </r>
  <r>
    <n v="106370"/>
    <x v="2"/>
    <n v="801"/>
    <n v="5850504"/>
    <n v="5055909.4341205461"/>
    <n v="794594.5658794539"/>
  </r>
  <r>
    <n v="106372"/>
    <x v="2"/>
    <n v="507"/>
    <n v="3228576"/>
    <n v="3499440.6494793259"/>
    <n v="-270864.64947932586"/>
  </r>
  <r>
    <n v="106375"/>
    <x v="2"/>
    <n v="586"/>
    <n v="3942022"/>
    <n v="3917675.458957749"/>
    <n v="24346.541042251047"/>
  </r>
  <r>
    <n v="106376"/>
    <x v="2"/>
    <n v="1146"/>
    <n v="6125370"/>
    <n v="6882377.9058934068"/>
    <n v="-757007.90589340683"/>
  </r>
  <r>
    <n v="106521"/>
    <x v="2"/>
    <n v="955"/>
    <n v="5916225"/>
    <n v="5871202.607027852"/>
    <n v="45022.392972148024"/>
  </r>
  <r>
    <n v="106523"/>
    <x v="2"/>
    <n v="827"/>
    <n v="5281222"/>
    <n v="5193556.3334425585"/>
    <n v="87665.666557441466"/>
  </r>
  <r>
    <n v="106525"/>
    <x v="2"/>
    <n v="833"/>
    <n v="4927195"/>
    <n v="5225321.0025168695"/>
    <n v="-298126.00251686946"/>
  </r>
  <r>
    <n v="106528"/>
    <x v="2"/>
    <n v="876"/>
    <n v="5051016"/>
    <n v="5452967.7975494293"/>
    <n v="-401951.79754942935"/>
  </r>
  <r>
    <n v="106529"/>
    <x v="2"/>
    <n v="603"/>
    <n v="3693375"/>
    <n v="4007675.3546682959"/>
    <n v="-314300.35466829594"/>
  </r>
  <r>
    <n v="106534"/>
    <x v="2"/>
    <n v="1314"/>
    <n v="7696098"/>
    <n v="7771788.6399741042"/>
    <n v="-75690.639974104241"/>
  </r>
  <r>
    <n v="106535"/>
    <x v="2"/>
    <n v="905"/>
    <n v="5331355"/>
    <n v="5606497.0314085968"/>
    <n v="-275142.03140859678"/>
  </r>
  <r>
    <n v="106537"/>
    <x v="2"/>
    <n v="930"/>
    <n v="4969920"/>
    <n v="5738849.8192182248"/>
    <n v="-768929.81921822485"/>
  </r>
  <r>
    <n v="106538"/>
    <x v="2"/>
    <n v="1629"/>
    <n v="8377947"/>
    <n v="9439433.7663754113"/>
    <n v="-1061486.7663754113"/>
  </r>
  <r>
    <n v="106540"/>
    <x v="2"/>
    <n v="1206"/>
    <n v="6180750"/>
    <n v="7200024.5966365132"/>
    <n v="-1019274.5966365132"/>
  </r>
  <r>
    <n v="106653"/>
    <x v="3"/>
    <n v="1590"/>
    <n v="7542960"/>
    <n v="9232963.4173923936"/>
    <n v="-1690003.4173923936"/>
  </r>
  <r>
    <n v="106962"/>
    <x v="3"/>
    <n v="641"/>
    <n v="3764593"/>
    <n v="4208851.5921389293"/>
    <n v="-444258.59213892929"/>
  </r>
  <r>
    <n v="107395"/>
    <x v="3"/>
    <n v="1464"/>
    <n v="8336016"/>
    <n v="8565905.3668318689"/>
    <n v="-229889.36683186889"/>
  </r>
  <r>
    <n v="107413"/>
    <x v="3"/>
    <n v="1459"/>
    <n v="9003489"/>
    <n v="8539434.8092699442"/>
    <n v="464054.19073005579"/>
  </r>
  <r>
    <n v="107428"/>
    <x v="3"/>
    <n v="913"/>
    <n v="5510868"/>
    <n v="5648849.9235076774"/>
    <n v="-137981.92350767739"/>
  </r>
  <r>
    <n v="107562"/>
    <x v="3"/>
    <n v="1127"/>
    <n v="6477996"/>
    <n v="6781789.7871580897"/>
    <n v="-303793.78715808969"/>
  </r>
  <r>
    <n v="107564"/>
    <x v="3"/>
    <n v="684"/>
    <n v="3664872"/>
    <n v="4436498.3871714892"/>
    <n v="-771626.38717148919"/>
  </r>
  <r>
    <n v="107756"/>
    <x v="3"/>
    <n v="520"/>
    <n v="3938480"/>
    <n v="3568264.0991403321"/>
    <n v="370215.90085966792"/>
  </r>
  <r>
    <n v="107758"/>
    <x v="3"/>
    <n v="684"/>
    <n v="4399488"/>
    <n v="4436498.3871714892"/>
    <n v="-37010.387171489187"/>
  </r>
  <r>
    <n v="107761"/>
    <x v="3"/>
    <n v="583"/>
    <n v="4553813"/>
    <n v="3901793.124420594"/>
    <n v="652019.87557940604"/>
  </r>
  <r>
    <n v="107763"/>
    <x v="3"/>
    <n v="1229"/>
    <n v="6775477"/>
    <n v="7321789.1614213707"/>
    <n v="-546312.16142137069"/>
  </r>
  <r>
    <n v="107769"/>
    <x v="3"/>
    <n v="1318"/>
    <n v="7400570"/>
    <n v="7792965.0860236445"/>
    <n v="-392395.08602364454"/>
  </r>
  <r>
    <n v="107775"/>
    <x v="3"/>
    <n v="954"/>
    <n v="6132312"/>
    <n v="5865908.4955154667"/>
    <n v="266403.50448453333"/>
  </r>
  <r>
    <n v="107778"/>
    <x v="3"/>
    <n v="891"/>
    <n v="5435991"/>
    <n v="5532379.4702352053"/>
    <n v="-96388.470235205255"/>
  </r>
  <r>
    <n v="107780"/>
    <x v="3"/>
    <n v="1189"/>
    <n v="7520425"/>
    <n v="7110024.7009259667"/>
    <n v="410400.29907403328"/>
  </r>
  <r>
    <n v="107782"/>
    <x v="3"/>
    <n v="669"/>
    <n v="4038753"/>
    <n v="4357086.7144857123"/>
    <n v="-318333.71448571235"/>
  </r>
  <r>
    <n v="108055"/>
    <x v="3"/>
    <n v="1017"/>
    <n v="7235955"/>
    <n v="6199437.520795729"/>
    <n v="1036517.479204271"/>
  </r>
  <r>
    <n v="108057"/>
    <x v="3"/>
    <n v="1280"/>
    <n v="6878720"/>
    <n v="7591788.8485530112"/>
    <n v="-713068.84855301119"/>
  </r>
  <r>
    <n v="108058"/>
    <x v="3"/>
    <n v="1448"/>
    <n v="8599672"/>
    <n v="8481199.5826337077"/>
    <n v="118472.41736629233"/>
  </r>
  <r>
    <n v="108059"/>
    <x v="3"/>
    <n v="1022"/>
    <n v="8769782"/>
    <n v="6225908.0783576537"/>
    <n v="2543873.9216423463"/>
  </r>
  <r>
    <n v="108075"/>
    <x v="3"/>
    <n v="876"/>
    <n v="6038268"/>
    <n v="5452967.7975494293"/>
    <n v="585300.20245057065"/>
  </r>
  <r>
    <n v="108076"/>
    <x v="3"/>
    <n v="1982"/>
    <n v="11251814"/>
    <n v="11308255.130247353"/>
    <n v="-56441.130247352645"/>
  </r>
  <r>
    <n v="108079"/>
    <x v="3"/>
    <n v="1176"/>
    <n v="6115200"/>
    <n v="7041201.2512649596"/>
    <n v="-926001.25126495957"/>
  </r>
  <r>
    <n v="108083"/>
    <x v="3"/>
    <n v="1371"/>
    <n v="6909840"/>
    <n v="8073552.9961800547"/>
    <n v="-1163712.9961800547"/>
  </r>
  <r>
    <n v="108085"/>
    <x v="3"/>
    <n v="1323"/>
    <n v="6625584"/>
    <n v="7819435.6435855702"/>
    <n v="-1193851.6435855702"/>
  </r>
  <r>
    <n v="108088"/>
    <x v="3"/>
    <n v="670"/>
    <n v="4150650"/>
    <n v="4362380.8259980977"/>
    <n v="-211730.82599809766"/>
  </r>
  <r>
    <n v="108095"/>
    <x v="3"/>
    <n v="908"/>
    <n v="5019424"/>
    <n v="5622379.3659457527"/>
    <n v="-602955.36594575271"/>
  </r>
  <r>
    <n v="108096"/>
    <x v="3"/>
    <n v="959"/>
    <n v="5911276"/>
    <n v="5892379.0530773923"/>
    <n v="18896.94692260772"/>
  </r>
  <r>
    <n v="108097"/>
    <x v="3"/>
    <n v="907"/>
    <n v="5679634"/>
    <n v="5617085.2544333674"/>
    <n v="62548.745566632599"/>
  </r>
  <r>
    <n v="108271"/>
    <x v="3"/>
    <n v="1470"/>
    <n v="7893900"/>
    <n v="8597670.0359061807"/>
    <n v="-703770.03590618074"/>
  </r>
  <r>
    <n v="108410"/>
    <x v="4"/>
    <n v="577"/>
    <n v="4714090"/>
    <n v="3870028.455346283"/>
    <n v="844061.54465371696"/>
  </r>
  <r>
    <n v="108524"/>
    <x v="4"/>
    <n v="1640"/>
    <n v="10476320"/>
    <n v="9497668.9930116478"/>
    <n v="978651.00698835216"/>
  </r>
  <r>
    <n v="108531"/>
    <x v="4"/>
    <n v="1920"/>
    <n v="10761600"/>
    <n v="10980020.216479477"/>
    <n v="-218420.21647947654"/>
  </r>
  <r>
    <n v="108627"/>
    <x v="4"/>
    <n v="718"/>
    <n v="3933204"/>
    <n v="4616498.1785925832"/>
    <n v="-683294.17859258316"/>
  </r>
  <r>
    <n v="108628"/>
    <x v="4"/>
    <n v="338"/>
    <n v="3457740"/>
    <n v="2604735.8038862436"/>
    <n v="853004.19611375639"/>
  </r>
  <r>
    <n v="108638"/>
    <x v="4"/>
    <n v="1598"/>
    <n v="8665954"/>
    <n v="9275316.3094914742"/>
    <n v="-609362.30949147418"/>
  </r>
  <r>
    <n v="108639"/>
    <x v="4"/>
    <n v="1158"/>
    <n v="6253200"/>
    <n v="6945907.2440420277"/>
    <n v="-692707.24404202774"/>
  </r>
  <r>
    <n v="108640"/>
    <x v="4"/>
    <n v="1180"/>
    <n v="7231040"/>
    <n v="7062377.6973145008"/>
    <n v="168662.30268549919"/>
  </r>
  <r>
    <n v="108641"/>
    <x v="4"/>
    <n v="743"/>
    <n v="6432151"/>
    <n v="4748850.9664022103"/>
    <n v="1683300.0335977897"/>
  </r>
  <r>
    <n v="108642"/>
    <x v="4"/>
    <n v="479"/>
    <n v="3862177"/>
    <n v="3351205.5271325433"/>
    <n v="510971.47286745673"/>
  </r>
  <r>
    <n v="108644"/>
    <x v="4"/>
    <n v="793"/>
    <n v="5416190"/>
    <n v="5013556.5420214655"/>
    <n v="402633.45797853451"/>
  </r>
  <r>
    <n v="108645"/>
    <x v="4"/>
    <n v="846"/>
    <n v="5193594"/>
    <n v="5294144.4521778757"/>
    <n v="-100550.45217787568"/>
  </r>
  <r>
    <n v="108727"/>
    <x v="4"/>
    <n v="750"/>
    <n v="5132250"/>
    <n v="4785909.7469889056"/>
    <n v="346340.25301109441"/>
  </r>
  <r>
    <n v="108730"/>
    <x v="4"/>
    <n v="616"/>
    <n v="4758600"/>
    <n v="4076498.8043293022"/>
    <n v="682101.19567069784"/>
  </r>
  <r>
    <n v="108731"/>
    <x v="4"/>
    <n v="586"/>
    <n v="3769738"/>
    <n v="3917675.458957749"/>
    <n v="-147937.45895774895"/>
  </r>
  <r>
    <n v="108862"/>
    <x v="4"/>
    <n v="623"/>
    <n v="3959788"/>
    <n v="4113557.5849159979"/>
    <n v="-153769.58491599793"/>
  </r>
  <r>
    <n v="108870"/>
    <x v="4"/>
    <n v="1625"/>
    <n v="7808125"/>
    <n v="9418257.3203258719"/>
    <n v="-1610132.3203258719"/>
  </r>
  <r>
    <n v="109319"/>
    <x v="5"/>
    <n v="989"/>
    <n v="5781694"/>
    <n v="6051202.398448946"/>
    <n v="-269508.39844894595"/>
  </r>
  <r>
    <n v="109324"/>
    <x v="5"/>
    <n v="691"/>
    <n v="4347081"/>
    <n v="4473557.1677581854"/>
    <n v="-126476.16775818542"/>
  </r>
  <r>
    <n v="109327"/>
    <x v="5"/>
    <n v="1704"/>
    <n v="8985192"/>
    <n v="9836492.1298042946"/>
    <n v="-851300.12980429456"/>
  </r>
  <r>
    <n v="109328"/>
    <x v="5"/>
    <n v="207"/>
    <n v="1897983"/>
    <n v="1911207.1957637949"/>
    <n v="-13224.195763794938"/>
  </r>
  <r>
    <n v="109329"/>
    <x v="5"/>
    <n v="928"/>
    <n v="4844160"/>
    <n v="5728261.5961934542"/>
    <n v="-884101.59619345423"/>
  </r>
  <r>
    <n v="109331"/>
    <x v="5"/>
    <n v="735"/>
    <n v="4280640"/>
    <n v="4706498.0743031297"/>
    <n v="-425858.07430312969"/>
  </r>
  <r>
    <n v="109669"/>
    <x v="6"/>
    <n v="553"/>
    <n v="3419752"/>
    <n v="3742969.7790490407"/>
    <n v="-323217.77904904075"/>
  </r>
  <r>
    <n v="109686"/>
    <x v="6"/>
    <n v="864"/>
    <n v="6018624"/>
    <n v="5389438.4594008075"/>
    <n v="629185.54059919249"/>
  </r>
  <r>
    <n v="109690"/>
    <x v="6"/>
    <n v="879"/>
    <n v="5826891"/>
    <n v="5468850.1320865843"/>
    <n v="358040.86791341566"/>
  </r>
  <r>
    <n v="109707"/>
    <x v="6"/>
    <n v="1177"/>
    <n v="7117319"/>
    <n v="7046495.3627773449"/>
    <n v="70823.637222655118"/>
  </r>
  <r>
    <n v="109709"/>
    <x v="6"/>
    <n v="1124"/>
    <n v="7370068"/>
    <n v="6765907.4526209347"/>
    <n v="604160.5473790653"/>
  </r>
  <r>
    <n v="109713"/>
    <x v="6"/>
    <n v="971"/>
    <n v="5881347"/>
    <n v="5955908.3912260141"/>
    <n v="-74561.391226014122"/>
  </r>
  <r>
    <n v="110048"/>
    <x v="7"/>
    <n v="1037"/>
    <n v="5408992"/>
    <n v="6305319.7510434305"/>
    <n v="-896327.75104343053"/>
  </r>
  <r>
    <n v="110060"/>
    <x v="7"/>
    <n v="1074"/>
    <n v="5491362"/>
    <n v="6501201.8770016795"/>
    <n v="-1009839.8770016795"/>
  </r>
  <r>
    <n v="110062"/>
    <x v="7"/>
    <n v="923"/>
    <n v="5595226"/>
    <n v="5701791.0386315286"/>
    <n v="-106565.03863152862"/>
  </r>
  <r>
    <n v="110063"/>
    <x v="7"/>
    <n v="1651"/>
    <n v="8288020"/>
    <n v="9555904.2196478844"/>
    <n v="-1267884.2196478844"/>
  </r>
  <r>
    <n v="110068"/>
    <x v="7"/>
    <n v="980"/>
    <n v="5101880"/>
    <n v="6003555.39483748"/>
    <n v="-901675.39483748004"/>
  </r>
  <r>
    <n v="110069"/>
    <x v="7"/>
    <n v="1637"/>
    <n v="9450401"/>
    <n v="9481786.6584744919"/>
    <n v="-31385.658474491909"/>
  </r>
  <r>
    <n v="110071"/>
    <x v="7"/>
    <n v="817"/>
    <n v="4970628"/>
    <n v="5140615.2183187082"/>
    <n v="-169987.21831870824"/>
  </r>
  <r>
    <n v="110078"/>
    <x v="7"/>
    <n v="900"/>
    <n v="6889500"/>
    <n v="5580026.4738466712"/>
    <n v="1309473.5261533288"/>
  </r>
  <r>
    <n v="110084"/>
    <x v="7"/>
    <n v="854"/>
    <n v="4422012"/>
    <n v="5336497.3442769572"/>
    <n v="-914485.34427695721"/>
  </r>
  <r>
    <n v="110102"/>
    <x v="7"/>
    <n v="1215"/>
    <n v="6066495"/>
    <n v="7247671.6002479792"/>
    <n v="-1181176.6002479792"/>
  </r>
  <r>
    <n v="110107"/>
    <x v="7"/>
    <n v="868"/>
    <n v="4912880"/>
    <n v="5410614.9054503478"/>
    <n v="-497734.90545034781"/>
  </r>
  <r>
    <n v="110484"/>
    <x v="7"/>
    <n v="1004"/>
    <n v="5128432"/>
    <n v="6130614.0711347219"/>
    <n v="-1002182.0711347219"/>
  </r>
  <r>
    <n v="110488"/>
    <x v="7"/>
    <n v="1323"/>
    <n v="6730101"/>
    <n v="7819435.6435855702"/>
    <n v="-1089334.6435855702"/>
  </r>
  <r>
    <n v="110497"/>
    <x v="7"/>
    <n v="981"/>
    <n v="5494581"/>
    <n v="6008849.5063498644"/>
    <n v="-514268.50634986442"/>
  </r>
  <r>
    <n v="110500"/>
    <x v="7"/>
    <n v="752"/>
    <n v="4717296"/>
    <n v="4796497.9700136762"/>
    <n v="-79201.970013676211"/>
  </r>
  <r>
    <n v="110516"/>
    <x v="7"/>
    <n v="1124"/>
    <n v="4880408"/>
    <n v="6765907.4526209347"/>
    <n v="-1885499.4526209347"/>
  </r>
  <r>
    <n v="110517"/>
    <x v="7"/>
    <n v="1803"/>
    <n v="10450188"/>
    <n v="10360609.16953042"/>
    <n v="89578.830469580367"/>
  </r>
  <r>
    <n v="110532"/>
    <x v="7"/>
    <n v="1190"/>
    <n v="7320880"/>
    <n v="7115318.8124383511"/>
    <n v="205561.1875616489"/>
  </r>
  <r>
    <n v="110533"/>
    <x v="7"/>
    <n v="1101"/>
    <n v="5354163"/>
    <n v="6644142.8878360773"/>
    <n v="-1289979.8878360773"/>
  </r>
  <r>
    <n v="110882"/>
    <x v="6"/>
    <n v="1017"/>
    <n v="6241329"/>
    <n v="6199437.520795729"/>
    <n v="41891.479204270989"/>
  </r>
  <r>
    <n v="110907"/>
    <x v="6"/>
    <n v="708"/>
    <n v="4745016"/>
    <n v="4563557.0634687319"/>
    <n v="181458.93653126806"/>
  </r>
  <r>
    <n v="111396"/>
    <x v="2"/>
    <n v="393"/>
    <n v="3488661"/>
    <n v="2895911.9370674239"/>
    <n v="592749.06293257605"/>
  </r>
  <r>
    <n v="111410"/>
    <x v="2"/>
    <n v="663"/>
    <n v="4198779"/>
    <n v="4325322.0454114024"/>
    <n v="-126543.04541140236"/>
  </r>
  <r>
    <n v="111414"/>
    <x v="2"/>
    <n v="1008"/>
    <n v="5434128"/>
    <n v="6151790.5171842631"/>
    <n v="-717662.5171842631"/>
  </r>
  <r>
    <n v="111419"/>
    <x v="2"/>
    <n v="1036"/>
    <n v="5343688"/>
    <n v="6300025.6395310452"/>
    <n v="-956337.63953104522"/>
  </r>
  <r>
    <n v="111422"/>
    <x v="2"/>
    <n v="1465"/>
    <n v="7650230"/>
    <n v="8571199.4783442542"/>
    <n v="-920969.4783442542"/>
  </r>
  <r>
    <n v="111424"/>
    <x v="2"/>
    <n v="1263"/>
    <n v="6083871"/>
    <n v="7501788.9528424637"/>
    <n v="-1417917.9528424637"/>
  </r>
  <r>
    <n v="111429"/>
    <x v="2"/>
    <n v="1511"/>
    <n v="8454045"/>
    <n v="8814728.6079139709"/>
    <n v="-360683.60791397095"/>
  </r>
  <r>
    <n v="111430"/>
    <x v="2"/>
    <n v="1108"/>
    <n v="5623100"/>
    <n v="6681201.6684227725"/>
    <n v="-1058101.6684227725"/>
  </r>
  <r>
    <n v="111440"/>
    <x v="2"/>
    <n v="1332"/>
    <n v="6662664"/>
    <n v="7867082.6471970361"/>
    <n v="-1204418.6471970361"/>
  </r>
  <r>
    <n v="111443"/>
    <x v="2"/>
    <n v="2015"/>
    <n v="10907195"/>
    <n v="11482960.810156062"/>
    <n v="-575765.81015606225"/>
  </r>
  <r>
    <n v="111450"/>
    <x v="2"/>
    <n v="1259"/>
    <n v="6137625"/>
    <n v="7480612.5067929234"/>
    <n v="-1342987.5067929234"/>
  </r>
  <r>
    <n v="111451"/>
    <x v="2"/>
    <n v="818"/>
    <n v="4674052"/>
    <n v="5145909.3298310926"/>
    <n v="-471857.32983109262"/>
  </r>
  <r>
    <n v="111454"/>
    <x v="2"/>
    <n v="919"/>
    <n v="4776962"/>
    <n v="5680614.5925819883"/>
    <n v="-903652.59258198831"/>
  </r>
  <r>
    <n v="111457"/>
    <x v="2"/>
    <n v="1434"/>
    <n v="8695776"/>
    <n v="8407082.0214603171"/>
    <n v="288693.97853968292"/>
  </r>
  <r>
    <n v="111724"/>
    <x v="4"/>
    <n v="1195"/>
    <n v="7871465"/>
    <n v="7141789.3700002767"/>
    <n v="729675.62999972329"/>
  </r>
  <r>
    <n v="111726"/>
    <x v="4"/>
    <n v="533"/>
    <n v="3494881"/>
    <n v="3637087.5488013388"/>
    <n v="-142206.54880133877"/>
  </r>
  <r>
    <n v="111731"/>
    <x v="4"/>
    <n v="1321"/>
    <n v="7512527"/>
    <n v="7808847.4205607995"/>
    <n v="-296320.42056079954"/>
  </r>
  <r>
    <n v="111748"/>
    <x v="4"/>
    <n v="941"/>
    <n v="5623416"/>
    <n v="5797085.0458544604"/>
    <n v="-173669.04585446045"/>
  </r>
  <r>
    <n v="112041"/>
    <x v="5"/>
    <n v="639"/>
    <n v="3806523"/>
    <n v="4198263.3691141596"/>
    <n v="-391740.36911415961"/>
  </r>
  <r>
    <n v="112045"/>
    <x v="5"/>
    <n v="1090"/>
    <n v="6365600"/>
    <n v="6585907.6611998407"/>
    <n v="-220307.66119984072"/>
  </r>
  <r>
    <n v="112052"/>
    <x v="5"/>
    <n v="640"/>
    <n v="4004480"/>
    <n v="4203557.4806265449"/>
    <n v="-199077.48062654492"/>
  </r>
  <r>
    <n v="112054"/>
    <x v="5"/>
    <n v="1017"/>
    <n v="5990130"/>
    <n v="6199437.520795729"/>
    <n v="-209307.52079572901"/>
  </r>
  <r>
    <n v="112055"/>
    <x v="5"/>
    <n v="1343"/>
    <n v="7771941"/>
    <n v="7925317.8738332726"/>
    <n v="-153376.87383327261"/>
  </r>
  <r>
    <n v="112067"/>
    <x v="5"/>
    <n v="649"/>
    <n v="4369068"/>
    <n v="4251204.4842380108"/>
    <n v="117863.51576198917"/>
  </r>
  <r>
    <n v="112375"/>
    <x v="2"/>
    <n v="124"/>
    <n v="1083760"/>
    <n v="1471795.9402358313"/>
    <n v="-388035.94023583131"/>
  </r>
  <r>
    <n v="112377"/>
    <x v="2"/>
    <n v="154"/>
    <n v="1168398"/>
    <n v="1630619.2856073845"/>
    <n v="-462221.28560738452"/>
  </r>
  <r>
    <n v="112378"/>
    <x v="2"/>
    <n v="83"/>
    <n v="834316"/>
    <n v="1254737.3682280423"/>
    <n v="-420421.36822804227"/>
  </r>
  <r>
    <n v="112379"/>
    <x v="2"/>
    <n v="496"/>
    <n v="2999312"/>
    <n v="3441205.4228430898"/>
    <n v="-441893.42284308979"/>
  </r>
  <r>
    <n v="112382"/>
    <x v="2"/>
    <n v="602"/>
    <n v="3955140"/>
    <n v="4002381.2431559106"/>
    <n v="-47241.243155910634"/>
  </r>
  <r>
    <n v="112383"/>
    <x v="2"/>
    <n v="1036"/>
    <n v="5402740"/>
    <n v="6300025.6395310452"/>
    <n v="-897285.63953104522"/>
  </r>
  <r>
    <n v="112384"/>
    <x v="2"/>
    <n v="143"/>
    <n v="1214785"/>
    <n v="1572384.0589711484"/>
    <n v="-357599.05897114845"/>
  </r>
  <r>
    <n v="112385"/>
    <x v="2"/>
    <n v="1272"/>
    <n v="6660192"/>
    <n v="7549435.9564539297"/>
    <n v="-889243.95645392966"/>
  </r>
  <r>
    <n v="112388"/>
    <x v="2"/>
    <n v="487"/>
    <n v="3025731"/>
    <n v="3393558.4192316239"/>
    <n v="-367827.41923162388"/>
  </r>
  <r>
    <n v="112393"/>
    <x v="2"/>
    <n v="1387"/>
    <n v="7396871"/>
    <n v="8158258.7803782169"/>
    <n v="-761387.78037821688"/>
  </r>
  <r>
    <n v="112397"/>
    <x v="2"/>
    <n v="1265"/>
    <n v="7095385"/>
    <n v="7512377.1758672344"/>
    <n v="-416992.17586723436"/>
  </r>
  <r>
    <n v="112398"/>
    <x v="2"/>
    <n v="959"/>
    <n v="5365605"/>
    <n v="5892379.0530773923"/>
    <n v="-526774.05307739228"/>
  </r>
  <r>
    <n v="112399"/>
    <x v="2"/>
    <n v="618"/>
    <n v="4207962"/>
    <n v="4087087.0273540723"/>
    <n v="120874.97264592769"/>
  </r>
  <r>
    <n v="112400"/>
    <x v="2"/>
    <n v="812"/>
    <n v="4541516"/>
    <n v="5114144.6607567826"/>
    <n v="-572628.66075678263"/>
  </r>
  <r>
    <n v="112401"/>
    <x v="2"/>
    <n v="653"/>
    <n v="3661371"/>
    <n v="4272380.9302875511"/>
    <n v="-611009.93028755113"/>
  </r>
  <r>
    <n v="112932"/>
    <x v="8"/>
    <n v="932"/>
    <n v="5976916"/>
    <n v="5749438.0422429945"/>
    <n v="227477.95775700547"/>
  </r>
  <r>
    <n v="112936"/>
    <x v="8"/>
    <n v="545"/>
    <n v="3388810"/>
    <n v="3700616.8869499597"/>
    <n v="-311806.88694995968"/>
  </r>
  <r>
    <n v="112938"/>
    <x v="8"/>
    <n v="873"/>
    <n v="5144589"/>
    <n v="5437085.4630122734"/>
    <n v="-292496.46301227342"/>
  </r>
  <r>
    <n v="112939"/>
    <x v="8"/>
    <n v="639"/>
    <n v="4049982"/>
    <n v="4198263.3691141596"/>
    <n v="-148281.36911415961"/>
  </r>
  <r>
    <n v="112949"/>
    <x v="8"/>
    <n v="837"/>
    <n v="5095656"/>
    <n v="5246497.4485664098"/>
    <n v="-150841.44856640976"/>
  </r>
  <r>
    <n v="112950"/>
    <x v="8"/>
    <n v="1239"/>
    <n v="6577851"/>
    <n v="7374730.2765452219"/>
    <n v="-796879.27654522192"/>
  </r>
  <r>
    <n v="112951"/>
    <x v="8"/>
    <n v="925"/>
    <n v="6419500"/>
    <n v="5712379.2616562992"/>
    <n v="707120.73834370077"/>
  </r>
  <r>
    <n v="112956"/>
    <x v="8"/>
    <n v="1741"/>
    <n v="7397509"/>
    <n v="10032374.255762544"/>
    <n v="-2634865.2557625435"/>
  </r>
  <r>
    <n v="112957"/>
    <x v="8"/>
    <n v="984"/>
    <n v="6370416"/>
    <n v="6024731.8408870203"/>
    <n v="345684.15911297966"/>
  </r>
  <r>
    <n v="112958"/>
    <x v="8"/>
    <n v="397"/>
    <n v="2696424"/>
    <n v="2917088.3831169647"/>
    <n v="-220664.38311696472"/>
  </r>
  <r>
    <n v="112959"/>
    <x v="8"/>
    <n v="700"/>
    <n v="4105500"/>
    <n v="4521204.1713696513"/>
    <n v="-415704.17136965133"/>
  </r>
  <r>
    <n v="112961"/>
    <x v="8"/>
    <n v="395"/>
    <n v="3682190"/>
    <n v="2906500.1600921946"/>
    <n v="775689.83990780544"/>
  </r>
  <r>
    <n v="112966"/>
    <x v="8"/>
    <n v="791"/>
    <n v="5232465"/>
    <n v="5002968.3189966958"/>
    <n v="229496.6810033042"/>
  </r>
  <r>
    <n v="112968"/>
    <x v="8"/>
    <n v="647"/>
    <n v="3931819"/>
    <n v="4240616.2612132402"/>
    <n v="-308797.26121324021"/>
  </r>
  <r>
    <n v="112969"/>
    <x v="8"/>
    <n v="1772"/>
    <n v="8872404"/>
    <n v="10196491.712646481"/>
    <n v="-1324087.7126464806"/>
  </r>
  <r>
    <n v="112970"/>
    <x v="8"/>
    <n v="1127"/>
    <n v="6449821"/>
    <n v="6781789.7871580897"/>
    <n v="-331968.78715808969"/>
  </r>
  <r>
    <n v="112989"/>
    <x v="8"/>
    <n v="1307"/>
    <n v="6894425"/>
    <n v="7734729.8593874089"/>
    <n v="-840304.85938740894"/>
  </r>
  <r>
    <n v="112991"/>
    <x v="8"/>
    <n v="814"/>
    <n v="4488396"/>
    <n v="5124732.8837815523"/>
    <n v="-636336.88378155231"/>
  </r>
  <r>
    <n v="112996"/>
    <x v="8"/>
    <n v="1459"/>
    <n v="7061560"/>
    <n v="8539434.8092699442"/>
    <n v="-1477874.8092699442"/>
  </r>
  <r>
    <n v="113502"/>
    <x v="5"/>
    <n v="513"/>
    <n v="3374001"/>
    <n v="3531205.3185536368"/>
    <n v="-157204.31855363678"/>
  </r>
  <r>
    <n v="113503"/>
    <x v="5"/>
    <n v="750"/>
    <n v="4007250"/>
    <n v="4785909.7469889056"/>
    <n v="-778659.74698890559"/>
  </r>
  <r>
    <n v="113512"/>
    <x v="5"/>
    <n v="565"/>
    <n v="3400170"/>
    <n v="3806499.1171976621"/>
    <n v="-406329.11719766213"/>
  </r>
  <r>
    <n v="113518"/>
    <x v="5"/>
    <n v="719"/>
    <n v="4116275"/>
    <n v="4621792.2901049685"/>
    <n v="-505517.29010496847"/>
  </r>
  <r>
    <n v="113520"/>
    <x v="5"/>
    <n v="1209"/>
    <n v="6598722"/>
    <n v="7215906.9311736682"/>
    <n v="-617184.93117366824"/>
  </r>
  <r>
    <n v="113526"/>
    <x v="5"/>
    <n v="929"/>
    <n v="6042216"/>
    <n v="5733555.7077058395"/>
    <n v="308660.29229416046"/>
  </r>
  <r>
    <n v="113532"/>
    <x v="5"/>
    <n v="796"/>
    <n v="3907564"/>
    <n v="5029438.8765586205"/>
    <n v="-1121874.8765586205"/>
  </r>
  <r>
    <n v="113533"/>
    <x v="5"/>
    <n v="717"/>
    <n v="6081594"/>
    <n v="4611204.0670801979"/>
    <n v="1470389.9329198021"/>
  </r>
  <r>
    <n v="113548"/>
    <x v="5"/>
    <n v="1179"/>
    <n v="6998544"/>
    <n v="7057083.5858021155"/>
    <n v="-58539.5858021155"/>
  </r>
  <r>
    <n v="113550"/>
    <x v="5"/>
    <n v="944"/>
    <n v="5879232"/>
    <n v="5812967.3803916164"/>
    <n v="66264.619608383626"/>
  </r>
  <r>
    <n v="113551"/>
    <x v="5"/>
    <n v="960"/>
    <n v="5248320"/>
    <n v="5897673.1645897776"/>
    <n v="-649353.16458977759"/>
  </r>
  <r>
    <n v="113553"/>
    <x v="5"/>
    <n v="1239"/>
    <n v="6519618"/>
    <n v="7374730.2765452219"/>
    <n v="-855112.27654522192"/>
  </r>
  <r>
    <n v="113854"/>
    <x v="5"/>
    <n v="767"/>
    <n v="4918004"/>
    <n v="4875909.6426994521"/>
    <n v="42094.357300547883"/>
  </r>
  <r>
    <n v="113855"/>
    <x v="5"/>
    <n v="978"/>
    <n v="5710542"/>
    <n v="5992967.1718127094"/>
    <n v="-282425.17181270942"/>
  </r>
  <r>
    <n v="113863"/>
    <x v="5"/>
    <n v="1446"/>
    <n v="7062264"/>
    <n v="8470611.3596089371"/>
    <n v="-1408347.3596089371"/>
  </r>
  <r>
    <n v="113875"/>
    <x v="5"/>
    <n v="508"/>
    <n v="3425952"/>
    <n v="3504734.7609917112"/>
    <n v="-78782.760991711169"/>
  </r>
  <r>
    <n v="113882"/>
    <x v="5"/>
    <n v="1760"/>
    <n v="8557120"/>
    <n v="10132962.374497861"/>
    <n v="-1575842.3744978607"/>
  </r>
  <r>
    <n v="113884"/>
    <x v="5"/>
    <n v="666"/>
    <n v="3855474"/>
    <n v="4341204.3799485574"/>
    <n v="-485730.37994855735"/>
  </r>
  <r>
    <n v="113888"/>
    <x v="5"/>
    <n v="984"/>
    <n v="5296872"/>
    <n v="6024731.8408870203"/>
    <n v="-727859.84088702034"/>
  </r>
  <r>
    <n v="113893"/>
    <x v="5"/>
    <n v="1091"/>
    <n v="5420088"/>
    <n v="6591201.772712226"/>
    <n v="-1171113.772712226"/>
  </r>
  <r>
    <n v="113901"/>
    <x v="5"/>
    <n v="1029"/>
    <n v="5421801"/>
    <n v="6262966.8589443499"/>
    <n v="-841165.85894434992"/>
  </r>
  <r>
    <n v="113902"/>
    <x v="5"/>
    <n v="1772"/>
    <n v="8728872"/>
    <n v="10196491.712646481"/>
    <n v="-1467619.7126464806"/>
  </r>
  <r>
    <n v="113907"/>
    <x v="5"/>
    <n v="1849"/>
    <n v="10206480"/>
    <n v="10604138.299100135"/>
    <n v="-397658.29910013452"/>
  </r>
  <r>
    <n v="114286"/>
    <x v="4"/>
    <n v="798"/>
    <n v="5067300"/>
    <n v="5040027.0995833911"/>
    <n v="27272.9004166089"/>
  </r>
  <r>
    <n v="114293"/>
    <x v="4"/>
    <n v="515"/>
    <n v="3387155"/>
    <n v="3541793.5415784069"/>
    <n v="-154638.54157840693"/>
  </r>
  <r>
    <n v="114297"/>
    <x v="4"/>
    <n v="589"/>
    <n v="3966326"/>
    <n v="3933557.7934949044"/>
    <n v="32768.206505095586"/>
  </r>
  <r>
    <n v="114301"/>
    <x v="4"/>
    <n v="691"/>
    <n v="4693963"/>
    <n v="4473557.1677581854"/>
    <n v="220405.83224181458"/>
  </r>
  <r>
    <n v="114305"/>
    <x v="4"/>
    <n v="1008"/>
    <n v="6589296"/>
    <n v="6151790.5171842631"/>
    <n v="437505.4828157369"/>
  </r>
  <r>
    <n v="114308"/>
    <x v="4"/>
    <n v="767"/>
    <n v="4524533"/>
    <n v="4875909.6426994521"/>
    <n v="-351376.64269945212"/>
  </r>
  <r>
    <n v="114311"/>
    <x v="4"/>
    <n v="763"/>
    <n v="5111337"/>
    <n v="4854733.1966499127"/>
    <n v="256603.80335008726"/>
  </r>
  <r>
    <n v="114312"/>
    <x v="4"/>
    <n v="1557"/>
    <n v="8202276"/>
    <n v="9058257.737483684"/>
    <n v="-855981.73748368397"/>
  </r>
  <r>
    <n v="114313"/>
    <x v="4"/>
    <n v="565"/>
    <n v="4039185"/>
    <n v="3806499.1171976621"/>
    <n v="232685.88280233787"/>
  </r>
  <r>
    <n v="114315"/>
    <x v="4"/>
    <n v="533"/>
    <n v="4329559"/>
    <n v="3637087.5488013388"/>
    <n v="692471.45119866123"/>
  </r>
  <r>
    <n v="114317"/>
    <x v="4"/>
    <n v="935"/>
    <n v="5682930"/>
    <n v="5765320.3767801505"/>
    <n v="-82390.376780150458"/>
  </r>
  <r>
    <n v="114327"/>
    <x v="4"/>
    <n v="746"/>
    <n v="4387226"/>
    <n v="4764733.3009393662"/>
    <n v="-377507.30093936622"/>
  </r>
  <r>
    <n v="114579"/>
    <x v="7"/>
    <n v="1350"/>
    <n v="8052750"/>
    <n v="7962376.6544199679"/>
    <n v="90373.345580032095"/>
  </r>
  <r>
    <n v="114580"/>
    <x v="7"/>
    <n v="1656"/>
    <n v="8841384"/>
    <n v="9582374.777209809"/>
    <n v="-740990.77720980905"/>
  </r>
  <r>
    <n v="114581"/>
    <x v="7"/>
    <n v="1005"/>
    <n v="6799830"/>
    <n v="6135908.1826471072"/>
    <n v="663921.81735289283"/>
  </r>
  <r>
    <n v="114584"/>
    <x v="7"/>
    <n v="1171"/>
    <n v="5788253"/>
    <n v="7014730.6937030349"/>
    <n v="-1226477.6937030349"/>
  </r>
  <r>
    <n v="114587"/>
    <x v="7"/>
    <n v="1428"/>
    <n v="7848288"/>
    <n v="8375317.3523860062"/>
    <n v="-527029.35238600615"/>
  </r>
  <r>
    <n v="114588"/>
    <x v="7"/>
    <n v="648"/>
    <n v="3467448"/>
    <n v="4245910.3727256255"/>
    <n v="-778462.37272562552"/>
  </r>
  <r>
    <n v="114590"/>
    <x v="7"/>
    <n v="1732"/>
    <n v="8715424"/>
    <n v="9984727.2521510776"/>
    <n v="-1269303.2521510776"/>
  </r>
  <r>
    <n v="114591"/>
    <x v="7"/>
    <n v="897"/>
    <n v="4519983"/>
    <n v="5564144.1393095162"/>
    <n v="-1044161.1393095162"/>
  </r>
  <r>
    <n v="114592"/>
    <x v="7"/>
    <n v="979"/>
    <n v="5434429"/>
    <n v="5998261.2833250947"/>
    <n v="-563832.28332509473"/>
  </r>
  <r>
    <n v="114594"/>
    <x v="7"/>
    <n v="679"/>
    <n v="3880485"/>
    <n v="4410027.8296095636"/>
    <n v="-529542.82960956357"/>
  </r>
  <r>
    <n v="114598"/>
    <x v="7"/>
    <n v="1151"/>
    <n v="5799889"/>
    <n v="6908848.4634553324"/>
    <n v="-1108959.4634553324"/>
  </r>
  <r>
    <n v="114606"/>
    <x v="7"/>
    <n v="1596"/>
    <n v="8964732"/>
    <n v="9264728.0864667036"/>
    <n v="-299996.08646670356"/>
  </r>
  <r>
    <n v="114607"/>
    <x v="7"/>
    <n v="1632"/>
    <n v="9847488"/>
    <n v="9455316.1009125672"/>
    <n v="392171.89908743277"/>
  </r>
  <r>
    <n v="114608"/>
    <x v="7"/>
    <n v="1028"/>
    <n v="5684840"/>
    <n v="6257672.7474319646"/>
    <n v="-572832.74743196461"/>
  </r>
  <r>
    <n v="114611"/>
    <x v="7"/>
    <n v="2260"/>
    <n v="11107900"/>
    <n v="12780018.130690413"/>
    <n v="-1672118.1306904126"/>
  </r>
  <r>
    <n v="114612"/>
    <x v="7"/>
    <n v="994"/>
    <n v="5095244"/>
    <n v="6077672.9560108716"/>
    <n v="-982428.95601087157"/>
  </r>
  <r>
    <n v="115237"/>
    <x v="6"/>
    <n v="741"/>
    <n v="4291872"/>
    <n v="4738262.7433774397"/>
    <n v="-446390.74337743968"/>
  </r>
  <r>
    <n v="115238"/>
    <x v="6"/>
    <n v="1139"/>
    <n v="5668803"/>
    <n v="6845319.1253067115"/>
    <n v="-1176516.1253067115"/>
  </r>
  <r>
    <n v="115239"/>
    <x v="6"/>
    <n v="541"/>
    <n v="3178375"/>
    <n v="3679440.4409004194"/>
    <n v="-501065.44090041937"/>
  </r>
  <r>
    <n v="115322"/>
    <x v="6"/>
    <n v="1297"/>
    <n v="6439605"/>
    <n v="7681788.7442635577"/>
    <n v="-1242183.7442635577"/>
  </r>
  <r>
    <n v="115382"/>
    <x v="6"/>
    <n v="827"/>
    <n v="4455876"/>
    <n v="5193556.3334425585"/>
    <n v="-737680.33344255853"/>
  </r>
  <r>
    <n v="115720"/>
    <x v="5"/>
    <n v="579"/>
    <n v="3391203"/>
    <n v="3880616.6783710532"/>
    <n v="-489413.67837105319"/>
  </r>
  <r>
    <n v="115723"/>
    <x v="5"/>
    <n v="1174"/>
    <n v="6078972"/>
    <n v="7030613.0282401899"/>
    <n v="-951641.02824018989"/>
  </r>
  <r>
    <n v="115758"/>
    <x v="5"/>
    <n v="1220"/>
    <n v="6498940"/>
    <n v="7274142.1578099048"/>
    <n v="-775202.15780990478"/>
  </r>
  <r>
    <n v="115772"/>
    <x v="5"/>
    <n v="580"/>
    <n v="3843660"/>
    <n v="3885910.7898834385"/>
    <n v="-42250.789883438498"/>
  </r>
  <r>
    <n v="115775"/>
    <x v="5"/>
    <n v="496"/>
    <n v="3017168"/>
    <n v="3441205.4228430898"/>
    <n v="-424037.42284308979"/>
  </r>
  <r>
    <n v="116405"/>
    <x v="7"/>
    <n v="837"/>
    <n v="4634469"/>
    <n v="5246497.4485664098"/>
    <n v="-612028.44856640976"/>
  </r>
  <r>
    <n v="116407"/>
    <x v="7"/>
    <n v="1275"/>
    <n v="7505925"/>
    <n v="7565318.2909910856"/>
    <n v="-59393.290991085581"/>
  </r>
  <r>
    <n v="116411"/>
    <x v="7"/>
    <n v="756"/>
    <n v="4790016"/>
    <n v="4817674.4160632165"/>
    <n v="-27658.416063216515"/>
  </r>
  <r>
    <n v="116412"/>
    <x v="7"/>
    <n v="1093"/>
    <n v="5454070"/>
    <n v="6601789.9957369966"/>
    <n v="-1147719.9957369966"/>
  </r>
  <r>
    <n v="116413"/>
    <x v="7"/>
    <n v="840"/>
    <n v="6385680"/>
    <n v="5262379.7831035657"/>
    <n v="1123300.2168964343"/>
  </r>
  <r>
    <n v="116418"/>
    <x v="7"/>
    <n v="638"/>
    <n v="4850076"/>
    <n v="4192969.2576017743"/>
    <n v="657106.7423982257"/>
  </r>
  <r>
    <n v="116419"/>
    <x v="7"/>
    <n v="1704"/>
    <n v="8554080"/>
    <n v="9836492.1298042946"/>
    <n v="-1282412.1298042946"/>
  </r>
  <r>
    <n v="116422"/>
    <x v="7"/>
    <n v="903"/>
    <n v="5674452"/>
    <n v="5595908.8083838271"/>
    <n v="78543.191616172902"/>
  </r>
  <r>
    <n v="116423"/>
    <x v="7"/>
    <n v="522"/>
    <n v="3165930"/>
    <n v="3578852.3221651027"/>
    <n v="-412922.3221651027"/>
  </r>
  <r>
    <n v="116424"/>
    <x v="7"/>
    <n v="1192"/>
    <n v="6159064"/>
    <n v="7125907.0354631217"/>
    <n v="-966843.03546312172"/>
  </r>
  <r>
    <n v="116426"/>
    <x v="7"/>
    <n v="565"/>
    <n v="3354970"/>
    <n v="3806499.1171976621"/>
    <n v="-451529.11719766213"/>
  </r>
  <r>
    <n v="116427"/>
    <x v="7"/>
    <n v="930"/>
    <n v="5470260"/>
    <n v="5738849.8192182248"/>
    <n v="-268589.81921822485"/>
  </r>
  <r>
    <n v="116428"/>
    <x v="7"/>
    <n v="699"/>
    <n v="4667223"/>
    <n v="4515910.059857266"/>
    <n v="151312.94014273398"/>
  </r>
  <r>
    <n v="116430"/>
    <x v="7"/>
    <n v="440"/>
    <n v="3303520"/>
    <n v="3144735.1781495241"/>
    <n v="158784.82185047586"/>
  </r>
  <r>
    <n v="116431"/>
    <x v="7"/>
    <n v="886"/>
    <n v="4997926"/>
    <n v="5505908.9126732796"/>
    <n v="-507982.91267327964"/>
  </r>
  <r>
    <n v="116432"/>
    <x v="7"/>
    <n v="688"/>
    <n v="4108048"/>
    <n v="4457674.8332210295"/>
    <n v="-349626.83322102949"/>
  </r>
  <r>
    <n v="116433"/>
    <x v="7"/>
    <n v="1570"/>
    <n v="10237970"/>
    <n v="9127081.1871446893"/>
    <n v="1110888.8128553107"/>
  </r>
  <r>
    <n v="116436"/>
    <x v="7"/>
    <n v="1122"/>
    <n v="5592048"/>
    <n v="6755319.2295961641"/>
    <n v="-1163271.2295961641"/>
  </r>
  <r>
    <n v="116437"/>
    <x v="7"/>
    <n v="1193"/>
    <n v="6845434"/>
    <n v="7131201.146975507"/>
    <n v="-285767.14697550703"/>
  </r>
  <r>
    <n v="116438"/>
    <x v="7"/>
    <n v="966"/>
    <n v="5834640"/>
    <n v="5929437.8336640885"/>
    <n v="-94797.83366408851"/>
  </r>
  <r>
    <n v="116440"/>
    <x v="7"/>
    <n v="458"/>
    <n v="3463396"/>
    <n v="3240029.185372456"/>
    <n v="223366.81462754402"/>
  </r>
  <r>
    <n v="116441"/>
    <x v="7"/>
    <n v="573"/>
    <n v="3604170"/>
    <n v="3848852.0092967427"/>
    <n v="-244682.00929674273"/>
  </r>
  <r>
    <n v="116442"/>
    <x v="7"/>
    <n v="557"/>
    <n v="3397143"/>
    <n v="3764146.2250985811"/>
    <n v="-367003.22509858105"/>
  </r>
  <r>
    <n v="116445"/>
    <x v="7"/>
    <n v="664"/>
    <n v="5815976"/>
    <n v="4330616.1569237877"/>
    <n v="1485359.8430762123"/>
  </r>
  <r>
    <n v="116446"/>
    <x v="7"/>
    <n v="955"/>
    <n v="4963135"/>
    <n v="5871202.607027852"/>
    <n v="-908067.60702785198"/>
  </r>
  <r>
    <n v="116447"/>
    <x v="7"/>
    <n v="633"/>
    <n v="4029678"/>
    <n v="4166498.7000398492"/>
    <n v="-136820.70003984915"/>
  </r>
  <r>
    <n v="116448"/>
    <x v="7"/>
    <n v="965"/>
    <n v="5376980"/>
    <n v="5924143.7221517032"/>
    <n v="-547163.7221517032"/>
  </r>
  <r>
    <n v="116450"/>
    <x v="7"/>
    <n v="703"/>
    <n v="4467565"/>
    <n v="4537086.5059068063"/>
    <n v="-69521.505906806327"/>
  </r>
  <r>
    <n v="116453"/>
    <x v="7"/>
    <n v="1010"/>
    <n v="6973040"/>
    <n v="6162378.7402090328"/>
    <n v="810661.25979096722"/>
  </r>
  <r>
    <n v="116454"/>
    <x v="7"/>
    <n v="477"/>
    <n v="3318012"/>
    <n v="3340617.3041077727"/>
    <n v="-22605.304107772652"/>
  </r>
  <r>
    <n v="116458"/>
    <x v="7"/>
    <n v="1610"/>
    <n v="9664830"/>
    <n v="9338845.6476400942"/>
    <n v="325984.35235990584"/>
  </r>
  <r>
    <n v="116463"/>
    <x v="7"/>
    <n v="1151"/>
    <n v="6368483"/>
    <n v="6908848.4634553324"/>
    <n v="-540365.46345533244"/>
  </r>
  <r>
    <n v="116465"/>
    <x v="7"/>
    <n v="561"/>
    <n v="3930366"/>
    <n v="3785322.6711481214"/>
    <n v="145043.32885187864"/>
  </r>
  <r>
    <n v="116466"/>
    <x v="7"/>
    <n v="834"/>
    <n v="4778820"/>
    <n v="5230615.1140292548"/>
    <n v="-451795.11402925476"/>
  </r>
  <r>
    <n v="116468"/>
    <x v="7"/>
    <n v="1638"/>
    <n v="9305478"/>
    <n v="9487080.7699868772"/>
    <n v="-181602.76998687722"/>
  </r>
  <r>
    <n v="116469"/>
    <x v="7"/>
    <n v="889"/>
    <n v="6036310"/>
    <n v="5521791.2472104356"/>
    <n v="514518.75278956443"/>
  </r>
  <r>
    <n v="116473"/>
    <x v="7"/>
    <n v="868"/>
    <n v="6937056"/>
    <n v="5410614.9054503478"/>
    <n v="1526441.0945496522"/>
  </r>
  <r>
    <n v="116475"/>
    <x v="7"/>
    <n v="669"/>
    <n v="4217376"/>
    <n v="4357086.7144857123"/>
    <n v="-139710.71448571235"/>
  </r>
  <r>
    <n v="116478"/>
    <x v="7"/>
    <n v="821"/>
    <n v="4038499"/>
    <n v="5161791.6643682485"/>
    <n v="-1123292.6643682485"/>
  </r>
  <r>
    <n v="116498"/>
    <x v="7"/>
    <n v="1084"/>
    <n v="5778804"/>
    <n v="6554142.9921255307"/>
    <n v="-775338.99212553073"/>
  </r>
  <r>
    <n v="116502"/>
    <x v="7"/>
    <n v="790"/>
    <n v="4204380"/>
    <n v="4997674.2074843105"/>
    <n v="-793294.20748431049"/>
  </r>
  <r>
    <n v="116504"/>
    <x v="7"/>
    <n v="667"/>
    <n v="4399532"/>
    <n v="4346498.4914609427"/>
    <n v="53033.508539057337"/>
  </r>
  <r>
    <n v="116505"/>
    <x v="7"/>
    <n v="832"/>
    <n v="4616768"/>
    <n v="5220026.8910044841"/>
    <n v="-603258.89100448415"/>
  </r>
  <r>
    <n v="116506"/>
    <x v="7"/>
    <n v="626"/>
    <n v="5890660"/>
    <n v="4129439.9194531534"/>
    <n v="1761220.0805468466"/>
  </r>
  <r>
    <n v="116507"/>
    <x v="7"/>
    <n v="665"/>
    <n v="3921505"/>
    <n v="4335910.268436172"/>
    <n v="-414405.26843617205"/>
  </r>
  <r>
    <n v="116928"/>
    <x v="1"/>
    <n v="762"/>
    <n v="5465064"/>
    <n v="4849439.0851375274"/>
    <n v="615624.91486247256"/>
  </r>
  <r>
    <n v="116932"/>
    <x v="1"/>
    <n v="918"/>
    <n v="5533704"/>
    <n v="5675320.481069603"/>
    <n v="-141616.481069603"/>
  </r>
  <r>
    <n v="116936"/>
    <x v="1"/>
    <n v="401"/>
    <n v="2539132"/>
    <n v="2938264.829166505"/>
    <n v="-399132.82916650502"/>
  </r>
  <r>
    <n v="116941"/>
    <x v="1"/>
    <n v="540"/>
    <n v="3212460"/>
    <n v="3674146.3293880345"/>
    <n v="-461686.32938803453"/>
  </r>
  <r>
    <n v="116952"/>
    <x v="1"/>
    <n v="494"/>
    <n v="2696252"/>
    <n v="3430617.1998183196"/>
    <n v="-734365.19981831964"/>
  </r>
  <r>
    <n v="116991"/>
    <x v="1"/>
    <n v="1099"/>
    <n v="5347734"/>
    <n v="6633554.6648113066"/>
    <n v="-1285820.6648113066"/>
  </r>
  <r>
    <n v="116992"/>
    <x v="1"/>
    <n v="753"/>
    <n v="3944967"/>
    <n v="4801792.0815260615"/>
    <n v="-856825.08152606152"/>
  </r>
  <r>
    <n v="116999"/>
    <x v="1"/>
    <n v="1052"/>
    <n v="5436736"/>
    <n v="6384731.4237292074"/>
    <n v="-947995.42372920737"/>
  </r>
  <r>
    <n v="117499"/>
    <x v="6"/>
    <n v="1069"/>
    <n v="5815360"/>
    <n v="6474731.3194397539"/>
    <n v="-659371.31943975389"/>
  </r>
  <r>
    <n v="117500"/>
    <x v="6"/>
    <n v="1102"/>
    <n v="6081938"/>
    <n v="6649436.9993484626"/>
    <n v="-567498.99934846256"/>
  </r>
  <r>
    <n v="117504"/>
    <x v="6"/>
    <n v="517"/>
    <n v="4014505"/>
    <n v="3552381.7646031771"/>
    <n v="462123.23539682291"/>
  </r>
  <r>
    <n v="117518"/>
    <x v="6"/>
    <n v="1182"/>
    <n v="7357950"/>
    <n v="7072965.9203392705"/>
    <n v="284984.07966072951"/>
  </r>
  <r>
    <n v="117530"/>
    <x v="6"/>
    <n v="1430"/>
    <n v="8439860"/>
    <n v="8385905.5754107758"/>
    <n v="53954.42458922416"/>
  </r>
  <r>
    <n v="117534"/>
    <x v="6"/>
    <n v="970"/>
    <n v="6937440"/>
    <n v="5950614.2797136288"/>
    <n v="986825.72028637119"/>
  </r>
  <r>
    <n v="117537"/>
    <x v="6"/>
    <n v="1001"/>
    <n v="5526521"/>
    <n v="6114731.7365975669"/>
    <n v="-588210.73659756687"/>
  </r>
  <r>
    <n v="117552"/>
    <x v="6"/>
    <n v="418"/>
    <n v="3679236"/>
    <n v="3028264.7248770515"/>
    <n v="650971.27512294846"/>
  </r>
  <r>
    <n v="117555"/>
    <x v="6"/>
    <n v="582"/>
    <n v="3301104"/>
    <n v="3896499.0129082086"/>
    <n v="-595395.01290820865"/>
  </r>
  <r>
    <n v="117557"/>
    <x v="6"/>
    <n v="1085"/>
    <n v="5849235"/>
    <n v="6559437.103637916"/>
    <n v="-710202.10363791604"/>
  </r>
  <r>
    <n v="117577"/>
    <x v="6"/>
    <n v="1135"/>
    <n v="5999610"/>
    <n v="6824142.6792571712"/>
    <n v="-824532.67925717123"/>
  </r>
  <r>
    <n v="117578"/>
    <x v="6"/>
    <n v="1249"/>
    <n v="7053103"/>
    <n v="7427671.3916690722"/>
    <n v="-374568.39166907221"/>
  </r>
  <r>
    <n v="117591"/>
    <x v="6"/>
    <n v="1086"/>
    <n v="5906754"/>
    <n v="6564731.2151503004"/>
    <n v="-657977.21515030041"/>
  </r>
  <r>
    <n v="117594"/>
    <x v="6"/>
    <n v="929"/>
    <n v="5161524"/>
    <n v="5733555.7077058395"/>
    <n v="-572031.70770583954"/>
  </r>
  <r>
    <n v="118072"/>
    <x v="3"/>
    <n v="800"/>
    <n v="3967200"/>
    <n v="5050615.3226081608"/>
    <n v="-1083415.3226081608"/>
  </r>
  <r>
    <n v="118073"/>
    <x v="3"/>
    <n v="1197"/>
    <n v="6384798"/>
    <n v="7152377.5930250473"/>
    <n v="-767579.59302504733"/>
  </r>
  <r>
    <n v="118075"/>
    <x v="3"/>
    <n v="698"/>
    <n v="4133556"/>
    <n v="4510615.9483448807"/>
    <n v="-377059.94834488072"/>
  </r>
  <r>
    <n v="118076"/>
    <x v="3"/>
    <n v="446"/>
    <n v="2366476"/>
    <n v="3176499.8472238346"/>
    <n v="-810023.8472238346"/>
  </r>
  <r>
    <n v="118082"/>
    <x v="3"/>
    <n v="1111"/>
    <n v="5983846"/>
    <n v="6697084.0029599285"/>
    <n v="-713238.00295992848"/>
  </r>
  <r>
    <n v="118085"/>
    <x v="3"/>
    <n v="911"/>
    <n v="6208465"/>
    <n v="5638261.7004829077"/>
    <n v="570203.29951709229"/>
  </r>
  <r>
    <n v="118097"/>
    <x v="3"/>
    <n v="1229"/>
    <n v="6556715"/>
    <n v="7321789.1614213707"/>
    <n v="-765074.16142137069"/>
  </r>
  <r>
    <n v="118109"/>
    <x v="3"/>
    <n v="785"/>
    <n v="5710090"/>
    <n v="4971203.6499223839"/>
    <n v="738886.35007761605"/>
  </r>
  <r>
    <n v="118111"/>
    <x v="3"/>
    <n v="911"/>
    <n v="6576509"/>
    <n v="5638261.7004829077"/>
    <n v="938247.29951709229"/>
  </r>
  <r>
    <n v="118112"/>
    <x v="3"/>
    <n v="594"/>
    <n v="3095928"/>
    <n v="3960028.35105683"/>
    <n v="-864100.35105683003"/>
  </r>
  <r>
    <n v="118785"/>
    <x v="7"/>
    <n v="729"/>
    <n v="4169880"/>
    <n v="4674733.4052288188"/>
    <n v="-504853.40522881877"/>
  </r>
  <r>
    <n v="118788"/>
    <x v="7"/>
    <n v="890"/>
    <n v="5113050"/>
    <n v="5527085.3587228209"/>
    <n v="-414035.35872282088"/>
  </r>
  <r>
    <n v="118789"/>
    <x v="7"/>
    <n v="1008"/>
    <n v="4666032"/>
    <n v="6151790.5171842631"/>
    <n v="-1485758.5171842631"/>
  </r>
  <r>
    <n v="118790"/>
    <x v="7"/>
    <n v="1286"/>
    <n v="6282110"/>
    <n v="7623553.5176273212"/>
    <n v="-1341443.5176273212"/>
  </r>
  <r>
    <n v="118796"/>
    <x v="7"/>
    <n v="778"/>
    <n v="5186148"/>
    <n v="4934144.8693356887"/>
    <n v="252003.13066431135"/>
  </r>
  <r>
    <n v="118806"/>
    <x v="7"/>
    <n v="859"/>
    <n v="4148111"/>
    <n v="5362967.9018388819"/>
    <n v="-1214856.9018388819"/>
  </r>
  <r>
    <n v="118835"/>
    <x v="7"/>
    <n v="1216"/>
    <n v="5706688"/>
    <n v="7252965.7117603645"/>
    <n v="-1546277.7117603645"/>
  </r>
  <r>
    <n v="118836"/>
    <x v="7"/>
    <n v="1218"/>
    <n v="5305608"/>
    <n v="7263553.9347851342"/>
    <n v="-1957945.9347851342"/>
  </r>
  <r>
    <n v="118840"/>
    <x v="7"/>
    <n v="1086"/>
    <n v="5458236"/>
    <n v="6564731.2151503004"/>
    <n v="-1106495.2151503004"/>
  </r>
  <r>
    <n v="118843"/>
    <x v="7"/>
    <n v="1079"/>
    <n v="5499663"/>
    <n v="6527672.4345636051"/>
    <n v="-1028009.4345636051"/>
  </r>
  <r>
    <n v="118879"/>
    <x v="7"/>
    <n v="730"/>
    <n v="5126790"/>
    <n v="4680027.5167412041"/>
    <n v="446762.48325879592"/>
  </r>
  <r>
    <n v="118882"/>
    <x v="7"/>
    <n v="870"/>
    <n v="5438370"/>
    <n v="5421203.1284751184"/>
    <n v="17166.871524881572"/>
  </r>
  <r>
    <n v="118884"/>
    <x v="7"/>
    <n v="1139"/>
    <n v="7619910"/>
    <n v="6845319.1253067115"/>
    <n v="774590.87469328847"/>
  </r>
  <r>
    <n v="118897"/>
    <x v="7"/>
    <n v="648"/>
    <n v="5541696"/>
    <n v="4245910.3727256255"/>
    <n v="1295785.6272743745"/>
  </r>
  <r>
    <n v="118898"/>
    <x v="7"/>
    <n v="808"/>
    <n v="4494096"/>
    <n v="5092968.2147072423"/>
    <n v="-598872.21470724232"/>
  </r>
  <r>
    <n v="118903"/>
    <x v="7"/>
    <n v="820"/>
    <n v="5566980"/>
    <n v="5156497.5528558632"/>
    <n v="410482.44714413676"/>
  </r>
  <r>
    <n v="118908"/>
    <x v="7"/>
    <n v="828"/>
    <n v="5128632"/>
    <n v="5198850.4449549438"/>
    <n v="-70218.444954943843"/>
  </r>
  <r>
    <n v="118919"/>
    <x v="7"/>
    <n v="1209"/>
    <n v="7071441"/>
    <n v="7215906.9311736682"/>
    <n v="-144465.93117366824"/>
  </r>
  <r>
    <n v="118928"/>
    <x v="7"/>
    <n v="988"/>
    <n v="6259968"/>
    <n v="6045908.2869365606"/>
    <n v="214059.71306343935"/>
  </r>
  <r>
    <n v="118931"/>
    <x v="7"/>
    <n v="792"/>
    <n v="3568752"/>
    <n v="5008262.4305090802"/>
    <n v="-1439510.4305090802"/>
  </r>
  <r>
    <n v="118933"/>
    <x v="7"/>
    <n v="1135"/>
    <n v="7047215"/>
    <n v="6824142.6792571712"/>
    <n v="223072.32074282877"/>
  </r>
  <r>
    <n v="119707"/>
    <x v="2"/>
    <n v="719"/>
    <n v="4425445"/>
    <n v="4621792.2901049685"/>
    <n v="-196347.29010496847"/>
  </r>
  <r>
    <n v="119714"/>
    <x v="2"/>
    <n v="819"/>
    <n v="4497129"/>
    <n v="5151203.4413434779"/>
    <n v="-654074.44134347793"/>
  </r>
  <r>
    <n v="119716"/>
    <x v="2"/>
    <n v="1198"/>
    <n v="6084642"/>
    <n v="7157671.7045374326"/>
    <n v="-1073029.7045374326"/>
  </r>
  <r>
    <n v="119721"/>
    <x v="2"/>
    <n v="578"/>
    <n v="3718274"/>
    <n v="3875322.5668586683"/>
    <n v="-157048.56685866835"/>
  </r>
  <r>
    <n v="119722"/>
    <x v="2"/>
    <n v="875"/>
    <n v="4844875"/>
    <n v="5447673.686037044"/>
    <n v="-602798.68603704404"/>
  </r>
  <r>
    <n v="119723"/>
    <x v="2"/>
    <n v="364"/>
    <n v="2493036"/>
    <n v="2742382.7032082565"/>
    <n v="-249346.70320825651"/>
  </r>
  <r>
    <n v="119740"/>
    <x v="2"/>
    <n v="1388"/>
    <n v="7706176"/>
    <n v="8163552.8918906022"/>
    <n v="-457376.89189060219"/>
  </r>
  <r>
    <n v="119743"/>
    <x v="2"/>
    <n v="685"/>
    <n v="3929160"/>
    <n v="4441792.4986838745"/>
    <n v="-512632.4986838745"/>
  </r>
  <r>
    <n v="119744"/>
    <x v="2"/>
    <n v="1164"/>
    <n v="6405492"/>
    <n v="6977671.9131163387"/>
    <n v="-572179.91311633866"/>
  </r>
  <r>
    <n v="119745"/>
    <x v="2"/>
    <n v="381"/>
    <n v="2867406"/>
    <n v="2832382.598918803"/>
    <n v="35023.401081196964"/>
  </r>
  <r>
    <n v="119749"/>
    <x v="2"/>
    <n v="720"/>
    <n v="4024800"/>
    <n v="4627086.4016173529"/>
    <n v="-602286.40161735285"/>
  </r>
  <r>
    <n v="119751"/>
    <x v="2"/>
    <n v="626"/>
    <n v="3628296"/>
    <n v="4129439.9194531534"/>
    <n v="-501143.91945315339"/>
  </r>
  <r>
    <n v="119753"/>
    <x v="2"/>
    <n v="563"/>
    <n v="3039637"/>
    <n v="3795910.8941728915"/>
    <n v="-756273.89417289151"/>
  </r>
  <r>
    <n v="119757"/>
    <x v="2"/>
    <n v="782"/>
    <n v="4494154"/>
    <n v="4955321.3153852299"/>
    <n v="-461167.31538522989"/>
  </r>
  <r>
    <n v="119759"/>
    <x v="2"/>
    <n v="897"/>
    <n v="4624932"/>
    <n v="5564144.1393095162"/>
    <n v="-939212.13930951618"/>
  </r>
  <r>
    <n v="119761"/>
    <x v="2"/>
    <n v="1442"/>
    <n v="8157394"/>
    <n v="8449434.9135593977"/>
    <n v="-292040.91355939768"/>
  </r>
  <r>
    <n v="119765"/>
    <x v="2"/>
    <n v="695"/>
    <n v="3659870"/>
    <n v="4494733.6138077248"/>
    <n v="-834863.61380772479"/>
  </r>
  <r>
    <n v="119767"/>
    <x v="2"/>
    <n v="1556"/>
    <n v="8374392"/>
    <n v="9052963.6259712987"/>
    <n v="-678571.62597129866"/>
  </r>
  <r>
    <n v="119770"/>
    <x v="2"/>
    <n v="716"/>
    <n v="4515096"/>
    <n v="4605909.9555678125"/>
    <n v="-90813.955567812547"/>
  </r>
  <r>
    <n v="119771"/>
    <x v="2"/>
    <n v="672"/>
    <n v="4295424"/>
    <n v="4372969.0490228683"/>
    <n v="-77545.049022868276"/>
  </r>
  <r>
    <n v="119773"/>
    <x v="2"/>
    <n v="574"/>
    <n v="4028332"/>
    <n v="3854146.120809128"/>
    <n v="174185.87919087196"/>
  </r>
  <r>
    <n v="119774"/>
    <x v="2"/>
    <n v="622"/>
    <n v="4261322"/>
    <n v="4108263.4734036126"/>
    <n v="153058.52659638738"/>
  </r>
  <r>
    <n v="119775"/>
    <x v="2"/>
    <n v="928"/>
    <n v="4556480"/>
    <n v="5728261.5961934542"/>
    <n v="-1171781.5961934542"/>
  </r>
  <r>
    <n v="119779"/>
    <x v="2"/>
    <n v="883"/>
    <n v="4811467"/>
    <n v="5490026.5781361246"/>
    <n v="-678559.57813612465"/>
  </r>
  <r>
    <n v="119780"/>
    <x v="2"/>
    <n v="673"/>
    <n v="4307200"/>
    <n v="4378263.1605352536"/>
    <n v="-71063.160535253584"/>
  </r>
  <r>
    <n v="119781"/>
    <x v="2"/>
    <n v="270"/>
    <n v="2086290"/>
    <n v="2244736.2210440566"/>
    <n v="-158446.22104405658"/>
  </r>
  <r>
    <n v="119782"/>
    <x v="2"/>
    <n v="848"/>
    <n v="5208416"/>
    <n v="5304732.6752026463"/>
    <n v="-96316.675202646293"/>
  </r>
  <r>
    <n v="119784"/>
    <x v="2"/>
    <n v="683"/>
    <n v="3963449"/>
    <n v="4431204.2756591048"/>
    <n v="-467755.27565910481"/>
  </r>
  <r>
    <n v="119785"/>
    <x v="2"/>
    <n v="733"/>
    <n v="4013175"/>
    <n v="4695909.8512783591"/>
    <n v="-682734.85127835907"/>
  </r>
  <r>
    <n v="119788"/>
    <x v="2"/>
    <n v="792"/>
    <n v="4062960"/>
    <n v="5008262.4305090802"/>
    <n v="-945302.43050908018"/>
  </r>
  <r>
    <n v="119789"/>
    <x v="2"/>
    <n v="768"/>
    <n v="3761664"/>
    <n v="4881203.7542118374"/>
    <n v="-1119539.7542118374"/>
  </r>
  <r>
    <n v="119790"/>
    <x v="2"/>
    <n v="727"/>
    <n v="5736757"/>
    <n v="4664145.1822040491"/>
    <n v="1072611.8177959509"/>
  </r>
  <r>
    <n v="119792"/>
    <x v="2"/>
    <n v="695"/>
    <n v="3468050"/>
    <n v="4494733.6138077248"/>
    <n v="-1026683.6138077248"/>
  </r>
  <r>
    <n v="119793"/>
    <x v="2"/>
    <n v="994"/>
    <n v="5944120"/>
    <n v="6077672.9560108716"/>
    <n v="-133552.95601087157"/>
  </r>
  <r>
    <n v="119794"/>
    <x v="2"/>
    <n v="875"/>
    <n v="4368000"/>
    <n v="5447673.686037044"/>
    <n v="-1079673.686037044"/>
  </r>
  <r>
    <n v="119797"/>
    <x v="2"/>
    <n v="431"/>
    <n v="2637720"/>
    <n v="3097088.1745380582"/>
    <n v="-459368.17453805823"/>
  </r>
  <r>
    <n v="119798"/>
    <x v="2"/>
    <n v="701"/>
    <n v="4630105"/>
    <n v="4526498.2828820366"/>
    <n v="103606.71711796336"/>
  </r>
  <r>
    <n v="119799"/>
    <x v="2"/>
    <n v="820"/>
    <n v="4657600"/>
    <n v="5156497.5528558632"/>
    <n v="-498897.55285586324"/>
  </r>
  <r>
    <n v="119800"/>
    <x v="2"/>
    <n v="319"/>
    <n v="2199505"/>
    <n v="2504147.6851509265"/>
    <n v="-304642.68515092647"/>
  </r>
  <r>
    <n v="119801"/>
    <x v="2"/>
    <n v="1030"/>
    <n v="5167510"/>
    <n v="6268260.9704567352"/>
    <n v="-1100750.9704567352"/>
  </r>
  <r>
    <n v="119802"/>
    <x v="2"/>
    <n v="897"/>
    <n v="4198857"/>
    <n v="5564144.1393095162"/>
    <n v="-1365287.1393095162"/>
  </r>
  <r>
    <n v="119803"/>
    <x v="2"/>
    <n v="779"/>
    <n v="4137269"/>
    <n v="4939438.980848074"/>
    <n v="-802169.98084807396"/>
  </r>
  <r>
    <n v="119804"/>
    <x v="2"/>
    <n v="722"/>
    <n v="4501670"/>
    <n v="4637674.6246421225"/>
    <n v="-136004.62464212254"/>
  </r>
  <r>
    <n v="119813"/>
    <x v="2"/>
    <n v="934"/>
    <n v="4753126"/>
    <n v="5760026.2652677651"/>
    <n v="-1006900.2652677651"/>
  </r>
  <r>
    <n v="119814"/>
    <x v="2"/>
    <n v="763"/>
    <n v="3673845"/>
    <n v="4854733.1966499127"/>
    <n v="-1180888.1966499127"/>
  </r>
  <r>
    <n v="119816"/>
    <x v="2"/>
    <n v="550"/>
    <n v="3199900"/>
    <n v="3727087.4445118853"/>
    <n v="-527187.44451188529"/>
  </r>
  <r>
    <n v="120274"/>
    <x v="8"/>
    <n v="573"/>
    <n v="3607608"/>
    <n v="3848852.0092967427"/>
    <n v="-241244.00929674273"/>
  </r>
  <r>
    <n v="120277"/>
    <x v="8"/>
    <n v="1204"/>
    <n v="8356964"/>
    <n v="7189436.3736117426"/>
    <n v="1167527.6263882574"/>
  </r>
  <r>
    <n v="120281"/>
    <x v="8"/>
    <n v="1027"/>
    <n v="6852144"/>
    <n v="6252378.6359195793"/>
    <n v="599765.3640804207"/>
  </r>
  <r>
    <n v="120286"/>
    <x v="8"/>
    <n v="1292"/>
    <n v="7540112"/>
    <n v="7655318.1867016321"/>
    <n v="-115206.1867016321"/>
  </r>
  <r>
    <n v="120292"/>
    <x v="8"/>
    <n v="1064"/>
    <n v="7044744"/>
    <n v="6448260.7618778283"/>
    <n v="596483.23812217172"/>
  </r>
  <r>
    <n v="120297"/>
    <x v="8"/>
    <n v="1496"/>
    <n v="9352992"/>
    <n v="8735316.9352281932"/>
    <n v="617675.06477180682"/>
  </r>
  <r>
    <n v="120298"/>
    <x v="8"/>
    <n v="897"/>
    <n v="6900621"/>
    <n v="5564144.1393095162"/>
    <n v="1336476.8606904838"/>
  </r>
  <r>
    <n v="120642"/>
    <x v="8"/>
    <n v="962"/>
    <n v="4575272"/>
    <n v="5908261.3876145482"/>
    <n v="-1332989.3876145482"/>
  </r>
  <r>
    <n v="120645"/>
    <x v="8"/>
    <n v="654"/>
    <n v="3807588"/>
    <n v="4277675.0417999364"/>
    <n v="-470087.04179993644"/>
  </r>
  <r>
    <n v="120655"/>
    <x v="8"/>
    <n v="1224"/>
    <n v="5752800"/>
    <n v="7295318.6038594451"/>
    <n v="-1542518.6038594451"/>
  </r>
  <r>
    <n v="121154"/>
    <x v="6"/>
    <n v="701"/>
    <n v="3812038"/>
    <n v="4526498.2828820366"/>
    <n v="-714460.28288203664"/>
  </r>
  <r>
    <n v="121164"/>
    <x v="6"/>
    <n v="1029"/>
    <n v="5626572"/>
    <n v="6262966.8589443499"/>
    <n v="-636394.85894434992"/>
  </r>
  <r>
    <n v="121663"/>
    <x v="3"/>
    <n v="424"/>
    <n v="2956976"/>
    <n v="3060029.3939513625"/>
    <n v="-103053.39395136246"/>
  </r>
  <r>
    <n v="121665"/>
    <x v="3"/>
    <n v="595"/>
    <n v="3233825"/>
    <n v="3965322.4625692149"/>
    <n v="-731497.46256921487"/>
  </r>
  <r>
    <n v="121666"/>
    <x v="3"/>
    <n v="907"/>
    <n v="4652910"/>
    <n v="5617085.2544333674"/>
    <n v="-964175.2544333674"/>
  </r>
  <r>
    <n v="121667"/>
    <x v="3"/>
    <n v="1054"/>
    <n v="6179602"/>
    <n v="6395319.6467539771"/>
    <n v="-215717.64675397705"/>
  </r>
  <r>
    <n v="121670"/>
    <x v="3"/>
    <n v="611"/>
    <n v="3550521"/>
    <n v="4050028.2467673765"/>
    <n v="-499507.24676737655"/>
  </r>
  <r>
    <n v="121671"/>
    <x v="3"/>
    <n v="890"/>
    <n v="5029390"/>
    <n v="5527085.3587228209"/>
    <n v="-497695.35872282088"/>
  </r>
  <r>
    <n v="121673"/>
    <x v="3"/>
    <n v="1473"/>
    <n v="7180875"/>
    <n v="8613552.3704433367"/>
    <n v="-1432677.3704433367"/>
  </r>
  <r>
    <n v="121674"/>
    <x v="3"/>
    <n v="674"/>
    <n v="3899764"/>
    <n v="4383557.272047638"/>
    <n v="-483793.27204763796"/>
  </r>
  <r>
    <n v="121675"/>
    <x v="3"/>
    <n v="1126"/>
    <n v="7106186"/>
    <n v="6776495.6756457044"/>
    <n v="329690.32435429562"/>
  </r>
  <r>
    <n v="121678"/>
    <x v="3"/>
    <n v="1199"/>
    <n v="6713201"/>
    <n v="7162965.816049817"/>
    <n v="-449764.81604981702"/>
  </r>
  <r>
    <n v="121679"/>
    <x v="3"/>
    <n v="446"/>
    <n v="2500722"/>
    <n v="3176499.8472238346"/>
    <n v="-675777.8472238346"/>
  </r>
  <r>
    <n v="121681"/>
    <x v="3"/>
    <n v="696"/>
    <n v="3822432"/>
    <n v="4500027.7253201101"/>
    <n v="-677595.7253201101"/>
  </r>
  <r>
    <n v="121687"/>
    <x v="3"/>
    <n v="1555"/>
    <n v="8367455"/>
    <n v="9047669.5144589134"/>
    <n v="-680214.51445891336"/>
  </r>
  <r>
    <n v="121689"/>
    <x v="3"/>
    <n v="589"/>
    <n v="3231254"/>
    <n v="3933557.7934949044"/>
    <n v="-702303.79349490441"/>
  </r>
  <r>
    <n v="121690"/>
    <x v="3"/>
    <n v="292"/>
    <n v="2239348"/>
    <n v="2361206.6743165287"/>
    <n v="-121858.67431652872"/>
  </r>
  <r>
    <n v="121694"/>
    <x v="3"/>
    <n v="889"/>
    <n v="5157089"/>
    <n v="5521791.2472104356"/>
    <n v="-364702.24721043557"/>
  </r>
  <r>
    <n v="121699"/>
    <x v="3"/>
    <n v="670"/>
    <n v="3682990"/>
    <n v="4362380.8259980977"/>
    <n v="-679390.82599809766"/>
  </r>
  <r>
    <n v="121700"/>
    <x v="3"/>
    <n v="287"/>
    <n v="2101127"/>
    <n v="2334736.1167546036"/>
    <n v="-233609.11675460357"/>
  </r>
  <r>
    <n v="121702"/>
    <x v="3"/>
    <n v="1102"/>
    <n v="5933168"/>
    <n v="6649436.9993484626"/>
    <n v="-716268.99934846256"/>
  </r>
  <r>
    <n v="121711"/>
    <x v="3"/>
    <n v="1290"/>
    <n v="6541590"/>
    <n v="7644729.9636768615"/>
    <n v="-1103139.9636768615"/>
  </r>
  <r>
    <n v="121714"/>
    <x v="3"/>
    <n v="544"/>
    <n v="3099712"/>
    <n v="3695322.7754375748"/>
    <n v="-595610.77543757483"/>
  </r>
  <r>
    <n v="121715"/>
    <x v="3"/>
    <n v="457"/>
    <n v="2566969"/>
    <n v="3234735.0738600707"/>
    <n v="-667766.07386007067"/>
  </r>
  <r>
    <n v="121716"/>
    <x v="3"/>
    <n v="815"/>
    <n v="4013060"/>
    <n v="5130026.9952939376"/>
    <n v="-1116966.9952939376"/>
  </r>
  <r>
    <n v="121717"/>
    <x v="3"/>
    <n v="1421"/>
    <n v="6917428"/>
    <n v="8338258.5717993099"/>
    <n v="-1420830.5717993099"/>
  </r>
  <r>
    <n v="121718"/>
    <x v="3"/>
    <n v="480"/>
    <n v="2840640"/>
    <n v="3356499.6386449281"/>
    <n v="-515859.63864492811"/>
  </r>
  <r>
    <n v="121720"/>
    <x v="3"/>
    <n v="1314"/>
    <n v="6283548"/>
    <n v="7771788.6399741042"/>
    <n v="-1488240.6399741042"/>
  </r>
  <r>
    <n v="122066"/>
    <x v="8"/>
    <n v="1060"/>
    <n v="5127220"/>
    <n v="6427084.315828288"/>
    <n v="-1299864.315828288"/>
  </r>
  <r>
    <n v="122351"/>
    <x v="4"/>
    <n v="741"/>
    <n v="3803553"/>
    <n v="4738262.7433774397"/>
    <n v="-934709.74337743968"/>
  </r>
  <r>
    <n v="122362"/>
    <x v="4"/>
    <n v="1063"/>
    <n v="6061226"/>
    <n v="6442966.650365443"/>
    <n v="-381740.65036544297"/>
  </r>
  <r>
    <n v="122363"/>
    <x v="4"/>
    <n v="365"/>
    <n v="4024490"/>
    <n v="2747676.8147206414"/>
    <n v="1276813.1852793586"/>
  </r>
  <r>
    <n v="122374"/>
    <x v="4"/>
    <n v="547"/>
    <n v="3460322"/>
    <n v="3711205.1099747303"/>
    <n v="-250883.10997473029"/>
  </r>
  <r>
    <n v="122854"/>
    <x v="8"/>
    <n v="759"/>
    <n v="4437114"/>
    <n v="4833556.7506003715"/>
    <n v="-396442.75060037151"/>
  </r>
  <r>
    <n v="123236"/>
    <x v="7"/>
    <n v="613"/>
    <n v="3996760"/>
    <n v="4060616.4697921467"/>
    <n v="-63856.469792146701"/>
  </r>
  <r>
    <n v="123564"/>
    <x v="1"/>
    <n v="416"/>
    <n v="2536352"/>
    <n v="3017676.5018522814"/>
    <n v="-481324.50185228139"/>
  </r>
  <r>
    <n v="123580"/>
    <x v="1"/>
    <n v="898"/>
    <n v="4587882"/>
    <n v="5569438.2508219015"/>
    <n v="-981556.25082190149"/>
  </r>
  <r>
    <n v="123589"/>
    <x v="1"/>
    <n v="1306"/>
    <n v="7066766"/>
    <n v="7729435.7478750236"/>
    <n v="-662669.74787502363"/>
  </r>
  <r>
    <n v="123862"/>
    <x v="5"/>
    <n v="1136"/>
    <n v="6142352"/>
    <n v="6829436.7907695556"/>
    <n v="-687084.79076955561"/>
  </r>
  <r>
    <n v="123869"/>
    <x v="5"/>
    <n v="444"/>
    <n v="2621820"/>
    <n v="3165911.6241990644"/>
    <n v="-544091.62419906445"/>
  </r>
  <r>
    <n v="123878"/>
    <x v="5"/>
    <n v="726"/>
    <n v="4387944"/>
    <n v="4658851.0706916638"/>
    <n v="-270907.07069166377"/>
  </r>
  <r>
    <n v="123883"/>
    <x v="5"/>
    <n v="1273"/>
    <n v="7429228"/>
    <n v="7554730.067966315"/>
    <n v="-125502.06796631496"/>
  </r>
  <r>
    <n v="123893"/>
    <x v="5"/>
    <n v="573"/>
    <n v="3582396"/>
    <n v="3848852.0092967427"/>
    <n v="-266456.00929674273"/>
  </r>
  <r>
    <n v="124391"/>
    <x v="1"/>
    <n v="795"/>
    <n v="4174545"/>
    <n v="5024144.7650462361"/>
    <n v="-849599.76504623611"/>
  </r>
  <r>
    <n v="124392"/>
    <x v="1"/>
    <n v="947"/>
    <n v="5198083"/>
    <n v="5828849.7149287714"/>
    <n v="-630766.71492877137"/>
  </r>
  <r>
    <n v="124395"/>
    <x v="1"/>
    <n v="407"/>
    <n v="2543343"/>
    <n v="2970029.4982408155"/>
    <n v="-426686.49824081548"/>
  </r>
  <r>
    <n v="124396"/>
    <x v="1"/>
    <n v="961"/>
    <n v="5124052"/>
    <n v="5902967.2761021629"/>
    <n v="-778915.2761021629"/>
  </r>
  <r>
    <n v="124399"/>
    <x v="1"/>
    <n v="780"/>
    <n v="3850860"/>
    <n v="4944733.0923604593"/>
    <n v="-1093873.0923604593"/>
  </r>
  <r>
    <n v="124400"/>
    <x v="1"/>
    <n v="980"/>
    <n v="5081300"/>
    <n v="6003555.39483748"/>
    <n v="-922255.39483748004"/>
  </r>
  <r>
    <n v="124401"/>
    <x v="1"/>
    <n v="691"/>
    <n v="3381754"/>
    <n v="4473557.1677581854"/>
    <n v="-1091803.1677581854"/>
  </r>
  <r>
    <n v="124408"/>
    <x v="1"/>
    <n v="1377"/>
    <n v="6539373"/>
    <n v="8105317.6652543657"/>
    <n v="-1565944.6652543657"/>
  </r>
  <r>
    <n v="124422"/>
    <x v="1"/>
    <n v="1189"/>
    <n v="6027041"/>
    <n v="7110024.7009259667"/>
    <n v="-1082983.7009259667"/>
  </r>
  <r>
    <n v="124449"/>
    <x v="1"/>
    <n v="661"/>
    <n v="4069777"/>
    <n v="4314733.8223866317"/>
    <n v="-244956.82238663174"/>
  </r>
  <r>
    <n v="124467"/>
    <x v="1"/>
    <n v="295"/>
    <n v="2127540"/>
    <n v="2377089.0088536842"/>
    <n v="-249549.00885368418"/>
  </r>
  <r>
    <n v="124468"/>
    <x v="1"/>
    <n v="880"/>
    <n v="4422000"/>
    <n v="5474144.2435989697"/>
    <n v="-1052144.2435989697"/>
  </r>
  <r>
    <n v="124802"/>
    <x v="6"/>
    <n v="1841"/>
    <n v="9442489"/>
    <n v="10561785.407001054"/>
    <n v="-1119296.4070010539"/>
  </r>
  <r>
    <n v="124840"/>
    <x v="6"/>
    <n v="1704"/>
    <n v="8470584"/>
    <n v="9836492.1298042946"/>
    <n v="-1365908.1298042946"/>
  </r>
  <r>
    <n v="124856"/>
    <x v="6"/>
    <n v="1316"/>
    <n v="7911792"/>
    <n v="7782376.8629988749"/>
    <n v="129415.13700112514"/>
  </r>
  <r>
    <n v="124861"/>
    <x v="6"/>
    <n v="706"/>
    <n v="4097624"/>
    <n v="4552968.8404439613"/>
    <n v="-455344.84044396132"/>
  </r>
  <r>
    <n v="125249"/>
    <x v="7"/>
    <n v="518"/>
    <n v="3787098"/>
    <n v="3557675.8761155619"/>
    <n v="229422.12388443807"/>
  </r>
  <r>
    <n v="125259"/>
    <x v="7"/>
    <n v="577"/>
    <n v="3277360"/>
    <n v="3870028.455346283"/>
    <n v="-592668.45534628304"/>
  </r>
  <r>
    <n v="125271"/>
    <x v="7"/>
    <n v="937"/>
    <n v="5542355"/>
    <n v="5775908.5998049201"/>
    <n v="-233553.59980492014"/>
  </r>
  <r>
    <n v="125273"/>
    <x v="7"/>
    <n v="902"/>
    <n v="5444472"/>
    <n v="5590614.6968714418"/>
    <n v="-146142.69687144179"/>
  </r>
  <r>
    <n v="125275"/>
    <x v="7"/>
    <n v="1049"/>
    <n v="5084503"/>
    <n v="6368849.0891920514"/>
    <n v="-1284346.0891920514"/>
  </r>
  <r>
    <n v="125276"/>
    <x v="7"/>
    <n v="1122"/>
    <n v="5700882"/>
    <n v="6755319.2295961641"/>
    <n v="-1054437.2295961641"/>
  </r>
  <r>
    <n v="125278"/>
    <x v="7"/>
    <n v="1701"/>
    <n v="8256654"/>
    <n v="9820609.7952671386"/>
    <n v="-1563955.7952671386"/>
  </r>
  <r>
    <n v="125279"/>
    <x v="7"/>
    <n v="1003"/>
    <n v="6447284"/>
    <n v="6125319.9596223375"/>
    <n v="321964.04037766252"/>
  </r>
  <r>
    <n v="125281"/>
    <x v="7"/>
    <n v="846"/>
    <n v="4328982"/>
    <n v="5294144.4521778757"/>
    <n v="-965162.45217787568"/>
  </r>
  <r>
    <n v="125311"/>
    <x v="7"/>
    <n v="1046"/>
    <n v="5888980"/>
    <n v="6352966.7546548964"/>
    <n v="-463986.75465489645"/>
  </r>
  <r>
    <n v="125314"/>
    <x v="7"/>
    <n v="1473"/>
    <n v="7434231"/>
    <n v="8613552.3704433367"/>
    <n v="-1179321.3704433367"/>
  </r>
  <r>
    <n v="125315"/>
    <x v="7"/>
    <n v="1395"/>
    <n v="6376545"/>
    <n v="8200611.6724772975"/>
    <n v="-1824066.6724772975"/>
  </r>
  <r>
    <n v="125734"/>
    <x v="1"/>
    <n v="829"/>
    <n v="4407793"/>
    <n v="5204144.5564673292"/>
    <n v="-796351.55646732915"/>
  </r>
  <r>
    <n v="125747"/>
    <x v="1"/>
    <n v="1739"/>
    <n v="8682827"/>
    <n v="10021786.032737773"/>
    <n v="-1338959.0327377729"/>
  </r>
  <r>
    <n v="125756"/>
    <x v="1"/>
    <n v="747"/>
    <n v="4481253"/>
    <n v="4770027.4124517506"/>
    <n v="-288774.4124517506"/>
  </r>
  <r>
    <n v="125764"/>
    <x v="1"/>
    <n v="1089"/>
    <n v="6653790"/>
    <n v="6580613.5496874563"/>
    <n v="73176.45031254366"/>
  </r>
  <r>
    <n v="126064"/>
    <x v="7"/>
    <n v="1420"/>
    <n v="7199400"/>
    <n v="8332964.4602869255"/>
    <n v="-1133564.4602869255"/>
  </r>
  <r>
    <n v="126065"/>
    <x v="7"/>
    <n v="1097"/>
    <n v="5690139"/>
    <n v="6622966.4417865369"/>
    <n v="-932827.44178653695"/>
  </r>
  <r>
    <n v="126066"/>
    <x v="7"/>
    <n v="1497"/>
    <n v="7140690"/>
    <n v="8740611.0467405785"/>
    <n v="-1599921.0467405785"/>
  </r>
  <r>
    <n v="126068"/>
    <x v="7"/>
    <n v="1614"/>
    <n v="7676184"/>
    <n v="9360022.0936896354"/>
    <n v="-1683838.0936896354"/>
  </r>
  <r>
    <n v="126069"/>
    <x v="7"/>
    <n v="732"/>
    <n v="3953532"/>
    <n v="4690615.7397659738"/>
    <n v="-737083.73976597376"/>
  </r>
  <r>
    <n v="126071"/>
    <x v="7"/>
    <n v="1020"/>
    <n v="6180180"/>
    <n v="6215319.855332884"/>
    <n v="-35139.855332884006"/>
  </r>
  <r>
    <n v="126080"/>
    <x v="7"/>
    <n v="1316"/>
    <n v="6765556"/>
    <n v="7782376.8629988749"/>
    <n v="-1016820.8629988749"/>
  </r>
  <r>
    <n v="126081"/>
    <x v="7"/>
    <n v="1459"/>
    <n v="8346939"/>
    <n v="8539434.8092699442"/>
    <n v="-192495.80926994421"/>
  </r>
  <r>
    <n v="126085"/>
    <x v="7"/>
    <n v="955"/>
    <n v="5093970"/>
    <n v="5871202.607027852"/>
    <n v="-777232.60702785198"/>
  </r>
  <r>
    <n v="126087"/>
    <x v="7"/>
    <n v="1014"/>
    <n v="5257590"/>
    <n v="6183555.1862585731"/>
    <n v="-925965.18625857309"/>
  </r>
  <r>
    <n v="126088"/>
    <x v="7"/>
    <n v="1640"/>
    <n v="8234440"/>
    <n v="9497668.9930116478"/>
    <n v="-1263228.9930116478"/>
  </r>
  <r>
    <n v="126089"/>
    <x v="7"/>
    <n v="1589"/>
    <n v="7485779"/>
    <n v="9227669.3058800083"/>
    <n v="-1741890.3058800083"/>
  </r>
  <r>
    <n v="126092"/>
    <x v="7"/>
    <n v="1979"/>
    <n v="10043425"/>
    <n v="11292372.795710199"/>
    <n v="-1248947.7957101986"/>
  </r>
  <r>
    <n v="126093"/>
    <x v="7"/>
    <n v="1144"/>
    <n v="6102096"/>
    <n v="6871789.6828686371"/>
    <n v="-769693.68286863714"/>
  </r>
  <r>
    <n v="126094"/>
    <x v="7"/>
    <n v="850"/>
    <n v="4384300"/>
    <n v="5315320.898227416"/>
    <n v="-931020.89822741598"/>
  </r>
  <r>
    <n v="126095"/>
    <x v="7"/>
    <n v="949"/>
    <n v="4932902"/>
    <n v="5839437.937953542"/>
    <n v="-906535.93795354199"/>
  </r>
  <r>
    <n v="126096"/>
    <x v="7"/>
    <n v="607"/>
    <n v="3323932"/>
    <n v="4028851.8007178362"/>
    <n v="-704919.80071783625"/>
  </r>
  <r>
    <n v="126098"/>
    <x v="7"/>
    <n v="1244"/>
    <n v="6598176"/>
    <n v="7401200.8341071466"/>
    <n v="-803024.8341071466"/>
  </r>
  <r>
    <n v="126101"/>
    <x v="7"/>
    <n v="1108"/>
    <n v="6460748"/>
    <n v="6681201.6684227725"/>
    <n v="-220453.66842277255"/>
  </r>
  <r>
    <n v="126458"/>
    <x v="5"/>
    <n v="584"/>
    <n v="3641824"/>
    <n v="3907087.2359329788"/>
    <n v="-265263.2359329788"/>
  </r>
  <r>
    <n v="126473"/>
    <x v="5"/>
    <n v="470"/>
    <n v="2682760"/>
    <n v="3303558.5235210774"/>
    <n v="-620798.52352107735"/>
  </r>
  <r>
    <n v="126510"/>
    <x v="5"/>
    <n v="897"/>
    <n v="4616859"/>
    <n v="5564144.1393095162"/>
    <n v="-947285.13930951618"/>
  </r>
  <r>
    <n v="129645"/>
    <x v="8"/>
    <n v="305"/>
    <n v="1740330"/>
    <n v="2430030.1239775354"/>
    <n v="-689700.1239775354"/>
  </r>
  <r>
    <n v="131280"/>
    <x v="0"/>
    <n v="675"/>
    <n v="4335525"/>
    <n v="4388851.3835600233"/>
    <n v="-53326.383560023271"/>
  </r>
  <r>
    <n v="131310"/>
    <x v="0"/>
    <n v="1097"/>
    <n v="7316990"/>
    <n v="6622966.4417865369"/>
    <n v="694023.55821346305"/>
  </r>
  <r>
    <n v="131512"/>
    <x v="2"/>
    <n v="611"/>
    <n v="4225676"/>
    <n v="4050028.2467673765"/>
    <n v="175647.75323262345"/>
  </r>
  <r>
    <n v="131547"/>
    <x v="1"/>
    <n v="760"/>
    <n v="4924800"/>
    <n v="4838850.8621127568"/>
    <n v="85949.137887243181"/>
  </r>
  <r>
    <n v="131690"/>
    <x v="0"/>
    <n v="573"/>
    <n v="5811366"/>
    <n v="3848852.0092967427"/>
    <n v="1962513.9907032573"/>
  </r>
  <r>
    <n v="131726"/>
    <x v="2"/>
    <n v="596"/>
    <n v="3427596"/>
    <n v="3970616.5740816002"/>
    <n v="-543020.57408160018"/>
  </r>
  <r>
    <n v="131756"/>
    <x v="4"/>
    <n v="680"/>
    <n v="4930000"/>
    <n v="4415321.9411219489"/>
    <n v="514678.05887805112"/>
  </r>
  <r>
    <n v="131757"/>
    <x v="0"/>
    <n v="1058"/>
    <n v="9051190"/>
    <n v="6416496.0928035174"/>
    <n v="2634693.9071964826"/>
  </r>
  <r>
    <n v="131880"/>
    <x v="2"/>
    <n v="932"/>
    <n v="7204360"/>
    <n v="5749438.0422429945"/>
    <n v="1454921.9577570055"/>
  </r>
  <r>
    <n v="131945"/>
    <x v="8"/>
    <n v="872"/>
    <n v="6134520"/>
    <n v="5431791.351499889"/>
    <n v="702728.64850011095"/>
  </r>
  <r>
    <n v="131969"/>
    <x v="5"/>
    <n v="766"/>
    <n v="4966744"/>
    <n v="4870615.5311870677"/>
    <n v="96128.46881293226"/>
  </r>
  <r>
    <n v="132058"/>
    <x v="0"/>
    <n v="1461"/>
    <n v="11086068"/>
    <n v="8550023.0322947148"/>
    <n v="2536044.9677052852"/>
  </r>
  <r>
    <n v="132217"/>
    <x v="3"/>
    <n v="982"/>
    <n v="5558120"/>
    <n v="6014143.6178622497"/>
    <n v="-456023.61786224972"/>
  </r>
  <r>
    <n v="132256"/>
    <x v="0"/>
    <n v="1504"/>
    <n v="9923392"/>
    <n v="8777669.8273272738"/>
    <n v="1145722.1726727262"/>
  </r>
  <r>
    <n v="132268"/>
    <x v="7"/>
    <n v="478"/>
    <n v="3052508"/>
    <n v="3345911.415620158"/>
    <n v="-293403.41562015796"/>
  </r>
  <r>
    <n v="132834"/>
    <x v="2"/>
    <n v="1426"/>
    <n v="7691844"/>
    <n v="8364729.1293612355"/>
    <n v="-672885.12936123554"/>
  </r>
  <r>
    <n v="133289"/>
    <x v="0"/>
    <n v="579"/>
    <n v="5011824"/>
    <n v="3880616.6783710532"/>
    <n v="1131207.3216289468"/>
  </r>
  <r>
    <n v="133293"/>
    <x v="4"/>
    <n v="692"/>
    <n v="4825316"/>
    <n v="4478851.2792705707"/>
    <n v="346464.72072942927"/>
  </r>
  <r>
    <n v="133306"/>
    <x v="1"/>
    <n v="767"/>
    <n v="4769206"/>
    <n v="4875909.6426994521"/>
    <n v="-106703.64269945212"/>
  </r>
  <r>
    <n v="133351"/>
    <x v="2"/>
    <n v="757"/>
    <n v="6096121"/>
    <n v="4822968.5275756018"/>
    <n v="1273152.4724243982"/>
  </r>
  <r>
    <n v="133405"/>
    <x v="0"/>
    <n v="1653"/>
    <n v="9440283"/>
    <n v="9566492.442672655"/>
    <n v="-126209.44267265499"/>
  </r>
  <r>
    <n v="133561"/>
    <x v="0"/>
    <n v="1381"/>
    <n v="11785454"/>
    <n v="8126494.111303906"/>
    <n v="3658959.888696094"/>
  </r>
  <r>
    <n v="133580"/>
    <x v="7"/>
    <n v="396"/>
    <n v="2832588"/>
    <n v="2911794.2716045794"/>
    <n v="-79206.271604579408"/>
  </r>
  <r>
    <n v="133599"/>
    <x v="0"/>
    <n v="325"/>
    <n v="3177200"/>
    <n v="2535912.3542252369"/>
    <n v="641287.64577476308"/>
  </r>
  <r>
    <n v="133724"/>
    <x v="0"/>
    <n v="2016"/>
    <n v="17871840"/>
    <n v="11488254.921668448"/>
    <n v="6383585.0783315524"/>
  </r>
  <r>
    <n v="134042"/>
    <x v="7"/>
    <n v="1403"/>
    <n v="7629514"/>
    <n v="8242964.5645763781"/>
    <n v="-613450.56457637809"/>
  </r>
  <r>
    <n v="134195"/>
    <x v="2"/>
    <n v="134"/>
    <n v="859342"/>
    <n v="1524737.0553596825"/>
    <n v="-665395.05535968253"/>
  </r>
  <r>
    <n v="134283"/>
    <x v="2"/>
    <n v="755"/>
    <n v="4934680"/>
    <n v="4812380.3045508321"/>
    <n v="122299.69544916786"/>
  </r>
  <r>
    <n v="134646"/>
    <x v="2"/>
    <n v="871"/>
    <n v="5418491"/>
    <n v="5426497.2399875037"/>
    <n v="-8006.2399875037372"/>
  </r>
  <r>
    <n v="134906"/>
    <x v="2"/>
    <n v="816"/>
    <n v="5610816"/>
    <n v="5135321.1068063229"/>
    <n v="475494.89319367707"/>
  </r>
  <r>
    <n v="134989"/>
    <x v="2"/>
    <n v="1014"/>
    <n v="7195344"/>
    <n v="6183555.1862585731"/>
    <n v="1011788.8137414269"/>
  </r>
  <r>
    <n v="134996"/>
    <x v="2"/>
    <n v="980"/>
    <n v="7326480"/>
    <n v="6003555.39483748"/>
    <n v="1322924.60516252"/>
  </r>
  <r>
    <n v="134997"/>
    <x v="2"/>
    <n v="1256"/>
    <n v="7355136"/>
    <n v="7464730.1722557684"/>
    <n v="-109594.17225576844"/>
  </r>
  <r>
    <n v="135003"/>
    <x v="2"/>
    <n v="972"/>
    <n v="6551280"/>
    <n v="5961202.5027383985"/>
    <n v="590077.4972616015"/>
  </r>
  <r>
    <n v="135035"/>
    <x v="1"/>
    <n v="957"/>
    <n v="4933335"/>
    <n v="5881790.8300526226"/>
    <n v="-948455.83005262259"/>
  </r>
  <r>
    <n v="135061"/>
    <x v="1"/>
    <n v="567"/>
    <n v="3811374"/>
    <n v="3817087.3402224323"/>
    <n v="-5713.3402224322781"/>
  </r>
  <r>
    <n v="135122"/>
    <x v="2"/>
    <n v="1102"/>
    <n v="7040678"/>
    <n v="6649436.9993484626"/>
    <n v="391241.00065153744"/>
  </r>
  <r>
    <n v="135479"/>
    <x v="2"/>
    <n v="918"/>
    <n v="6536160"/>
    <n v="5675320.481069603"/>
    <n v="860839.518930397"/>
  </r>
  <r>
    <n v="135481"/>
    <x v="2"/>
    <n v="1026"/>
    <n v="7013736"/>
    <n v="6247084.5244071949"/>
    <n v="766651.47559280507"/>
  </r>
  <r>
    <n v="135552"/>
    <x v="7"/>
    <n v="1501"/>
    <n v="8186454"/>
    <n v="8761787.4927901179"/>
    <n v="-575333.49279011786"/>
  </r>
  <r>
    <n v="135747"/>
    <x v="0"/>
    <n v="1111"/>
    <n v="10310080"/>
    <n v="6697084.0029599285"/>
    <n v="3612995.9970400715"/>
  </r>
  <r>
    <n v="135762"/>
    <x v="0"/>
    <n v="419"/>
    <n v="3933572"/>
    <n v="3033558.8363894369"/>
    <n v="900013.16361056315"/>
  </r>
  <r>
    <n v="135795"/>
    <x v="2"/>
    <n v="1011"/>
    <n v="6645303"/>
    <n v="6167672.8517214181"/>
    <n v="477630.14827858191"/>
  </r>
  <r>
    <n v="135826"/>
    <x v="7"/>
    <n v="994"/>
    <n v="7936096"/>
    <n v="6077672.9560108716"/>
    <n v="1858423.0439891284"/>
  </r>
  <r>
    <n v="135843"/>
    <x v="0"/>
    <n v="843"/>
    <n v="5639670"/>
    <n v="5278262.1176407207"/>
    <n v="361407.88235927932"/>
  </r>
  <r>
    <n v="136010"/>
    <x v="7"/>
    <n v="1270"/>
    <n v="8030210"/>
    <n v="7538847.73342916"/>
    <n v="491362.26657084003"/>
  </r>
  <r>
    <n v="136012"/>
    <x v="7"/>
    <n v="930"/>
    <n v="5364240"/>
    <n v="5738849.8192182248"/>
    <n v="-374609.81921822485"/>
  </r>
  <r>
    <n v="136028"/>
    <x v="0"/>
    <n v="1248"/>
    <n v="9140352"/>
    <n v="7422377.2801566878"/>
    <n v="1717974.7198433122"/>
  </r>
  <r>
    <n v="136091"/>
    <x v="1"/>
    <n v="1502"/>
    <n v="9536198"/>
    <n v="8767081.6043025032"/>
    <n v="769116.39569749683"/>
  </r>
  <r>
    <n v="136432"/>
    <x v="2"/>
    <n v="1416"/>
    <n v="8620608"/>
    <n v="8311788.0142373843"/>
    <n v="308819.98576261569"/>
  </r>
  <r>
    <n v="136438"/>
    <x v="6"/>
    <n v="896"/>
    <n v="4977280"/>
    <n v="5558850.0277971309"/>
    <n v="-581570.02779713087"/>
  </r>
  <r>
    <n v="136502"/>
    <x v="3"/>
    <n v="545"/>
    <n v="4779650"/>
    <n v="3700616.8869499597"/>
    <n v="1079033.1130500403"/>
  </r>
  <r>
    <n v="136801"/>
    <x v="2"/>
    <n v="400"/>
    <n v="2328800"/>
    <n v="2932970.7176541197"/>
    <n v="-604170.71765411971"/>
  </r>
  <r>
    <n v="137783"/>
    <x v="2"/>
    <n v="573"/>
    <n v="3721635"/>
    <n v="3848852.0092967427"/>
    <n v="-127217.00929674273"/>
  </r>
  <r>
    <n v="138148"/>
    <x v="2"/>
    <n v="830"/>
    <n v="5072130"/>
    <n v="5209438.6679797145"/>
    <n v="-137308.66797971446"/>
  </r>
  <r>
    <n v="138869"/>
    <x v="8"/>
    <n v="302"/>
    <n v="1701468"/>
    <n v="2414147.7894403795"/>
    <n v="-712679.78944037948"/>
  </r>
  <r>
    <n v="140569"/>
    <x v="3"/>
    <n v="2039"/>
    <n v="11561130"/>
    <n v="11610019.486453304"/>
    <n v="-48889.486453304067"/>
  </r>
  <r>
    <n v="141700"/>
    <x v="1"/>
    <n v="373"/>
    <n v="2678140"/>
    <n v="2790029.7068197224"/>
    <n v="-111889.70681972243"/>
  </r>
  <r>
    <n v="142067"/>
    <x v="1"/>
    <n v="350"/>
    <n v="2737700"/>
    <n v="2668265.142034865"/>
    <n v="69434.85796513501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">
  <r>
    <n v="108410"/>
    <x v="0"/>
    <n v="4714090"/>
  </r>
  <r>
    <n v="108524"/>
    <x v="0"/>
    <n v="10476320"/>
  </r>
  <r>
    <n v="108531"/>
    <x v="0"/>
    <n v="10761600"/>
  </r>
  <r>
    <n v="108627"/>
    <x v="0"/>
    <n v="3933204"/>
  </r>
  <r>
    <n v="108628"/>
    <x v="0"/>
    <n v="3457740"/>
  </r>
  <r>
    <n v="108638"/>
    <x v="0"/>
    <n v="8665954"/>
  </r>
  <r>
    <n v="108639"/>
    <x v="0"/>
    <n v="6253200"/>
  </r>
  <r>
    <n v="108640"/>
    <x v="0"/>
    <n v="7231040"/>
  </r>
  <r>
    <n v="108641"/>
    <x v="0"/>
    <n v="6432151"/>
  </r>
  <r>
    <n v="108642"/>
    <x v="0"/>
    <n v="3862177"/>
  </r>
  <r>
    <n v="108644"/>
    <x v="0"/>
    <n v="5416190"/>
  </r>
  <r>
    <n v="108645"/>
    <x v="0"/>
    <n v="5193594"/>
  </r>
  <r>
    <n v="108727"/>
    <x v="0"/>
    <n v="5132250"/>
  </r>
  <r>
    <n v="108730"/>
    <x v="0"/>
    <n v="4758600"/>
  </r>
  <r>
    <n v="108731"/>
    <x v="0"/>
    <n v="3769738"/>
  </r>
  <r>
    <n v="108862"/>
    <x v="0"/>
    <n v="3959788"/>
  </r>
  <r>
    <n v="108870"/>
    <x v="0"/>
    <n v="7808125"/>
  </r>
  <r>
    <n v="111724"/>
    <x v="0"/>
    <n v="7871465"/>
  </r>
  <r>
    <n v="111726"/>
    <x v="0"/>
    <n v="3494881"/>
  </r>
  <r>
    <n v="111731"/>
    <x v="0"/>
    <n v="7512527"/>
  </r>
  <r>
    <n v="111748"/>
    <x v="0"/>
    <n v="5623416"/>
  </r>
  <r>
    <n v="114286"/>
    <x v="0"/>
    <n v="5067300"/>
  </r>
  <r>
    <n v="114293"/>
    <x v="0"/>
    <n v="3387155"/>
  </r>
  <r>
    <n v="114297"/>
    <x v="0"/>
    <n v="3966326"/>
  </r>
  <r>
    <n v="114301"/>
    <x v="0"/>
    <n v="4693963"/>
  </r>
  <r>
    <n v="114305"/>
    <x v="0"/>
    <n v="6589296"/>
  </r>
  <r>
    <n v="114308"/>
    <x v="0"/>
    <n v="4524533"/>
  </r>
  <r>
    <n v="114311"/>
    <x v="0"/>
    <n v="5111337"/>
  </r>
  <r>
    <n v="114312"/>
    <x v="0"/>
    <n v="8202276"/>
  </r>
  <r>
    <n v="114313"/>
    <x v="0"/>
    <n v="4039185"/>
  </r>
  <r>
    <n v="114315"/>
    <x v="0"/>
    <n v="4329559"/>
  </r>
  <r>
    <n v="114317"/>
    <x v="0"/>
    <n v="5682930"/>
  </r>
  <r>
    <n v="114327"/>
    <x v="0"/>
    <n v="4387226"/>
  </r>
  <r>
    <n v="122351"/>
    <x v="0"/>
    <n v="3803553"/>
  </r>
  <r>
    <n v="122362"/>
    <x v="0"/>
    <n v="6061226"/>
  </r>
  <r>
    <n v="122363"/>
    <x v="0"/>
    <n v="4024490"/>
  </r>
  <r>
    <n v="122374"/>
    <x v="0"/>
    <n v="3460322"/>
  </r>
  <r>
    <n v="131756"/>
    <x v="0"/>
    <n v="4930000"/>
  </r>
  <r>
    <n v="133293"/>
    <x v="0"/>
    <n v="4825316"/>
  </r>
  <r>
    <n v="104688"/>
    <x v="1"/>
    <n v="5365140"/>
  </r>
  <r>
    <n v="104692"/>
    <x v="1"/>
    <n v="5745684"/>
  </r>
  <r>
    <n v="104693"/>
    <x v="1"/>
    <n v="11103201"/>
  </r>
  <r>
    <n v="104696"/>
    <x v="1"/>
    <n v="8257584"/>
  </r>
  <r>
    <n v="104698"/>
    <x v="1"/>
    <n v="8620928"/>
  </r>
  <r>
    <n v="104700"/>
    <x v="1"/>
    <n v="8063328"/>
  </r>
  <r>
    <n v="104703"/>
    <x v="1"/>
    <n v="3556971"/>
  </r>
  <r>
    <n v="104705"/>
    <x v="1"/>
    <n v="5242482"/>
  </r>
  <r>
    <n v="104706"/>
    <x v="1"/>
    <n v="6496281"/>
  </r>
  <r>
    <n v="104713"/>
    <x v="1"/>
    <n v="6969258"/>
  </r>
  <r>
    <n v="104714"/>
    <x v="1"/>
    <n v="7816410"/>
  </r>
  <r>
    <n v="104715"/>
    <x v="1"/>
    <n v="5512332"/>
  </r>
  <r>
    <n v="104717"/>
    <x v="1"/>
    <n v="7282509"/>
  </r>
  <r>
    <n v="104721"/>
    <x v="1"/>
    <n v="4515559"/>
  </r>
  <r>
    <n v="104827"/>
    <x v="1"/>
    <n v="4072551"/>
  </r>
  <r>
    <n v="104829"/>
    <x v="1"/>
    <n v="8691138"/>
  </r>
  <r>
    <n v="104833"/>
    <x v="1"/>
    <n v="3621420"/>
  </r>
  <r>
    <n v="104834"/>
    <x v="1"/>
    <n v="6055910"/>
  </r>
  <r>
    <n v="104835"/>
    <x v="1"/>
    <n v="4809546"/>
  </r>
  <r>
    <n v="104956"/>
    <x v="1"/>
    <n v="4794517"/>
  </r>
  <r>
    <n v="104959"/>
    <x v="1"/>
    <n v="3923136"/>
  </r>
  <r>
    <n v="104960"/>
    <x v="1"/>
    <n v="7225376"/>
  </r>
  <r>
    <n v="104961"/>
    <x v="1"/>
    <n v="6554111"/>
  </r>
  <r>
    <n v="104962"/>
    <x v="1"/>
    <n v="4793580"/>
  </r>
  <r>
    <n v="104964"/>
    <x v="1"/>
    <n v="6431040"/>
  </r>
  <r>
    <n v="105097"/>
    <x v="1"/>
    <n v="4280448"/>
  </r>
  <r>
    <n v="105101"/>
    <x v="1"/>
    <n v="4791026"/>
  </r>
  <r>
    <n v="105103"/>
    <x v="1"/>
    <n v="5513938"/>
  </r>
  <r>
    <n v="105107"/>
    <x v="1"/>
    <n v="5118610"/>
  </r>
  <r>
    <n v="105252"/>
    <x v="1"/>
    <n v="4810582"/>
  </r>
  <r>
    <n v="105253"/>
    <x v="1"/>
    <n v="8047716"/>
  </r>
  <r>
    <n v="105262"/>
    <x v="1"/>
    <n v="4623012"/>
  </r>
  <r>
    <n v="105263"/>
    <x v="1"/>
    <n v="5453276"/>
  </r>
  <r>
    <n v="105264"/>
    <x v="1"/>
    <n v="7867844"/>
  </r>
  <r>
    <n v="105354"/>
    <x v="1"/>
    <n v="5279115"/>
  </r>
  <r>
    <n v="105355"/>
    <x v="1"/>
    <n v="4725700"/>
  </r>
  <r>
    <n v="105358"/>
    <x v="1"/>
    <n v="4453080"/>
  </r>
  <r>
    <n v="105360"/>
    <x v="1"/>
    <n v="4715194"/>
  </r>
  <r>
    <n v="105361"/>
    <x v="1"/>
    <n v="5556510"/>
  </r>
  <r>
    <n v="105362"/>
    <x v="1"/>
    <n v="4444480"/>
  </r>
  <r>
    <n v="105364"/>
    <x v="1"/>
    <n v="3767458"/>
  </r>
  <r>
    <n v="105365"/>
    <x v="1"/>
    <n v="3946380"/>
  </r>
  <r>
    <n v="105366"/>
    <x v="1"/>
    <n v="6032752"/>
  </r>
  <r>
    <n v="105367"/>
    <x v="1"/>
    <n v="5234405"/>
  </r>
  <r>
    <n v="105560"/>
    <x v="1"/>
    <n v="12537320"/>
  </r>
  <r>
    <n v="105574"/>
    <x v="1"/>
    <n v="5294268"/>
  </r>
  <r>
    <n v="105576"/>
    <x v="1"/>
    <n v="5369910"/>
  </r>
  <r>
    <n v="105577"/>
    <x v="1"/>
    <n v="6873060"/>
  </r>
  <r>
    <n v="105581"/>
    <x v="1"/>
    <n v="5787628"/>
  </r>
  <r>
    <n v="105736"/>
    <x v="1"/>
    <n v="7026941"/>
  </r>
  <r>
    <n v="105738"/>
    <x v="1"/>
    <n v="9390648"/>
  </r>
  <r>
    <n v="105834"/>
    <x v="1"/>
    <n v="5880588"/>
  </r>
  <r>
    <n v="105837"/>
    <x v="1"/>
    <n v="7039890"/>
  </r>
  <r>
    <n v="105839"/>
    <x v="1"/>
    <n v="5027666"/>
  </r>
  <r>
    <n v="105840"/>
    <x v="1"/>
    <n v="7286666"/>
  </r>
  <r>
    <n v="105844"/>
    <x v="1"/>
    <n v="6229620"/>
  </r>
  <r>
    <n v="105845"/>
    <x v="1"/>
    <n v="5948384"/>
  </r>
  <r>
    <n v="105986"/>
    <x v="1"/>
    <n v="6556668"/>
  </r>
  <r>
    <n v="105989"/>
    <x v="1"/>
    <n v="6856875"/>
  </r>
  <r>
    <n v="106133"/>
    <x v="1"/>
    <n v="6340260"/>
  </r>
  <r>
    <n v="106135"/>
    <x v="1"/>
    <n v="6212311"/>
  </r>
  <r>
    <n v="106136"/>
    <x v="1"/>
    <n v="6305712"/>
  </r>
  <r>
    <n v="106138"/>
    <x v="1"/>
    <n v="7114314"/>
  </r>
  <r>
    <n v="106139"/>
    <x v="1"/>
    <n v="5693688"/>
  </r>
  <r>
    <n v="106142"/>
    <x v="1"/>
    <n v="4374981"/>
  </r>
  <r>
    <n v="106143"/>
    <x v="1"/>
    <n v="4046328"/>
  </r>
  <r>
    <n v="106144"/>
    <x v="1"/>
    <n v="3730456"/>
  </r>
  <r>
    <n v="106266"/>
    <x v="1"/>
    <n v="4687024"/>
  </r>
  <r>
    <n v="106268"/>
    <x v="1"/>
    <n v="5990590"/>
  </r>
  <r>
    <n v="106270"/>
    <x v="1"/>
    <n v="4362960"/>
  </r>
  <r>
    <n v="106271"/>
    <x v="1"/>
    <n v="4201594"/>
  </r>
  <r>
    <n v="106365"/>
    <x v="1"/>
    <n v="2983032"/>
  </r>
  <r>
    <n v="106368"/>
    <x v="1"/>
    <n v="4071651"/>
  </r>
  <r>
    <n v="106370"/>
    <x v="1"/>
    <n v="5850504"/>
  </r>
  <r>
    <n v="106372"/>
    <x v="1"/>
    <n v="3228576"/>
  </r>
  <r>
    <n v="106375"/>
    <x v="1"/>
    <n v="3942022"/>
  </r>
  <r>
    <n v="106376"/>
    <x v="1"/>
    <n v="6125370"/>
  </r>
  <r>
    <n v="106521"/>
    <x v="1"/>
    <n v="5916225"/>
  </r>
  <r>
    <n v="106523"/>
    <x v="1"/>
    <n v="5281222"/>
  </r>
  <r>
    <n v="106525"/>
    <x v="1"/>
    <n v="4927195"/>
  </r>
  <r>
    <n v="106528"/>
    <x v="1"/>
    <n v="5051016"/>
  </r>
  <r>
    <n v="106529"/>
    <x v="1"/>
    <n v="3693375"/>
  </r>
  <r>
    <n v="106534"/>
    <x v="1"/>
    <n v="7696098"/>
  </r>
  <r>
    <n v="106535"/>
    <x v="1"/>
    <n v="5331355"/>
  </r>
  <r>
    <n v="106537"/>
    <x v="1"/>
    <n v="4969920"/>
  </r>
  <r>
    <n v="106538"/>
    <x v="1"/>
    <n v="8377947"/>
  </r>
  <r>
    <n v="106540"/>
    <x v="1"/>
    <n v="6180750"/>
  </r>
  <r>
    <n v="111396"/>
    <x v="1"/>
    <n v="3488661"/>
  </r>
  <r>
    <n v="111410"/>
    <x v="1"/>
    <n v="4198779"/>
  </r>
  <r>
    <n v="111414"/>
    <x v="1"/>
    <n v="5434128"/>
  </r>
  <r>
    <n v="111419"/>
    <x v="1"/>
    <n v="5343688"/>
  </r>
  <r>
    <n v="111422"/>
    <x v="1"/>
    <n v="7650230"/>
  </r>
  <r>
    <n v="111424"/>
    <x v="1"/>
    <n v="6083871"/>
  </r>
  <r>
    <n v="111429"/>
    <x v="1"/>
    <n v="8454045"/>
  </r>
  <r>
    <n v="111430"/>
    <x v="1"/>
    <n v="5623100"/>
  </r>
  <r>
    <n v="111440"/>
    <x v="1"/>
    <n v="6662664"/>
  </r>
  <r>
    <n v="111443"/>
    <x v="1"/>
    <n v="10907195"/>
  </r>
  <r>
    <n v="111450"/>
    <x v="1"/>
    <n v="6137625"/>
  </r>
  <r>
    <n v="111451"/>
    <x v="1"/>
    <n v="4674052"/>
  </r>
  <r>
    <n v="111454"/>
    <x v="1"/>
    <n v="4776962"/>
  </r>
  <r>
    <n v="111457"/>
    <x v="1"/>
    <n v="8695776"/>
  </r>
  <r>
    <n v="112375"/>
    <x v="1"/>
    <n v="1083760"/>
  </r>
  <r>
    <n v="112377"/>
    <x v="1"/>
    <n v="1168398"/>
  </r>
  <r>
    <n v="112378"/>
    <x v="1"/>
    <n v="834316"/>
  </r>
  <r>
    <n v="112379"/>
    <x v="1"/>
    <n v="2999312"/>
  </r>
  <r>
    <n v="112382"/>
    <x v="1"/>
    <n v="3955140"/>
  </r>
  <r>
    <n v="112383"/>
    <x v="1"/>
    <n v="5402740"/>
  </r>
  <r>
    <n v="112384"/>
    <x v="1"/>
    <n v="1214785"/>
  </r>
  <r>
    <n v="112385"/>
    <x v="1"/>
    <n v="6660192"/>
  </r>
  <r>
    <n v="112388"/>
    <x v="1"/>
    <n v="3025731"/>
  </r>
  <r>
    <n v="112393"/>
    <x v="1"/>
    <n v="7396871"/>
  </r>
  <r>
    <n v="112397"/>
    <x v="1"/>
    <n v="7095385"/>
  </r>
  <r>
    <n v="112398"/>
    <x v="1"/>
    <n v="5365605"/>
  </r>
  <r>
    <n v="112399"/>
    <x v="1"/>
    <n v="4207962"/>
  </r>
  <r>
    <n v="112400"/>
    <x v="1"/>
    <n v="4541516"/>
  </r>
  <r>
    <n v="112401"/>
    <x v="1"/>
    <n v="3661371"/>
  </r>
  <r>
    <n v="119707"/>
    <x v="1"/>
    <n v="4425445"/>
  </r>
  <r>
    <n v="119714"/>
    <x v="1"/>
    <n v="4497129"/>
  </r>
  <r>
    <n v="119716"/>
    <x v="1"/>
    <n v="6084642"/>
  </r>
  <r>
    <n v="119721"/>
    <x v="1"/>
    <n v="3718274"/>
  </r>
  <r>
    <n v="119722"/>
    <x v="1"/>
    <n v="4844875"/>
  </r>
  <r>
    <n v="119723"/>
    <x v="1"/>
    <n v="2493036"/>
  </r>
  <r>
    <n v="119740"/>
    <x v="1"/>
    <n v="7706176"/>
  </r>
  <r>
    <n v="119743"/>
    <x v="1"/>
    <n v="3929160"/>
  </r>
  <r>
    <n v="119744"/>
    <x v="1"/>
    <n v="6405492"/>
  </r>
  <r>
    <n v="119745"/>
    <x v="1"/>
    <n v="2867406"/>
  </r>
  <r>
    <n v="119749"/>
    <x v="1"/>
    <n v="4024800"/>
  </r>
  <r>
    <n v="119751"/>
    <x v="1"/>
    <n v="3628296"/>
  </r>
  <r>
    <n v="119753"/>
    <x v="1"/>
    <n v="3039637"/>
  </r>
  <r>
    <n v="119757"/>
    <x v="1"/>
    <n v="4494154"/>
  </r>
  <r>
    <n v="119759"/>
    <x v="1"/>
    <n v="4624932"/>
  </r>
  <r>
    <n v="119761"/>
    <x v="1"/>
    <n v="8157394"/>
  </r>
  <r>
    <n v="119765"/>
    <x v="1"/>
    <n v="3659870"/>
  </r>
  <r>
    <n v="119767"/>
    <x v="1"/>
    <n v="8374392"/>
  </r>
  <r>
    <n v="119770"/>
    <x v="1"/>
    <n v="4515096"/>
  </r>
  <r>
    <n v="119771"/>
    <x v="1"/>
    <n v="4295424"/>
  </r>
  <r>
    <n v="119773"/>
    <x v="1"/>
    <n v="4028332"/>
  </r>
  <r>
    <n v="119774"/>
    <x v="1"/>
    <n v="4261322"/>
  </r>
  <r>
    <n v="119775"/>
    <x v="1"/>
    <n v="4556480"/>
  </r>
  <r>
    <n v="119779"/>
    <x v="1"/>
    <n v="4811467"/>
  </r>
  <r>
    <n v="119780"/>
    <x v="1"/>
    <n v="4307200"/>
  </r>
  <r>
    <n v="119781"/>
    <x v="1"/>
    <n v="2086290"/>
  </r>
  <r>
    <n v="119782"/>
    <x v="1"/>
    <n v="5208416"/>
  </r>
  <r>
    <n v="119784"/>
    <x v="1"/>
    <n v="3963449"/>
  </r>
  <r>
    <n v="119785"/>
    <x v="1"/>
    <n v="4013175"/>
  </r>
  <r>
    <n v="119788"/>
    <x v="1"/>
    <n v="4062960"/>
  </r>
  <r>
    <n v="119789"/>
    <x v="1"/>
    <n v="3761664"/>
  </r>
  <r>
    <n v="119790"/>
    <x v="1"/>
    <n v="5736757"/>
  </r>
  <r>
    <n v="119792"/>
    <x v="1"/>
    <n v="3468050"/>
  </r>
  <r>
    <n v="119793"/>
    <x v="1"/>
    <n v="5944120"/>
  </r>
  <r>
    <n v="119794"/>
    <x v="1"/>
    <n v="4368000"/>
  </r>
  <r>
    <n v="119797"/>
    <x v="1"/>
    <n v="2637720"/>
  </r>
  <r>
    <n v="119798"/>
    <x v="1"/>
    <n v="4630105"/>
  </r>
  <r>
    <n v="119799"/>
    <x v="1"/>
    <n v="4657600"/>
  </r>
  <r>
    <n v="119800"/>
    <x v="1"/>
    <n v="2199505"/>
  </r>
  <r>
    <n v="119801"/>
    <x v="1"/>
    <n v="5167510"/>
  </r>
  <r>
    <n v="119802"/>
    <x v="1"/>
    <n v="4198857"/>
  </r>
  <r>
    <n v="119803"/>
    <x v="1"/>
    <n v="4137269"/>
  </r>
  <r>
    <n v="119804"/>
    <x v="1"/>
    <n v="4501670"/>
  </r>
  <r>
    <n v="119813"/>
    <x v="1"/>
    <n v="4753126"/>
  </r>
  <r>
    <n v="119814"/>
    <x v="1"/>
    <n v="3673845"/>
  </r>
  <r>
    <n v="119816"/>
    <x v="1"/>
    <n v="3199900"/>
  </r>
  <r>
    <n v="131512"/>
    <x v="1"/>
    <n v="4225676"/>
  </r>
  <r>
    <n v="131726"/>
    <x v="1"/>
    <n v="3427596"/>
  </r>
  <r>
    <n v="131880"/>
    <x v="1"/>
    <n v="7204360"/>
  </r>
  <r>
    <n v="132834"/>
    <x v="1"/>
    <n v="7691844"/>
  </r>
  <r>
    <n v="133351"/>
    <x v="1"/>
    <n v="6096121"/>
  </r>
  <r>
    <n v="134195"/>
    <x v="1"/>
    <n v="859342"/>
  </r>
  <r>
    <n v="134283"/>
    <x v="1"/>
    <n v="4934680"/>
  </r>
  <r>
    <n v="134646"/>
    <x v="1"/>
    <n v="5418491"/>
  </r>
  <r>
    <n v="134906"/>
    <x v="1"/>
    <n v="5610816"/>
  </r>
  <r>
    <n v="134989"/>
    <x v="1"/>
    <n v="7195344"/>
  </r>
  <r>
    <n v="134996"/>
    <x v="1"/>
    <n v="7326480"/>
  </r>
  <r>
    <n v="134997"/>
    <x v="1"/>
    <n v="7355136"/>
  </r>
  <r>
    <n v="135003"/>
    <x v="1"/>
    <n v="6551280"/>
  </r>
  <r>
    <n v="135122"/>
    <x v="1"/>
    <n v="7040678"/>
  </r>
  <r>
    <n v="135479"/>
    <x v="1"/>
    <n v="6536160"/>
  </r>
  <r>
    <n v="135481"/>
    <x v="1"/>
    <n v="7013736"/>
  </r>
  <r>
    <n v="135795"/>
    <x v="1"/>
    <n v="6645303"/>
  </r>
  <r>
    <n v="136432"/>
    <x v="1"/>
    <n v="8620608"/>
  </r>
  <r>
    <n v="136801"/>
    <x v="1"/>
    <n v="2328800"/>
  </r>
  <r>
    <n v="137783"/>
    <x v="1"/>
    <n v="3721635"/>
  </r>
  <r>
    <n v="138148"/>
    <x v="1"/>
    <n v="5072130"/>
  </r>
  <r>
    <n v="106653"/>
    <x v="2"/>
    <n v="7542960"/>
  </r>
  <r>
    <n v="106962"/>
    <x v="2"/>
    <n v="3764593"/>
  </r>
  <r>
    <n v="107395"/>
    <x v="2"/>
    <n v="8336016"/>
  </r>
  <r>
    <n v="107413"/>
    <x v="2"/>
    <n v="9003489"/>
  </r>
  <r>
    <n v="107428"/>
    <x v="2"/>
    <n v="5510868"/>
  </r>
  <r>
    <n v="107562"/>
    <x v="2"/>
    <n v="6477996"/>
  </r>
  <r>
    <n v="107564"/>
    <x v="2"/>
    <n v="3664872"/>
  </r>
  <r>
    <n v="107756"/>
    <x v="2"/>
    <n v="3938480"/>
  </r>
  <r>
    <n v="107758"/>
    <x v="2"/>
    <n v="4399488"/>
  </r>
  <r>
    <n v="107761"/>
    <x v="2"/>
    <n v="4553813"/>
  </r>
  <r>
    <n v="107763"/>
    <x v="2"/>
    <n v="6775477"/>
  </r>
  <r>
    <n v="107769"/>
    <x v="2"/>
    <n v="7400570"/>
  </r>
  <r>
    <n v="107775"/>
    <x v="2"/>
    <n v="6132312"/>
  </r>
  <r>
    <n v="107778"/>
    <x v="2"/>
    <n v="5435991"/>
  </r>
  <r>
    <n v="107780"/>
    <x v="2"/>
    <n v="7520425"/>
  </r>
  <r>
    <n v="107782"/>
    <x v="2"/>
    <n v="4038753"/>
  </r>
  <r>
    <n v="108055"/>
    <x v="2"/>
    <n v="7235955"/>
  </r>
  <r>
    <n v="108057"/>
    <x v="2"/>
    <n v="6878720"/>
  </r>
  <r>
    <n v="108058"/>
    <x v="2"/>
    <n v="8599672"/>
  </r>
  <r>
    <n v="108059"/>
    <x v="2"/>
    <n v="8769782"/>
  </r>
  <r>
    <n v="108075"/>
    <x v="2"/>
    <n v="6038268"/>
  </r>
  <r>
    <n v="108076"/>
    <x v="2"/>
    <n v="11251814"/>
  </r>
  <r>
    <n v="108079"/>
    <x v="2"/>
    <n v="6115200"/>
  </r>
  <r>
    <n v="108083"/>
    <x v="2"/>
    <n v="6909840"/>
  </r>
  <r>
    <n v="108085"/>
    <x v="2"/>
    <n v="6625584"/>
  </r>
  <r>
    <n v="108088"/>
    <x v="2"/>
    <n v="4150650"/>
  </r>
  <r>
    <n v="108095"/>
    <x v="2"/>
    <n v="5019424"/>
  </r>
  <r>
    <n v="108096"/>
    <x v="2"/>
    <n v="5911276"/>
  </r>
  <r>
    <n v="108097"/>
    <x v="2"/>
    <n v="5679634"/>
  </r>
  <r>
    <n v="108271"/>
    <x v="2"/>
    <n v="7893900"/>
  </r>
  <r>
    <n v="118072"/>
    <x v="2"/>
    <n v="3967200"/>
  </r>
  <r>
    <n v="118073"/>
    <x v="2"/>
    <n v="6384798"/>
  </r>
  <r>
    <n v="118075"/>
    <x v="2"/>
    <n v="4133556"/>
  </r>
  <r>
    <n v="118076"/>
    <x v="2"/>
    <n v="2366476"/>
  </r>
  <r>
    <n v="118082"/>
    <x v="2"/>
    <n v="5983846"/>
  </r>
  <r>
    <n v="118085"/>
    <x v="2"/>
    <n v="6208465"/>
  </r>
  <r>
    <n v="118097"/>
    <x v="2"/>
    <n v="6556715"/>
  </r>
  <r>
    <n v="118109"/>
    <x v="2"/>
    <n v="5710090"/>
  </r>
  <r>
    <n v="118111"/>
    <x v="2"/>
    <n v="6576509"/>
  </r>
  <r>
    <n v="118112"/>
    <x v="2"/>
    <n v="3095928"/>
  </r>
  <r>
    <n v="121663"/>
    <x v="2"/>
    <n v="2956976"/>
  </r>
  <r>
    <n v="121665"/>
    <x v="2"/>
    <n v="3233825"/>
  </r>
  <r>
    <n v="121666"/>
    <x v="2"/>
    <n v="4652910"/>
  </r>
  <r>
    <n v="121667"/>
    <x v="2"/>
    <n v="6179602"/>
  </r>
  <r>
    <n v="121670"/>
    <x v="2"/>
    <n v="3550521"/>
  </r>
  <r>
    <n v="121671"/>
    <x v="2"/>
    <n v="5029390"/>
  </r>
  <r>
    <n v="121673"/>
    <x v="2"/>
    <n v="7180875"/>
  </r>
  <r>
    <n v="121674"/>
    <x v="2"/>
    <n v="3899764"/>
  </r>
  <r>
    <n v="121675"/>
    <x v="2"/>
    <n v="7106186"/>
  </r>
  <r>
    <n v="121678"/>
    <x v="2"/>
    <n v="6713201"/>
  </r>
  <r>
    <n v="121679"/>
    <x v="2"/>
    <n v="2500722"/>
  </r>
  <r>
    <n v="121681"/>
    <x v="2"/>
    <n v="3822432"/>
  </r>
  <r>
    <n v="121687"/>
    <x v="2"/>
    <n v="8367455"/>
  </r>
  <r>
    <n v="121689"/>
    <x v="2"/>
    <n v="3231254"/>
  </r>
  <r>
    <n v="121690"/>
    <x v="2"/>
    <n v="2239348"/>
  </r>
  <r>
    <n v="121694"/>
    <x v="2"/>
    <n v="5157089"/>
  </r>
  <r>
    <n v="121699"/>
    <x v="2"/>
    <n v="3682990"/>
  </r>
  <r>
    <n v="121700"/>
    <x v="2"/>
    <n v="2101127"/>
  </r>
  <r>
    <n v="121702"/>
    <x v="2"/>
    <n v="5933168"/>
  </r>
  <r>
    <n v="121711"/>
    <x v="2"/>
    <n v="6541590"/>
  </r>
  <r>
    <n v="121714"/>
    <x v="2"/>
    <n v="3099712"/>
  </r>
  <r>
    <n v="121715"/>
    <x v="2"/>
    <n v="2566969"/>
  </r>
  <r>
    <n v="121716"/>
    <x v="2"/>
    <n v="4013060"/>
  </r>
  <r>
    <n v="121717"/>
    <x v="2"/>
    <n v="6917428"/>
  </r>
  <r>
    <n v="121718"/>
    <x v="2"/>
    <n v="2840640"/>
  </r>
  <r>
    <n v="121720"/>
    <x v="2"/>
    <n v="6283548"/>
  </r>
  <r>
    <n v="132217"/>
    <x v="2"/>
    <n v="5558120"/>
  </r>
  <r>
    <n v="136502"/>
    <x v="2"/>
    <n v="4779650"/>
  </r>
  <r>
    <n v="140569"/>
    <x v="2"/>
    <n v="11561130"/>
  </r>
  <r>
    <n v="112932"/>
    <x v="3"/>
    <n v="5976916"/>
  </r>
  <r>
    <n v="112936"/>
    <x v="3"/>
    <n v="3388810"/>
  </r>
  <r>
    <n v="112938"/>
    <x v="3"/>
    <n v="5144589"/>
  </r>
  <r>
    <n v="112939"/>
    <x v="3"/>
    <n v="4049982"/>
  </r>
  <r>
    <n v="112949"/>
    <x v="3"/>
    <n v="5095656"/>
  </r>
  <r>
    <n v="112950"/>
    <x v="3"/>
    <n v="6577851"/>
  </r>
  <r>
    <n v="112951"/>
    <x v="3"/>
    <n v="6419500"/>
  </r>
  <r>
    <n v="112956"/>
    <x v="3"/>
    <n v="7397509"/>
  </r>
  <r>
    <n v="112957"/>
    <x v="3"/>
    <n v="6370416"/>
  </r>
  <r>
    <n v="112958"/>
    <x v="3"/>
    <n v="2696424"/>
  </r>
  <r>
    <n v="112959"/>
    <x v="3"/>
    <n v="4105500"/>
  </r>
  <r>
    <n v="112961"/>
    <x v="3"/>
    <n v="3682190"/>
  </r>
  <r>
    <n v="112966"/>
    <x v="3"/>
    <n v="5232465"/>
  </r>
  <r>
    <n v="112968"/>
    <x v="3"/>
    <n v="3931819"/>
  </r>
  <r>
    <n v="112969"/>
    <x v="3"/>
    <n v="8872404"/>
  </r>
  <r>
    <n v="112970"/>
    <x v="3"/>
    <n v="6449821"/>
  </r>
  <r>
    <n v="112989"/>
    <x v="3"/>
    <n v="6894425"/>
  </r>
  <r>
    <n v="112991"/>
    <x v="3"/>
    <n v="4488396"/>
  </r>
  <r>
    <n v="112996"/>
    <x v="3"/>
    <n v="7061560"/>
  </r>
  <r>
    <n v="120274"/>
    <x v="3"/>
    <n v="3607608"/>
  </r>
  <r>
    <n v="120277"/>
    <x v="3"/>
    <n v="8356964"/>
  </r>
  <r>
    <n v="120281"/>
    <x v="3"/>
    <n v="6852144"/>
  </r>
  <r>
    <n v="120286"/>
    <x v="3"/>
    <n v="7540112"/>
  </r>
  <r>
    <n v="120292"/>
    <x v="3"/>
    <n v="7044744"/>
  </r>
  <r>
    <n v="120297"/>
    <x v="3"/>
    <n v="9352992"/>
  </r>
  <r>
    <n v="120298"/>
    <x v="3"/>
    <n v="6900621"/>
  </r>
  <r>
    <n v="120642"/>
    <x v="3"/>
    <n v="4575272"/>
  </r>
  <r>
    <n v="120645"/>
    <x v="3"/>
    <n v="3807588"/>
  </r>
  <r>
    <n v="120655"/>
    <x v="3"/>
    <n v="5752800"/>
  </r>
  <r>
    <n v="122066"/>
    <x v="3"/>
    <n v="5127220"/>
  </r>
  <r>
    <n v="122854"/>
    <x v="3"/>
    <n v="4437114"/>
  </r>
  <r>
    <n v="129645"/>
    <x v="3"/>
    <n v="1740330"/>
  </r>
  <r>
    <n v="131945"/>
    <x v="3"/>
    <n v="6134520"/>
  </r>
  <r>
    <n v="138869"/>
    <x v="3"/>
    <n v="1701468"/>
  </r>
  <r>
    <n v="103483"/>
    <x v="4"/>
    <n v="4693500"/>
  </r>
  <r>
    <n v="103486"/>
    <x v="4"/>
    <n v="4209915"/>
  </r>
  <r>
    <n v="103493"/>
    <x v="4"/>
    <n v="5984550"/>
  </r>
  <r>
    <n v="103497"/>
    <x v="4"/>
    <n v="5220412"/>
  </r>
  <r>
    <n v="103498"/>
    <x v="4"/>
    <n v="4999060"/>
  </r>
  <r>
    <n v="103499"/>
    <x v="4"/>
    <n v="3756970"/>
  </r>
  <r>
    <n v="103500"/>
    <x v="4"/>
    <n v="3698640"/>
  </r>
  <r>
    <n v="103501"/>
    <x v="4"/>
    <n v="4298235"/>
  </r>
  <r>
    <n v="103503"/>
    <x v="4"/>
    <n v="8164892"/>
  </r>
  <r>
    <n v="103509"/>
    <x v="4"/>
    <n v="7819156"/>
  </r>
  <r>
    <n v="103514"/>
    <x v="4"/>
    <n v="9770492"/>
  </r>
  <r>
    <n v="103519"/>
    <x v="4"/>
    <n v="8924880"/>
  </r>
  <r>
    <n v="103529"/>
    <x v="4"/>
    <n v="2596440"/>
  </r>
  <r>
    <n v="103531"/>
    <x v="4"/>
    <n v="5577960"/>
  </r>
  <r>
    <n v="103534"/>
    <x v="4"/>
    <n v="5061519"/>
  </r>
  <r>
    <n v="103539"/>
    <x v="4"/>
    <n v="3924545"/>
  </r>
  <r>
    <n v="103560"/>
    <x v="4"/>
    <n v="8322935"/>
  </r>
  <r>
    <n v="103562"/>
    <x v="4"/>
    <n v="4060696"/>
  </r>
  <r>
    <n v="103563"/>
    <x v="4"/>
    <n v="6317409"/>
  </r>
  <r>
    <n v="103742"/>
    <x v="4"/>
    <n v="5199945"/>
  </r>
  <r>
    <n v="103743"/>
    <x v="4"/>
    <n v="6688760"/>
  </r>
  <r>
    <n v="103854"/>
    <x v="4"/>
    <n v="5947664"/>
  </r>
  <r>
    <n v="103855"/>
    <x v="4"/>
    <n v="5476501"/>
  </r>
  <r>
    <n v="103858"/>
    <x v="4"/>
    <n v="4123650"/>
  </r>
  <r>
    <n v="103870"/>
    <x v="4"/>
    <n v="7496555"/>
  </r>
  <r>
    <n v="104012"/>
    <x v="4"/>
    <n v="7245350"/>
  </r>
  <r>
    <n v="104018"/>
    <x v="4"/>
    <n v="8052948"/>
  </r>
  <r>
    <n v="104019"/>
    <x v="4"/>
    <n v="7869792"/>
  </r>
  <r>
    <n v="104020"/>
    <x v="4"/>
    <n v="5241576"/>
  </r>
  <r>
    <n v="104119"/>
    <x v="4"/>
    <n v="5959772"/>
  </r>
  <r>
    <n v="104248"/>
    <x v="4"/>
    <n v="3941548"/>
  </r>
  <r>
    <n v="104255"/>
    <x v="4"/>
    <n v="5843396"/>
  </r>
  <r>
    <n v="104259"/>
    <x v="4"/>
    <n v="8352552"/>
  </r>
  <r>
    <n v="104387"/>
    <x v="4"/>
    <n v="4721184"/>
  </r>
  <r>
    <n v="104395"/>
    <x v="4"/>
    <n v="5412246"/>
  </r>
  <r>
    <n v="116928"/>
    <x v="4"/>
    <n v="5465064"/>
  </r>
  <r>
    <n v="116932"/>
    <x v="4"/>
    <n v="5533704"/>
  </r>
  <r>
    <n v="116936"/>
    <x v="4"/>
    <n v="2539132"/>
  </r>
  <r>
    <n v="116941"/>
    <x v="4"/>
    <n v="3212460"/>
  </r>
  <r>
    <n v="116952"/>
    <x v="4"/>
    <n v="2696252"/>
  </r>
  <r>
    <n v="116991"/>
    <x v="4"/>
    <n v="5347734"/>
  </r>
  <r>
    <n v="116992"/>
    <x v="4"/>
    <n v="3944967"/>
  </r>
  <r>
    <n v="116999"/>
    <x v="4"/>
    <n v="5436736"/>
  </r>
  <r>
    <n v="123564"/>
    <x v="4"/>
    <n v="2536352"/>
  </r>
  <r>
    <n v="123580"/>
    <x v="4"/>
    <n v="4587882"/>
  </r>
  <r>
    <n v="123589"/>
    <x v="4"/>
    <n v="7066766"/>
  </r>
  <r>
    <n v="124391"/>
    <x v="4"/>
    <n v="4174545"/>
  </r>
  <r>
    <n v="124392"/>
    <x v="4"/>
    <n v="5198083"/>
  </r>
  <r>
    <n v="124395"/>
    <x v="4"/>
    <n v="2543343"/>
  </r>
  <r>
    <n v="124396"/>
    <x v="4"/>
    <n v="5124052"/>
  </r>
  <r>
    <n v="124399"/>
    <x v="4"/>
    <n v="3850860"/>
  </r>
  <r>
    <n v="124400"/>
    <x v="4"/>
    <n v="5081300"/>
  </r>
  <r>
    <n v="124401"/>
    <x v="4"/>
    <n v="3381754"/>
  </r>
  <r>
    <n v="124408"/>
    <x v="4"/>
    <n v="6539373"/>
  </r>
  <r>
    <n v="124422"/>
    <x v="4"/>
    <n v="6027041"/>
  </r>
  <r>
    <n v="124449"/>
    <x v="4"/>
    <n v="4069777"/>
  </r>
  <r>
    <n v="124467"/>
    <x v="4"/>
    <n v="2127540"/>
  </r>
  <r>
    <n v="124468"/>
    <x v="4"/>
    <n v="4422000"/>
  </r>
  <r>
    <n v="125734"/>
    <x v="4"/>
    <n v="4407793"/>
  </r>
  <r>
    <n v="125747"/>
    <x v="4"/>
    <n v="8682827"/>
  </r>
  <r>
    <n v="125756"/>
    <x v="4"/>
    <n v="4481253"/>
  </r>
  <r>
    <n v="125764"/>
    <x v="4"/>
    <n v="6653790"/>
  </r>
  <r>
    <n v="131547"/>
    <x v="4"/>
    <n v="4924800"/>
  </r>
  <r>
    <n v="133306"/>
    <x v="4"/>
    <n v="4769206"/>
  </r>
  <r>
    <n v="135035"/>
    <x v="4"/>
    <n v="4933335"/>
  </r>
  <r>
    <n v="135061"/>
    <x v="4"/>
    <n v="3811374"/>
  </r>
  <r>
    <n v="136091"/>
    <x v="4"/>
    <n v="9536198"/>
  </r>
  <r>
    <n v="141700"/>
    <x v="4"/>
    <n v="2678140"/>
  </r>
  <r>
    <n v="142067"/>
    <x v="4"/>
    <n v="2737700"/>
  </r>
  <r>
    <n v="109669"/>
    <x v="5"/>
    <n v="3419752"/>
  </r>
  <r>
    <n v="109686"/>
    <x v="5"/>
    <n v="6018624"/>
  </r>
  <r>
    <n v="109690"/>
    <x v="5"/>
    <n v="5826891"/>
  </r>
  <r>
    <n v="109707"/>
    <x v="5"/>
    <n v="7117319"/>
  </r>
  <r>
    <n v="109709"/>
    <x v="5"/>
    <n v="7370068"/>
  </r>
  <r>
    <n v="109713"/>
    <x v="5"/>
    <n v="5881347"/>
  </r>
  <r>
    <n v="110882"/>
    <x v="5"/>
    <n v="6241329"/>
  </r>
  <r>
    <n v="110907"/>
    <x v="5"/>
    <n v="4745016"/>
  </r>
  <r>
    <n v="115237"/>
    <x v="5"/>
    <n v="4291872"/>
  </r>
  <r>
    <n v="115238"/>
    <x v="5"/>
    <n v="5668803"/>
  </r>
  <r>
    <n v="115239"/>
    <x v="5"/>
    <n v="3178375"/>
  </r>
  <r>
    <n v="115322"/>
    <x v="5"/>
    <n v="6439605"/>
  </r>
  <r>
    <n v="115382"/>
    <x v="5"/>
    <n v="4455876"/>
  </r>
  <r>
    <n v="117499"/>
    <x v="5"/>
    <n v="5815360"/>
  </r>
  <r>
    <n v="117500"/>
    <x v="5"/>
    <n v="6081938"/>
  </r>
  <r>
    <n v="117504"/>
    <x v="5"/>
    <n v="4014505"/>
  </r>
  <r>
    <n v="117518"/>
    <x v="5"/>
    <n v="7357950"/>
  </r>
  <r>
    <n v="117530"/>
    <x v="5"/>
    <n v="8439860"/>
  </r>
  <r>
    <n v="117534"/>
    <x v="5"/>
    <n v="6937440"/>
  </r>
  <r>
    <n v="117537"/>
    <x v="5"/>
    <n v="5526521"/>
  </r>
  <r>
    <n v="117552"/>
    <x v="5"/>
    <n v="3679236"/>
  </r>
  <r>
    <n v="117555"/>
    <x v="5"/>
    <n v="3301104"/>
  </r>
  <r>
    <n v="117557"/>
    <x v="5"/>
    <n v="5849235"/>
  </r>
  <r>
    <n v="117577"/>
    <x v="5"/>
    <n v="5999610"/>
  </r>
  <r>
    <n v="117578"/>
    <x v="5"/>
    <n v="7053103"/>
  </r>
  <r>
    <n v="117591"/>
    <x v="5"/>
    <n v="5906754"/>
  </r>
  <r>
    <n v="117594"/>
    <x v="5"/>
    <n v="5161524"/>
  </r>
  <r>
    <n v="121154"/>
    <x v="5"/>
    <n v="3812038"/>
  </r>
  <r>
    <n v="121164"/>
    <x v="5"/>
    <n v="5626572"/>
  </r>
  <r>
    <n v="124802"/>
    <x v="5"/>
    <n v="9442489"/>
  </r>
  <r>
    <n v="124840"/>
    <x v="5"/>
    <n v="8470584"/>
  </r>
  <r>
    <n v="124856"/>
    <x v="5"/>
    <n v="7911792"/>
  </r>
  <r>
    <n v="124861"/>
    <x v="5"/>
    <n v="4097624"/>
  </r>
  <r>
    <n v="136438"/>
    <x v="5"/>
    <n v="4977280"/>
  </r>
  <r>
    <n v="110048"/>
    <x v="6"/>
    <n v="5408992"/>
  </r>
  <r>
    <n v="110060"/>
    <x v="6"/>
    <n v="5491362"/>
  </r>
  <r>
    <n v="110062"/>
    <x v="6"/>
    <n v="5595226"/>
  </r>
  <r>
    <n v="110063"/>
    <x v="6"/>
    <n v="8288020"/>
  </r>
  <r>
    <n v="110068"/>
    <x v="6"/>
    <n v="5101880"/>
  </r>
  <r>
    <n v="110069"/>
    <x v="6"/>
    <n v="9450401"/>
  </r>
  <r>
    <n v="110071"/>
    <x v="6"/>
    <n v="4970628"/>
  </r>
  <r>
    <n v="110078"/>
    <x v="6"/>
    <n v="6889500"/>
  </r>
  <r>
    <n v="110084"/>
    <x v="6"/>
    <n v="4422012"/>
  </r>
  <r>
    <n v="110102"/>
    <x v="6"/>
    <n v="6066495"/>
  </r>
  <r>
    <n v="110107"/>
    <x v="6"/>
    <n v="4912880"/>
  </r>
  <r>
    <n v="110484"/>
    <x v="6"/>
    <n v="5128432"/>
  </r>
  <r>
    <n v="110488"/>
    <x v="6"/>
    <n v="6730101"/>
  </r>
  <r>
    <n v="110497"/>
    <x v="6"/>
    <n v="5494581"/>
  </r>
  <r>
    <n v="110500"/>
    <x v="6"/>
    <n v="4717296"/>
  </r>
  <r>
    <n v="110516"/>
    <x v="6"/>
    <n v="4880408"/>
  </r>
  <r>
    <n v="110517"/>
    <x v="6"/>
    <n v="10450188"/>
  </r>
  <r>
    <n v="110532"/>
    <x v="6"/>
    <n v="7320880"/>
  </r>
  <r>
    <n v="110533"/>
    <x v="6"/>
    <n v="5354163"/>
  </r>
  <r>
    <n v="114579"/>
    <x v="6"/>
    <n v="8052750"/>
  </r>
  <r>
    <n v="114580"/>
    <x v="6"/>
    <n v="8841384"/>
  </r>
  <r>
    <n v="114581"/>
    <x v="6"/>
    <n v="6799830"/>
  </r>
  <r>
    <n v="114584"/>
    <x v="6"/>
    <n v="5788253"/>
  </r>
  <r>
    <n v="114587"/>
    <x v="6"/>
    <n v="7848288"/>
  </r>
  <r>
    <n v="114588"/>
    <x v="6"/>
    <n v="3467448"/>
  </r>
  <r>
    <n v="114590"/>
    <x v="6"/>
    <n v="8715424"/>
  </r>
  <r>
    <n v="114591"/>
    <x v="6"/>
    <n v="4519983"/>
  </r>
  <r>
    <n v="114592"/>
    <x v="6"/>
    <n v="5434429"/>
  </r>
  <r>
    <n v="114594"/>
    <x v="6"/>
    <n v="3880485"/>
  </r>
  <r>
    <n v="114598"/>
    <x v="6"/>
    <n v="5799889"/>
  </r>
  <r>
    <n v="114606"/>
    <x v="6"/>
    <n v="8964732"/>
  </r>
  <r>
    <n v="114607"/>
    <x v="6"/>
    <n v="9847488"/>
  </r>
  <r>
    <n v="114608"/>
    <x v="6"/>
    <n v="5684840"/>
  </r>
  <r>
    <n v="114611"/>
    <x v="6"/>
    <n v="11107900"/>
  </r>
  <r>
    <n v="114612"/>
    <x v="6"/>
    <n v="5095244"/>
  </r>
  <r>
    <n v="116405"/>
    <x v="6"/>
    <n v="4634469"/>
  </r>
  <r>
    <n v="116407"/>
    <x v="6"/>
    <n v="7505925"/>
  </r>
  <r>
    <n v="116411"/>
    <x v="6"/>
    <n v="4790016"/>
  </r>
  <r>
    <n v="116412"/>
    <x v="6"/>
    <n v="5454070"/>
  </r>
  <r>
    <n v="116413"/>
    <x v="6"/>
    <n v="6385680"/>
  </r>
  <r>
    <n v="116418"/>
    <x v="6"/>
    <n v="4850076"/>
  </r>
  <r>
    <n v="116419"/>
    <x v="6"/>
    <n v="8554080"/>
  </r>
  <r>
    <n v="116422"/>
    <x v="6"/>
    <n v="5674452"/>
  </r>
  <r>
    <n v="116423"/>
    <x v="6"/>
    <n v="3165930"/>
  </r>
  <r>
    <n v="116424"/>
    <x v="6"/>
    <n v="6159064"/>
  </r>
  <r>
    <n v="116426"/>
    <x v="6"/>
    <n v="3354970"/>
  </r>
  <r>
    <n v="116427"/>
    <x v="6"/>
    <n v="5470260"/>
  </r>
  <r>
    <n v="116428"/>
    <x v="6"/>
    <n v="4667223"/>
  </r>
  <r>
    <n v="116430"/>
    <x v="6"/>
    <n v="3303520"/>
  </r>
  <r>
    <n v="116431"/>
    <x v="6"/>
    <n v="4997926"/>
  </r>
  <r>
    <n v="116432"/>
    <x v="6"/>
    <n v="4108048"/>
  </r>
  <r>
    <n v="116433"/>
    <x v="6"/>
    <n v="10237970"/>
  </r>
  <r>
    <n v="116436"/>
    <x v="6"/>
    <n v="5592048"/>
  </r>
  <r>
    <n v="116437"/>
    <x v="6"/>
    <n v="6845434"/>
  </r>
  <r>
    <n v="116438"/>
    <x v="6"/>
    <n v="5834640"/>
  </r>
  <r>
    <n v="116440"/>
    <x v="6"/>
    <n v="3463396"/>
  </r>
  <r>
    <n v="116441"/>
    <x v="6"/>
    <n v="3604170"/>
  </r>
  <r>
    <n v="116442"/>
    <x v="6"/>
    <n v="3397143"/>
  </r>
  <r>
    <n v="116445"/>
    <x v="6"/>
    <n v="5815976"/>
  </r>
  <r>
    <n v="116446"/>
    <x v="6"/>
    <n v="4963135"/>
  </r>
  <r>
    <n v="116447"/>
    <x v="6"/>
    <n v="4029678"/>
  </r>
  <r>
    <n v="116448"/>
    <x v="6"/>
    <n v="5376980"/>
  </r>
  <r>
    <n v="116450"/>
    <x v="6"/>
    <n v="4467565"/>
  </r>
  <r>
    <n v="116453"/>
    <x v="6"/>
    <n v="6973040"/>
  </r>
  <r>
    <n v="116454"/>
    <x v="6"/>
    <n v="3318012"/>
  </r>
  <r>
    <n v="116458"/>
    <x v="6"/>
    <n v="9664830"/>
  </r>
  <r>
    <n v="116463"/>
    <x v="6"/>
    <n v="6368483"/>
  </r>
  <r>
    <n v="116465"/>
    <x v="6"/>
    <n v="3930366"/>
  </r>
  <r>
    <n v="116466"/>
    <x v="6"/>
    <n v="4778820"/>
  </r>
  <r>
    <n v="116468"/>
    <x v="6"/>
    <n v="9305478"/>
  </r>
  <r>
    <n v="116469"/>
    <x v="6"/>
    <n v="6036310"/>
  </r>
  <r>
    <n v="116473"/>
    <x v="6"/>
    <n v="6937056"/>
  </r>
  <r>
    <n v="116475"/>
    <x v="6"/>
    <n v="4217376"/>
  </r>
  <r>
    <n v="116478"/>
    <x v="6"/>
    <n v="4038499"/>
  </r>
  <r>
    <n v="116498"/>
    <x v="6"/>
    <n v="5778804"/>
  </r>
  <r>
    <n v="116502"/>
    <x v="6"/>
    <n v="4204380"/>
  </r>
  <r>
    <n v="116504"/>
    <x v="6"/>
    <n v="4399532"/>
  </r>
  <r>
    <n v="116505"/>
    <x v="6"/>
    <n v="4616768"/>
  </r>
  <r>
    <n v="116506"/>
    <x v="6"/>
    <n v="5890660"/>
  </r>
  <r>
    <n v="116507"/>
    <x v="6"/>
    <n v="3921505"/>
  </r>
  <r>
    <n v="118785"/>
    <x v="6"/>
    <n v="4169880"/>
  </r>
  <r>
    <n v="118788"/>
    <x v="6"/>
    <n v="5113050"/>
  </r>
  <r>
    <n v="118789"/>
    <x v="6"/>
    <n v="4666032"/>
  </r>
  <r>
    <n v="118790"/>
    <x v="6"/>
    <n v="6282110"/>
  </r>
  <r>
    <n v="118796"/>
    <x v="6"/>
    <n v="5186148"/>
  </r>
  <r>
    <n v="118806"/>
    <x v="6"/>
    <n v="4148111"/>
  </r>
  <r>
    <n v="118835"/>
    <x v="6"/>
    <n v="5706688"/>
  </r>
  <r>
    <n v="118836"/>
    <x v="6"/>
    <n v="5305608"/>
  </r>
  <r>
    <n v="118840"/>
    <x v="6"/>
    <n v="5458236"/>
  </r>
  <r>
    <n v="118843"/>
    <x v="6"/>
    <n v="5499663"/>
  </r>
  <r>
    <n v="118879"/>
    <x v="6"/>
    <n v="5126790"/>
  </r>
  <r>
    <n v="118882"/>
    <x v="6"/>
    <n v="5438370"/>
  </r>
  <r>
    <n v="118884"/>
    <x v="6"/>
    <n v="7619910"/>
  </r>
  <r>
    <n v="118897"/>
    <x v="6"/>
    <n v="5541696"/>
  </r>
  <r>
    <n v="118898"/>
    <x v="6"/>
    <n v="4494096"/>
  </r>
  <r>
    <n v="118903"/>
    <x v="6"/>
    <n v="5566980"/>
  </r>
  <r>
    <n v="118908"/>
    <x v="6"/>
    <n v="5128632"/>
  </r>
  <r>
    <n v="118919"/>
    <x v="6"/>
    <n v="7071441"/>
  </r>
  <r>
    <n v="118928"/>
    <x v="6"/>
    <n v="6259968"/>
  </r>
  <r>
    <n v="118931"/>
    <x v="6"/>
    <n v="3568752"/>
  </r>
  <r>
    <n v="118933"/>
    <x v="6"/>
    <n v="7047215"/>
  </r>
  <r>
    <n v="123236"/>
    <x v="6"/>
    <n v="3996760"/>
  </r>
  <r>
    <n v="125249"/>
    <x v="6"/>
    <n v="3787098"/>
  </r>
  <r>
    <n v="125259"/>
    <x v="6"/>
    <n v="3277360"/>
  </r>
  <r>
    <n v="125271"/>
    <x v="6"/>
    <n v="5542355"/>
  </r>
  <r>
    <n v="125273"/>
    <x v="6"/>
    <n v="5444472"/>
  </r>
  <r>
    <n v="125275"/>
    <x v="6"/>
    <n v="5084503"/>
  </r>
  <r>
    <n v="125276"/>
    <x v="6"/>
    <n v="5700882"/>
  </r>
  <r>
    <n v="125278"/>
    <x v="6"/>
    <n v="8256654"/>
  </r>
  <r>
    <n v="125279"/>
    <x v="6"/>
    <n v="6447284"/>
  </r>
  <r>
    <n v="125281"/>
    <x v="6"/>
    <n v="4328982"/>
  </r>
  <r>
    <n v="125311"/>
    <x v="6"/>
    <n v="5888980"/>
  </r>
  <r>
    <n v="125314"/>
    <x v="6"/>
    <n v="7434231"/>
  </r>
  <r>
    <n v="125315"/>
    <x v="6"/>
    <n v="6376545"/>
  </r>
  <r>
    <n v="126064"/>
    <x v="6"/>
    <n v="7199400"/>
  </r>
  <r>
    <n v="126065"/>
    <x v="6"/>
    <n v="5690139"/>
  </r>
  <r>
    <n v="126066"/>
    <x v="6"/>
    <n v="7140690"/>
  </r>
  <r>
    <n v="126068"/>
    <x v="6"/>
    <n v="7676184"/>
  </r>
  <r>
    <n v="126069"/>
    <x v="6"/>
    <n v="3953532"/>
  </r>
  <r>
    <n v="126071"/>
    <x v="6"/>
    <n v="6180180"/>
  </r>
  <r>
    <n v="126080"/>
    <x v="6"/>
    <n v="6765556"/>
  </r>
  <r>
    <n v="126081"/>
    <x v="6"/>
    <n v="8346939"/>
  </r>
  <r>
    <n v="126085"/>
    <x v="6"/>
    <n v="5093970"/>
  </r>
  <r>
    <n v="126087"/>
    <x v="6"/>
    <n v="5257590"/>
  </r>
  <r>
    <n v="126088"/>
    <x v="6"/>
    <n v="8234440"/>
  </r>
  <r>
    <n v="126089"/>
    <x v="6"/>
    <n v="7485779"/>
  </r>
  <r>
    <n v="126092"/>
    <x v="6"/>
    <n v="10043425"/>
  </r>
  <r>
    <n v="126093"/>
    <x v="6"/>
    <n v="6102096"/>
  </r>
  <r>
    <n v="126094"/>
    <x v="6"/>
    <n v="4384300"/>
  </r>
  <r>
    <n v="126095"/>
    <x v="6"/>
    <n v="4932902"/>
  </r>
  <r>
    <n v="126096"/>
    <x v="6"/>
    <n v="3323932"/>
  </r>
  <r>
    <n v="126098"/>
    <x v="6"/>
    <n v="6598176"/>
  </r>
  <r>
    <n v="126101"/>
    <x v="6"/>
    <n v="6460748"/>
  </r>
  <r>
    <n v="132268"/>
    <x v="6"/>
    <n v="3052508"/>
  </r>
  <r>
    <n v="133580"/>
    <x v="6"/>
    <n v="2832588"/>
  </r>
  <r>
    <n v="134042"/>
    <x v="6"/>
    <n v="7629514"/>
  </r>
  <r>
    <n v="135552"/>
    <x v="6"/>
    <n v="8186454"/>
  </r>
  <r>
    <n v="135826"/>
    <x v="6"/>
    <n v="7936096"/>
  </r>
  <r>
    <n v="136010"/>
    <x v="6"/>
    <n v="8030210"/>
  </r>
  <r>
    <n v="136012"/>
    <x v="6"/>
    <n v="5364240"/>
  </r>
  <r>
    <n v="109319"/>
    <x v="7"/>
    <n v="5781694"/>
  </r>
  <r>
    <n v="109324"/>
    <x v="7"/>
    <n v="4347081"/>
  </r>
  <r>
    <n v="109327"/>
    <x v="7"/>
    <n v="8985192"/>
  </r>
  <r>
    <n v="109328"/>
    <x v="7"/>
    <n v="1897983"/>
  </r>
  <r>
    <n v="109329"/>
    <x v="7"/>
    <n v="4844160"/>
  </r>
  <r>
    <n v="109331"/>
    <x v="7"/>
    <n v="4280640"/>
  </r>
  <r>
    <n v="112041"/>
    <x v="7"/>
    <n v="3806523"/>
  </r>
  <r>
    <n v="112045"/>
    <x v="7"/>
    <n v="6365600"/>
  </r>
  <r>
    <n v="112052"/>
    <x v="7"/>
    <n v="4004480"/>
  </r>
  <r>
    <n v="112054"/>
    <x v="7"/>
    <n v="5990130"/>
  </r>
  <r>
    <n v="112055"/>
    <x v="7"/>
    <n v="7771941"/>
  </r>
  <r>
    <n v="112067"/>
    <x v="7"/>
    <n v="4369068"/>
  </r>
  <r>
    <n v="113502"/>
    <x v="7"/>
    <n v="3374001"/>
  </r>
  <r>
    <n v="113503"/>
    <x v="7"/>
    <n v="4007250"/>
  </r>
  <r>
    <n v="113512"/>
    <x v="7"/>
    <n v="3400170"/>
  </r>
  <r>
    <n v="113518"/>
    <x v="7"/>
    <n v="4116275"/>
  </r>
  <r>
    <n v="113520"/>
    <x v="7"/>
    <n v="6598722"/>
  </r>
  <r>
    <n v="113526"/>
    <x v="7"/>
    <n v="6042216"/>
  </r>
  <r>
    <n v="113532"/>
    <x v="7"/>
    <n v="3907564"/>
  </r>
  <r>
    <n v="113533"/>
    <x v="7"/>
    <n v="6081594"/>
  </r>
  <r>
    <n v="113548"/>
    <x v="7"/>
    <n v="6998544"/>
  </r>
  <r>
    <n v="113550"/>
    <x v="7"/>
    <n v="5879232"/>
  </r>
  <r>
    <n v="113551"/>
    <x v="7"/>
    <n v="5248320"/>
  </r>
  <r>
    <n v="113553"/>
    <x v="7"/>
    <n v="6519618"/>
  </r>
  <r>
    <n v="113854"/>
    <x v="7"/>
    <n v="4918004"/>
  </r>
  <r>
    <n v="113855"/>
    <x v="7"/>
    <n v="5710542"/>
  </r>
  <r>
    <n v="113863"/>
    <x v="7"/>
    <n v="7062264"/>
  </r>
  <r>
    <n v="113875"/>
    <x v="7"/>
    <n v="3425952"/>
  </r>
  <r>
    <n v="113882"/>
    <x v="7"/>
    <n v="8557120"/>
  </r>
  <r>
    <n v="113884"/>
    <x v="7"/>
    <n v="3855474"/>
  </r>
  <r>
    <n v="113888"/>
    <x v="7"/>
    <n v="5296872"/>
  </r>
  <r>
    <n v="113893"/>
    <x v="7"/>
    <n v="5420088"/>
  </r>
  <r>
    <n v="113901"/>
    <x v="7"/>
    <n v="5421801"/>
  </r>
  <r>
    <n v="113902"/>
    <x v="7"/>
    <n v="8728872"/>
  </r>
  <r>
    <n v="113907"/>
    <x v="7"/>
    <n v="10206480"/>
  </r>
  <r>
    <n v="115720"/>
    <x v="7"/>
    <n v="3391203"/>
  </r>
  <r>
    <n v="115723"/>
    <x v="7"/>
    <n v="6078972"/>
  </r>
  <r>
    <n v="115758"/>
    <x v="7"/>
    <n v="6498940"/>
  </r>
  <r>
    <n v="115772"/>
    <x v="7"/>
    <n v="3843660"/>
  </r>
  <r>
    <n v="115775"/>
    <x v="7"/>
    <n v="3017168"/>
  </r>
  <r>
    <n v="123862"/>
    <x v="7"/>
    <n v="6142352"/>
  </r>
  <r>
    <n v="123869"/>
    <x v="7"/>
    <n v="2621820"/>
  </r>
  <r>
    <n v="123878"/>
    <x v="7"/>
    <n v="4387944"/>
  </r>
  <r>
    <n v="123883"/>
    <x v="7"/>
    <n v="7429228"/>
  </r>
  <r>
    <n v="123893"/>
    <x v="7"/>
    <n v="3582396"/>
  </r>
  <r>
    <n v="126458"/>
    <x v="7"/>
    <n v="3641824"/>
  </r>
  <r>
    <n v="126473"/>
    <x v="7"/>
    <n v="2682760"/>
  </r>
  <r>
    <n v="126510"/>
    <x v="7"/>
    <n v="4616859"/>
  </r>
  <r>
    <n v="131969"/>
    <x v="7"/>
    <n v="49667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01B77-12BD-4F77-A2BF-9EB1D2C77104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 rowHeaderCaption="">
  <location ref="F1:I11" firstHeaderRow="0" firstDataRow="1" firstDataCol="1"/>
  <pivotFields count="3">
    <pivotField dataField="1" showAll="0"/>
    <pivotField axis="axisRow" showAll="0" sortType="descending">
      <items count="10">
        <item x="4"/>
        <item x="2"/>
        <item x="3"/>
        <item x="8"/>
        <item x="1"/>
        <item x="6"/>
        <item x="0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</pivotFields>
  <rowFields count="1">
    <field x="1"/>
  </rowFields>
  <rowItems count="10">
    <i>
      <x v="6"/>
    </i>
    <i>
      <x v="7"/>
    </i>
    <i>
      <x v="5"/>
    </i>
    <i>
      <x v="2"/>
    </i>
    <i>
      <x v="3"/>
    </i>
    <i>
      <x/>
    </i>
    <i>
      <x v="1"/>
    </i>
    <i>
      <x v="4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um_of_Schools" fld="0" subtotal="count" baseField="1" baseItem="0"/>
    <dataField name="Average of EXP" fld="2" subtotal="average" baseField="1" baseItem="0"/>
    <dataField name="Rel_Avg_EXP" fld="2" subtotal="average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59F97-4AC1-4B41-B493-08D38BD576A1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H10" firstHeaderRow="0" firstDataRow="1" firstDataCol="1"/>
  <pivotFields count="3">
    <pivotField dataField="1" showAll="0"/>
    <pivotField axis="axisRow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</pivotFields>
  <rowFields count="1">
    <field x="1"/>
  </rowFields>
  <rowItems count="9">
    <i>
      <x v="6"/>
    </i>
    <i>
      <x v="5"/>
    </i>
    <i>
      <x v="2"/>
    </i>
    <i>
      <x v="3"/>
    </i>
    <i>
      <x/>
    </i>
    <i>
      <x v="1"/>
    </i>
    <i>
      <x v="4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URN" fld="0" subtotal="count" baseField="1" baseItem="0"/>
    <dataField name="Average of EXP" fld="2" subtotal="average" baseField="1" baseItem="0" numFmtId="1"/>
    <dataField name="Rel_Avg_EXP" fld="2" subtotal="average" showDataAs="percentOfCol" baseField="1" baseItem="0" numFmtId="10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C771F-A36F-4288-9492-FE1EAA53E8DC}" name="PivotTable11" cacheId="1" applyNumberFormats="0" applyBorderFormats="0" applyFontFormats="0" applyPatternFormats="0" applyAlignmentFormats="0" applyWidthHeightFormats="1" dataCaption="Values" updatedVersion="6" minRefreshableVersion="3" showDrill="0" showDataTips="0" useAutoFormatting="1" itemPrintTitles="1" createdVersion="6" indent="0" showHeaders="0" outline="1" outlineData="1" multipleFieldFilters="0">
  <location ref="F1:K11" firstHeaderRow="0" firstDataRow="1" firstDataCol="1"/>
  <pivotFields count="4">
    <pivotField dataField="1" showAll="0"/>
    <pivotField axis="axisRow" showAll="0" sortType="descending">
      <items count="10">
        <item x="5"/>
        <item x="7"/>
        <item x="0"/>
        <item x="6"/>
        <item x="1"/>
        <item x="8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10">
    <i>
      <x v="2"/>
    </i>
    <i>
      <x v="1"/>
    </i>
    <i>
      <x v="3"/>
    </i>
    <i>
      <x v="6"/>
    </i>
    <i>
      <x v="5"/>
    </i>
    <i>
      <x v="8"/>
    </i>
    <i>
      <x v="7"/>
    </i>
    <i>
      <x v="4"/>
    </i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um_of_Schools" fld="0" subtotal="count" baseField="1" baseItem="0"/>
    <dataField name="Average of EXP" fld="2" subtotal="average" baseField="1" baseItem="0"/>
    <dataField name="Average of INC" fld="3" subtotal="average" baseField="1" baseItem="0"/>
    <dataField name="Rel_Avg_EXP" fld="2" subtotal="average" showDataAs="percentOfCol" baseField="1" baseItem="0" numFmtId="10"/>
    <dataField name="Rel_Avg_INC" fld="3" subtotal="average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532D6-EB56-4B4D-BC16-A5DE58447746}" name="PivotTable1" cacheId="2" applyNumberFormats="0" applyBorderFormats="0" applyFontFormats="0" applyPatternFormats="0" applyAlignmentFormats="0" applyWidthHeightFormats="1" dataCaption="Values" updatedVersion="6" minRefreshableVersion="3" showDrill="0" showDataTips="0" useAutoFormatting="1" itemPrintTitles="1" createdVersion="6" indent="0" showHeaders="0" outline="1" outlineData="1" multipleFieldFilters="0">
  <location ref="R1:U11" firstHeaderRow="0" firstDataRow="1" firstDataCol="1"/>
  <pivotFields count="3"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URN" fld="0" subtotal="count" baseField="1" baseItem="0"/>
    <dataField name="Average of EXP" fld="2" subtotal="average" baseField="1" baseItem="0" numFmtId="1"/>
    <dataField name="Rel_Avg_EXP" fld="2" subtotal="average" showDataAs="percentOfCol" baseField="1" baseItem="0" numFmtId="10"/>
  </dataFields>
  <formats count="1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E38BC-A1AC-4933-973B-C53FCF5E4B1C}" name="PivotTable1" cacheId="3" applyNumberFormats="0" applyBorderFormats="0" applyFontFormats="0" applyPatternFormats="0" applyAlignmentFormats="0" applyWidthHeightFormats="1" dataCaption="Values" updatedVersion="6" minRefreshableVersion="3" showDrill="0" showDataTips="0" useAutoFormatting="1" itemPrintTitles="1" createdVersion="6" indent="0" showHeaders="0" outline="1" outlineData="1" multipleFieldFilters="0">
  <location ref="U25:Y35" firstHeaderRow="0" firstDataRow="1" firstDataCol="1"/>
  <pivotFields count="6">
    <pivotField showAll="0"/>
    <pivotField axis="axisRow" showAll="0" sortType="descending">
      <items count="10">
        <item x="4"/>
        <item x="2"/>
        <item x="3"/>
        <item x="8"/>
        <item x="1"/>
        <item x="6"/>
        <item x="0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numFmtId="1" showAll="0"/>
    <pivotField dataField="1" numFmtId="1" showAll="0"/>
    <pivotField dataField="1" numFmtId="1" showAll="0"/>
    <pivotField dataField="1" numFmtId="1" showAll="0"/>
  </pivotFields>
  <rowFields count="1">
    <field x="1"/>
  </rowFields>
  <rowItems count="10">
    <i>
      <x v="6"/>
    </i>
    <i>
      <x/>
    </i>
    <i>
      <x v="4"/>
    </i>
    <i>
      <x v="1"/>
    </i>
    <i>
      <x v="3"/>
    </i>
    <i>
      <x v="5"/>
    </i>
    <i>
      <x v="2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UP_bar" fld="2" subtotal="average" baseField="1" baseItem="0"/>
    <dataField name="EXP_bar" fld="3" subtotal="average" baseField="1" baseItem="0"/>
    <dataField name="EXP_hat_bar" fld="4" subtotal="average" baseField="1" baseItem="0"/>
    <dataField name="Residuals_bar" fld="5" subtotal="average" baseField="1" baseItem="0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19DE4C-8E9E-444D-A6A9-A94384BFA81D}" name="Table1" displayName="Table1" ref="AC1:AE759" totalsRowShown="0" headerRowDxfId="3">
  <tableColumns count="3">
    <tableColumn id="1" xr3:uid="{0B077D6E-2F0A-4590-A767-246C96F342BC}" name="URN"/>
    <tableColumn id="2" xr3:uid="{43D9C350-B760-4B5A-B4D6-F912A055AE23}" name="REGION"/>
    <tableColumn id="3" xr3:uid="{6BB722AD-90E0-4FFA-AB2A-819BF010E5AD}" name="EXP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8B04-7271-42B2-9F18-328A504DDC67}">
  <dimension ref="A1:E19"/>
  <sheetViews>
    <sheetView zoomScale="85" zoomScaleNormal="85" workbookViewId="0">
      <selection activeCell="E16" sqref="E16"/>
    </sheetView>
  </sheetViews>
  <sheetFormatPr defaultColWidth="12.5703125" defaultRowHeight="15.75" x14ac:dyDescent="0.25"/>
  <cols>
    <col min="1" max="1" width="14.7109375" style="1" bestFit="1" customWidth="1"/>
    <col min="2" max="2" width="57.28515625" style="1" customWidth="1"/>
    <col min="3" max="3" width="5.140625" style="1" customWidth="1"/>
    <col min="4" max="4" width="12.5703125" style="1"/>
    <col min="5" max="5" width="57.140625" style="1" customWidth="1"/>
    <col min="6" max="16384" width="12.5703125" style="1"/>
  </cols>
  <sheetData>
    <row r="1" spans="1:5" x14ac:dyDescent="0.25">
      <c r="A1" s="2" t="s">
        <v>1124</v>
      </c>
      <c r="D1" s="2" t="s">
        <v>982</v>
      </c>
    </row>
    <row r="2" spans="1:5" x14ac:dyDescent="0.25">
      <c r="A2" s="5" t="s">
        <v>981</v>
      </c>
      <c r="B2" s="5" t="s">
        <v>980</v>
      </c>
      <c r="D2" s="5" t="s">
        <v>981</v>
      </c>
      <c r="E2" s="5" t="s">
        <v>980</v>
      </c>
    </row>
    <row r="3" spans="1:5" x14ac:dyDescent="0.25">
      <c r="A3" s="1" t="s">
        <v>0</v>
      </c>
      <c r="B3" s="1" t="s">
        <v>979</v>
      </c>
      <c r="D3" s="1" t="s">
        <v>15</v>
      </c>
      <c r="E3" s="1" t="s">
        <v>978</v>
      </c>
    </row>
    <row r="4" spans="1:5" x14ac:dyDescent="0.25">
      <c r="A4" s="1" t="s">
        <v>1</v>
      </c>
      <c r="B4" s="1" t="s">
        <v>977</v>
      </c>
      <c r="D4" s="1" t="s">
        <v>16</v>
      </c>
      <c r="E4" s="1" t="s">
        <v>976</v>
      </c>
    </row>
    <row r="5" spans="1:5" x14ac:dyDescent="0.25">
      <c r="A5" s="1" t="s">
        <v>2</v>
      </c>
      <c r="B5" s="1" t="s">
        <v>975</v>
      </c>
      <c r="D5" s="1" t="s">
        <v>17</v>
      </c>
      <c r="E5" s="1" t="s">
        <v>974</v>
      </c>
    </row>
    <row r="6" spans="1:5" x14ac:dyDescent="0.25">
      <c r="A6" s="1" t="s">
        <v>3</v>
      </c>
      <c r="B6" s="1" t="s">
        <v>973</v>
      </c>
      <c r="D6" s="1" t="s">
        <v>18</v>
      </c>
      <c r="E6" s="1" t="s">
        <v>972</v>
      </c>
    </row>
    <row r="7" spans="1:5" x14ac:dyDescent="0.25">
      <c r="A7" s="1" t="s">
        <v>4</v>
      </c>
      <c r="B7" s="1" t="s">
        <v>971</v>
      </c>
      <c r="D7" s="1" t="s">
        <v>19</v>
      </c>
      <c r="E7" s="1" t="s">
        <v>970</v>
      </c>
    </row>
    <row r="8" spans="1:5" x14ac:dyDescent="0.25">
      <c r="A8" s="1" t="s">
        <v>5</v>
      </c>
      <c r="B8" s="1" t="s">
        <v>969</v>
      </c>
      <c r="D8" s="1" t="s">
        <v>20</v>
      </c>
      <c r="E8" s="1" t="s">
        <v>968</v>
      </c>
    </row>
    <row r="9" spans="1:5" x14ac:dyDescent="0.25">
      <c r="A9" s="1" t="s">
        <v>6</v>
      </c>
      <c r="B9" s="1" t="s">
        <v>967</v>
      </c>
      <c r="D9" s="1" t="s">
        <v>21</v>
      </c>
      <c r="E9" s="1" t="s">
        <v>966</v>
      </c>
    </row>
    <row r="10" spans="1:5" x14ac:dyDescent="0.25">
      <c r="A10" s="1" t="s">
        <v>7</v>
      </c>
      <c r="B10" s="1" t="s">
        <v>965</v>
      </c>
      <c r="D10" s="1" t="s">
        <v>22</v>
      </c>
      <c r="E10" s="1" t="s">
        <v>964</v>
      </c>
    </row>
    <row r="11" spans="1:5" x14ac:dyDescent="0.25">
      <c r="A11" s="1" t="s">
        <v>8</v>
      </c>
      <c r="B11" s="1" t="s">
        <v>963</v>
      </c>
      <c r="D11" s="1" t="s">
        <v>23</v>
      </c>
      <c r="E11" s="1" t="s">
        <v>962</v>
      </c>
    </row>
    <row r="12" spans="1:5" x14ac:dyDescent="0.25">
      <c r="A12" s="1" t="s">
        <v>9</v>
      </c>
      <c r="B12" s="1" t="s">
        <v>961</v>
      </c>
      <c r="D12" s="1" t="s">
        <v>24</v>
      </c>
      <c r="E12" s="1" t="s">
        <v>960</v>
      </c>
    </row>
    <row r="13" spans="1:5" x14ac:dyDescent="0.25">
      <c r="A13" s="1" t="s">
        <v>10</v>
      </c>
      <c r="B13" s="1" t="s">
        <v>959</v>
      </c>
      <c r="D13" s="1" t="s">
        <v>25</v>
      </c>
      <c r="E13" s="1" t="s">
        <v>958</v>
      </c>
    </row>
    <row r="14" spans="1:5" x14ac:dyDescent="0.25">
      <c r="A14" s="1" t="s">
        <v>11</v>
      </c>
      <c r="B14" s="1" t="s">
        <v>957</v>
      </c>
      <c r="D14" s="1" t="s">
        <v>26</v>
      </c>
      <c r="E14" s="1" t="s">
        <v>956</v>
      </c>
    </row>
    <row r="15" spans="1:5" x14ac:dyDescent="0.25">
      <c r="A15" s="1" t="s">
        <v>12</v>
      </c>
      <c r="B15" s="1" t="s">
        <v>955</v>
      </c>
      <c r="D15" s="1" t="s">
        <v>27</v>
      </c>
      <c r="E15" s="1" t="s">
        <v>954</v>
      </c>
    </row>
    <row r="16" spans="1:5" x14ac:dyDescent="0.25">
      <c r="A16" s="1" t="s">
        <v>13</v>
      </c>
      <c r="B16" s="1" t="s">
        <v>953</v>
      </c>
      <c r="D16" s="1" t="s">
        <v>28</v>
      </c>
      <c r="E16" s="1" t="s">
        <v>952</v>
      </c>
    </row>
    <row r="17" spans="1:2" x14ac:dyDescent="0.25">
      <c r="A17" s="1" t="s">
        <v>14</v>
      </c>
      <c r="B17" s="1" t="s">
        <v>951</v>
      </c>
    </row>
    <row r="19" spans="1:2" x14ac:dyDescent="0.25">
      <c r="A19" s="1" t="s">
        <v>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9"/>
  <sheetViews>
    <sheetView zoomScale="60" zoomScaleNormal="60" workbookViewId="0">
      <selection activeCell="D23" sqref="D23"/>
    </sheetView>
  </sheetViews>
  <sheetFormatPr defaultColWidth="8.85546875" defaultRowHeight="15" x14ac:dyDescent="0.25"/>
  <cols>
    <col min="2" max="2" width="26.85546875" customWidth="1"/>
    <col min="3" max="3" width="23.7109375" bestFit="1" customWidth="1"/>
    <col min="4" max="4" width="21.140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100049</v>
      </c>
      <c r="B2" t="s">
        <v>29</v>
      </c>
      <c r="C2" t="s">
        <v>30</v>
      </c>
      <c r="D2" t="s">
        <v>31</v>
      </c>
      <c r="E2" t="s">
        <v>32</v>
      </c>
      <c r="F2">
        <v>1</v>
      </c>
      <c r="G2">
        <v>1227</v>
      </c>
      <c r="H2">
        <v>199</v>
      </c>
      <c r="I2">
        <v>3.5</v>
      </c>
      <c r="J2">
        <v>39.700000000000003</v>
      </c>
      <c r="K2">
        <v>27.9</v>
      </c>
      <c r="L2">
        <v>14</v>
      </c>
      <c r="M2">
        <v>82</v>
      </c>
      <c r="N2">
        <v>49579</v>
      </c>
      <c r="O2">
        <v>737.5</v>
      </c>
      <c r="P2">
        <v>10804962</v>
      </c>
      <c r="Q2">
        <v>10712937</v>
      </c>
      <c r="R2">
        <v>92025</v>
      </c>
      <c r="S2">
        <v>8806</v>
      </c>
      <c r="T2">
        <v>8731</v>
      </c>
      <c r="U2">
        <v>75</v>
      </c>
      <c r="V2">
        <v>249</v>
      </c>
      <c r="W2">
        <v>2.8519069980529199</v>
      </c>
      <c r="X2">
        <v>0.93118328412446105</v>
      </c>
      <c r="Y2">
        <v>38.4</v>
      </c>
      <c r="Z2">
        <v>1</v>
      </c>
      <c r="AA2">
        <v>0</v>
      </c>
      <c r="AB2">
        <v>1</v>
      </c>
      <c r="AC2">
        <v>1</v>
      </c>
    </row>
    <row r="3" spans="1:29" x14ac:dyDescent="0.25">
      <c r="A3">
        <v>100050</v>
      </c>
      <c r="B3" t="s">
        <v>33</v>
      </c>
      <c r="C3" t="s">
        <v>30</v>
      </c>
      <c r="D3" t="s">
        <v>31</v>
      </c>
      <c r="E3" t="s">
        <v>34</v>
      </c>
      <c r="F3">
        <v>1</v>
      </c>
      <c r="G3">
        <v>1114</v>
      </c>
      <c r="H3">
        <v>172</v>
      </c>
      <c r="I3">
        <v>1.4</v>
      </c>
      <c r="J3">
        <v>22.9</v>
      </c>
      <c r="K3">
        <v>62.6</v>
      </c>
      <c r="L3">
        <v>12.3</v>
      </c>
      <c r="M3">
        <v>89</v>
      </c>
      <c r="N3">
        <v>42520</v>
      </c>
      <c r="O3">
        <v>737.5</v>
      </c>
      <c r="P3">
        <v>8652438</v>
      </c>
      <c r="Q3">
        <v>8571116</v>
      </c>
      <c r="R3">
        <v>81322</v>
      </c>
      <c r="S3">
        <v>7767</v>
      </c>
      <c r="T3">
        <v>7694</v>
      </c>
      <c r="U3">
        <v>73</v>
      </c>
      <c r="V3">
        <v>405</v>
      </c>
      <c r="W3">
        <v>5.2638419547699504</v>
      </c>
      <c r="X3">
        <v>4.6478691901635099</v>
      </c>
      <c r="Y3">
        <v>55.2</v>
      </c>
      <c r="Z3">
        <v>0</v>
      </c>
      <c r="AA3">
        <v>0</v>
      </c>
      <c r="AB3">
        <v>1</v>
      </c>
      <c r="AC3">
        <v>1</v>
      </c>
    </row>
    <row r="4" spans="1:29" x14ac:dyDescent="0.25">
      <c r="A4">
        <v>100051</v>
      </c>
      <c r="B4" t="s">
        <v>35</v>
      </c>
      <c r="C4" t="s">
        <v>30</v>
      </c>
      <c r="D4" t="s">
        <v>31</v>
      </c>
      <c r="E4" t="s">
        <v>32</v>
      </c>
      <c r="F4">
        <v>1</v>
      </c>
      <c r="G4">
        <v>831</v>
      </c>
      <c r="H4">
        <v>110</v>
      </c>
      <c r="I4">
        <v>4</v>
      </c>
      <c r="J4">
        <v>39.299999999999997</v>
      </c>
      <c r="K4">
        <v>15.3</v>
      </c>
      <c r="L4">
        <v>14.9</v>
      </c>
      <c r="M4">
        <v>59</v>
      </c>
      <c r="N4">
        <v>43812</v>
      </c>
      <c r="O4">
        <v>737.5</v>
      </c>
      <c r="P4">
        <v>8071503</v>
      </c>
      <c r="Q4">
        <v>7803921</v>
      </c>
      <c r="R4">
        <v>267582</v>
      </c>
      <c r="S4">
        <v>9713</v>
      </c>
      <c r="T4">
        <v>9391</v>
      </c>
      <c r="U4">
        <v>322</v>
      </c>
      <c r="V4">
        <v>221</v>
      </c>
      <c r="W4">
        <v>2.3533170056436998</v>
      </c>
      <c r="X4">
        <v>7.3406774426026997</v>
      </c>
      <c r="Y4">
        <v>39.4</v>
      </c>
      <c r="Z4">
        <v>1</v>
      </c>
      <c r="AA4">
        <v>0</v>
      </c>
      <c r="AB4">
        <v>1</v>
      </c>
      <c r="AC4">
        <v>1</v>
      </c>
    </row>
    <row r="5" spans="1:29" x14ac:dyDescent="0.25">
      <c r="A5">
        <v>100052</v>
      </c>
      <c r="B5" t="s">
        <v>36</v>
      </c>
      <c r="C5" t="s">
        <v>30</v>
      </c>
      <c r="D5" t="s">
        <v>31</v>
      </c>
      <c r="E5" t="s">
        <v>32</v>
      </c>
      <c r="F5">
        <v>1</v>
      </c>
      <c r="G5">
        <v>1205</v>
      </c>
      <c r="H5">
        <v>201</v>
      </c>
      <c r="I5">
        <v>2.7</v>
      </c>
      <c r="J5">
        <v>22.1</v>
      </c>
      <c r="K5">
        <v>35.299999999999997</v>
      </c>
      <c r="L5">
        <v>13.5</v>
      </c>
      <c r="M5">
        <v>93</v>
      </c>
      <c r="N5">
        <v>44444</v>
      </c>
      <c r="O5">
        <v>737.5</v>
      </c>
      <c r="P5">
        <v>9526730</v>
      </c>
      <c r="Q5">
        <v>9740015</v>
      </c>
      <c r="R5">
        <v>-213285</v>
      </c>
      <c r="S5">
        <v>7906</v>
      </c>
      <c r="T5">
        <v>8083</v>
      </c>
      <c r="U5">
        <v>-177</v>
      </c>
      <c r="V5">
        <v>480</v>
      </c>
      <c r="W5">
        <v>5.9383892119262596</v>
      </c>
      <c r="X5">
        <v>1.8340500885403499</v>
      </c>
      <c r="Y5">
        <v>45.1</v>
      </c>
      <c r="Z5">
        <v>1</v>
      </c>
      <c r="AA5">
        <v>0</v>
      </c>
      <c r="AB5">
        <v>1</v>
      </c>
      <c r="AC5">
        <v>1</v>
      </c>
    </row>
    <row r="6" spans="1:29" x14ac:dyDescent="0.25">
      <c r="A6">
        <v>100053</v>
      </c>
      <c r="B6" t="s">
        <v>37</v>
      </c>
      <c r="C6" t="s">
        <v>30</v>
      </c>
      <c r="D6" t="s">
        <v>31</v>
      </c>
      <c r="E6" t="s">
        <v>32</v>
      </c>
      <c r="F6">
        <v>1</v>
      </c>
      <c r="G6">
        <v>974</v>
      </c>
      <c r="H6">
        <v>160</v>
      </c>
      <c r="I6">
        <v>5.2</v>
      </c>
      <c r="J6">
        <v>24.3</v>
      </c>
      <c r="K6">
        <v>65.599999999999994</v>
      </c>
      <c r="L6">
        <v>13.2</v>
      </c>
      <c r="M6">
        <v>73</v>
      </c>
      <c r="N6">
        <v>45657</v>
      </c>
      <c r="O6">
        <v>737.5</v>
      </c>
      <c r="P6">
        <v>8191340</v>
      </c>
      <c r="Q6">
        <v>8208872</v>
      </c>
      <c r="R6">
        <v>-17532</v>
      </c>
      <c r="S6">
        <v>8410</v>
      </c>
      <c r="T6">
        <v>8428</v>
      </c>
      <c r="U6">
        <v>-18</v>
      </c>
      <c r="V6">
        <v>613</v>
      </c>
      <c r="W6">
        <v>7.2733744660655004</v>
      </c>
      <c r="X6">
        <v>2.1521997621878701</v>
      </c>
      <c r="Y6">
        <v>51.2</v>
      </c>
      <c r="Z6">
        <v>1</v>
      </c>
      <c r="AA6">
        <v>0</v>
      </c>
      <c r="AB6">
        <v>1</v>
      </c>
      <c r="AC6">
        <v>1</v>
      </c>
    </row>
    <row r="7" spans="1:29" x14ac:dyDescent="0.25">
      <c r="A7">
        <v>100054</v>
      </c>
      <c r="B7" t="s">
        <v>38</v>
      </c>
      <c r="C7" t="s">
        <v>30</v>
      </c>
      <c r="D7" t="s">
        <v>31</v>
      </c>
      <c r="E7" t="s">
        <v>34</v>
      </c>
      <c r="F7">
        <v>1</v>
      </c>
      <c r="G7">
        <v>1006</v>
      </c>
      <c r="H7">
        <v>110</v>
      </c>
      <c r="I7">
        <v>1.1000000000000001</v>
      </c>
      <c r="J7">
        <v>13.3</v>
      </c>
      <c r="K7">
        <v>60.4</v>
      </c>
      <c r="L7">
        <v>15.3</v>
      </c>
      <c r="M7">
        <v>66</v>
      </c>
      <c r="N7">
        <v>46798</v>
      </c>
      <c r="O7">
        <v>737.5</v>
      </c>
      <c r="P7">
        <v>6888082</v>
      </c>
      <c r="Q7">
        <v>6827722</v>
      </c>
      <c r="R7">
        <v>60360</v>
      </c>
      <c r="S7">
        <v>6847</v>
      </c>
      <c r="T7">
        <v>6787</v>
      </c>
      <c r="U7">
        <v>60</v>
      </c>
      <c r="V7">
        <v>380</v>
      </c>
      <c r="W7">
        <v>5.5989391483718904</v>
      </c>
      <c r="X7">
        <v>7.1126040601723401</v>
      </c>
      <c r="Y7">
        <v>63.5</v>
      </c>
      <c r="Z7">
        <v>0</v>
      </c>
      <c r="AA7">
        <v>0</v>
      </c>
      <c r="AB7">
        <v>1</v>
      </c>
      <c r="AC7">
        <v>1</v>
      </c>
    </row>
    <row r="8" spans="1:29" x14ac:dyDescent="0.25">
      <c r="A8">
        <v>100055</v>
      </c>
      <c r="B8" t="s">
        <v>39</v>
      </c>
      <c r="C8" t="s">
        <v>30</v>
      </c>
      <c r="D8" t="s">
        <v>31</v>
      </c>
      <c r="E8" t="s">
        <v>32</v>
      </c>
      <c r="F8">
        <v>1</v>
      </c>
      <c r="G8">
        <v>627</v>
      </c>
      <c r="H8">
        <v>78</v>
      </c>
      <c r="I8">
        <v>2.5</v>
      </c>
      <c r="J8">
        <v>34.6</v>
      </c>
      <c r="K8">
        <v>46.9</v>
      </c>
      <c r="L8">
        <v>14.6</v>
      </c>
      <c r="M8">
        <v>44</v>
      </c>
      <c r="N8">
        <v>48574</v>
      </c>
      <c r="O8">
        <v>737.5</v>
      </c>
      <c r="P8">
        <v>5231061</v>
      </c>
      <c r="Q8">
        <v>5236077</v>
      </c>
      <c r="R8">
        <v>-5016</v>
      </c>
      <c r="S8">
        <v>8343</v>
      </c>
      <c r="T8">
        <v>8351</v>
      </c>
      <c r="U8">
        <v>-8</v>
      </c>
      <c r="V8">
        <v>313</v>
      </c>
      <c r="W8">
        <v>3.7480541252544599</v>
      </c>
      <c r="X8">
        <v>1.7020256502457101</v>
      </c>
      <c r="Y8">
        <v>45.8</v>
      </c>
      <c r="Z8">
        <v>1</v>
      </c>
      <c r="AA8">
        <v>0</v>
      </c>
      <c r="AB8">
        <v>1</v>
      </c>
      <c r="AC8">
        <v>1</v>
      </c>
    </row>
    <row r="9" spans="1:29" x14ac:dyDescent="0.25">
      <c r="A9">
        <v>100056</v>
      </c>
      <c r="B9" t="s">
        <v>40</v>
      </c>
      <c r="C9" t="s">
        <v>30</v>
      </c>
      <c r="D9" t="s">
        <v>31</v>
      </c>
      <c r="E9" t="s">
        <v>41</v>
      </c>
      <c r="F9">
        <v>1</v>
      </c>
      <c r="G9">
        <v>858</v>
      </c>
      <c r="H9">
        <v>117</v>
      </c>
      <c r="I9">
        <v>2</v>
      </c>
      <c r="J9">
        <v>23</v>
      </c>
      <c r="K9">
        <v>49.6</v>
      </c>
      <c r="L9">
        <v>13</v>
      </c>
      <c r="M9">
        <v>62</v>
      </c>
      <c r="N9">
        <v>49514</v>
      </c>
      <c r="O9">
        <v>737.5</v>
      </c>
      <c r="P9">
        <v>6571422</v>
      </c>
      <c r="Q9">
        <v>6834828</v>
      </c>
      <c r="R9">
        <v>-263406</v>
      </c>
      <c r="S9">
        <v>7659</v>
      </c>
      <c r="T9">
        <v>7966</v>
      </c>
      <c r="U9">
        <v>-307</v>
      </c>
      <c r="V9">
        <v>691</v>
      </c>
      <c r="W9">
        <v>8.6743660557368791</v>
      </c>
      <c r="X9">
        <v>5.1442747094921</v>
      </c>
      <c r="Y9">
        <v>47.6</v>
      </c>
      <c r="Z9">
        <v>0</v>
      </c>
      <c r="AA9">
        <v>0</v>
      </c>
      <c r="AB9">
        <v>1</v>
      </c>
      <c r="AC9">
        <v>1</v>
      </c>
    </row>
    <row r="10" spans="1:29" x14ac:dyDescent="0.25">
      <c r="A10">
        <v>100059</v>
      </c>
      <c r="B10" t="s">
        <v>42</v>
      </c>
      <c r="C10" t="s">
        <v>30</v>
      </c>
      <c r="D10" t="s">
        <v>31</v>
      </c>
      <c r="E10" t="s">
        <v>34</v>
      </c>
      <c r="F10">
        <v>1</v>
      </c>
      <c r="G10">
        <v>1134</v>
      </c>
      <c r="H10">
        <v>176</v>
      </c>
      <c r="I10">
        <v>0.6</v>
      </c>
      <c r="J10">
        <v>15.9</v>
      </c>
      <c r="K10">
        <v>56.4</v>
      </c>
      <c r="L10">
        <v>14.3</v>
      </c>
      <c r="M10">
        <v>79</v>
      </c>
      <c r="N10">
        <v>47084</v>
      </c>
      <c r="O10">
        <v>737.5</v>
      </c>
      <c r="P10">
        <v>7664706</v>
      </c>
      <c r="Q10">
        <v>7680582</v>
      </c>
      <c r="R10">
        <v>-15876</v>
      </c>
      <c r="S10">
        <v>6759</v>
      </c>
      <c r="T10">
        <v>6773</v>
      </c>
      <c r="U10">
        <v>-14</v>
      </c>
      <c r="V10">
        <v>341</v>
      </c>
      <c r="W10">
        <v>5.03469658939908</v>
      </c>
      <c r="X10">
        <v>1.1540168664003501</v>
      </c>
      <c r="Y10">
        <v>54.1</v>
      </c>
      <c r="Z10">
        <v>0</v>
      </c>
      <c r="AA10">
        <v>0</v>
      </c>
      <c r="AB10">
        <v>1</v>
      </c>
      <c r="AC10">
        <v>1</v>
      </c>
    </row>
    <row r="11" spans="1:29" x14ac:dyDescent="0.25">
      <c r="A11">
        <v>100182</v>
      </c>
      <c r="B11" t="s">
        <v>43</v>
      </c>
      <c r="C11" t="s">
        <v>44</v>
      </c>
      <c r="D11" t="s">
        <v>31</v>
      </c>
      <c r="E11" t="s">
        <v>34</v>
      </c>
      <c r="F11">
        <v>1</v>
      </c>
      <c r="G11">
        <v>1026</v>
      </c>
      <c r="H11">
        <v>144</v>
      </c>
      <c r="I11">
        <v>1</v>
      </c>
      <c r="J11">
        <v>13.4</v>
      </c>
      <c r="K11">
        <v>69</v>
      </c>
      <c r="L11">
        <v>17.399999999999999</v>
      </c>
      <c r="M11">
        <v>66</v>
      </c>
      <c r="N11">
        <v>45371</v>
      </c>
      <c r="O11">
        <v>597.6</v>
      </c>
      <c r="P11">
        <v>7178922</v>
      </c>
      <c r="Q11">
        <v>7228170</v>
      </c>
      <c r="R11">
        <v>-49248</v>
      </c>
      <c r="S11">
        <v>6997</v>
      </c>
      <c r="T11">
        <v>7045</v>
      </c>
      <c r="U11">
        <v>-48</v>
      </c>
      <c r="V11">
        <v>415</v>
      </c>
      <c r="W11">
        <v>5.8907026259758704</v>
      </c>
      <c r="X11">
        <v>1.7864799199657</v>
      </c>
      <c r="Y11">
        <v>44.8</v>
      </c>
      <c r="Z11">
        <v>0</v>
      </c>
      <c r="AA11">
        <v>0</v>
      </c>
      <c r="AB11">
        <v>1</v>
      </c>
      <c r="AC11">
        <v>1</v>
      </c>
    </row>
    <row r="12" spans="1:29" x14ac:dyDescent="0.25">
      <c r="A12">
        <v>100183</v>
      </c>
      <c r="B12" t="s">
        <v>45</v>
      </c>
      <c r="C12" t="s">
        <v>44</v>
      </c>
      <c r="D12" t="s">
        <v>31</v>
      </c>
      <c r="E12" t="s">
        <v>32</v>
      </c>
      <c r="F12">
        <v>1</v>
      </c>
      <c r="G12">
        <v>1452</v>
      </c>
      <c r="H12">
        <v>209</v>
      </c>
      <c r="I12">
        <v>2.2000000000000002</v>
      </c>
      <c r="J12">
        <v>18.600000000000001</v>
      </c>
      <c r="K12">
        <v>43.4</v>
      </c>
      <c r="L12">
        <v>14.1</v>
      </c>
      <c r="M12">
        <v>102</v>
      </c>
      <c r="N12">
        <v>42890</v>
      </c>
      <c r="O12">
        <v>597.6</v>
      </c>
      <c r="P12">
        <v>10656228</v>
      </c>
      <c r="Q12">
        <v>10811592</v>
      </c>
      <c r="R12">
        <v>-155364</v>
      </c>
      <c r="S12">
        <v>7339</v>
      </c>
      <c r="T12">
        <v>7446</v>
      </c>
      <c r="U12">
        <v>-107</v>
      </c>
      <c r="V12">
        <v>348</v>
      </c>
      <c r="W12">
        <v>4.6736502820306196</v>
      </c>
      <c r="X12">
        <v>1.2399509469954999</v>
      </c>
      <c r="Y12">
        <v>45.3</v>
      </c>
      <c r="Z12">
        <v>1</v>
      </c>
      <c r="AA12">
        <v>0</v>
      </c>
      <c r="AB12">
        <v>1</v>
      </c>
      <c r="AC12">
        <v>1</v>
      </c>
    </row>
    <row r="13" spans="1:29" x14ac:dyDescent="0.25">
      <c r="A13">
        <v>100190</v>
      </c>
      <c r="B13" t="s">
        <v>46</v>
      </c>
      <c r="C13" t="s">
        <v>44</v>
      </c>
      <c r="D13" t="s">
        <v>31</v>
      </c>
      <c r="E13" t="s">
        <v>32</v>
      </c>
      <c r="F13">
        <v>1</v>
      </c>
      <c r="G13">
        <v>1808</v>
      </c>
      <c r="H13">
        <v>257</v>
      </c>
      <c r="I13">
        <v>4</v>
      </c>
      <c r="J13">
        <v>17.399999999999999</v>
      </c>
      <c r="K13">
        <v>72.5</v>
      </c>
      <c r="L13">
        <v>15.5</v>
      </c>
      <c r="M13">
        <v>119</v>
      </c>
      <c r="N13">
        <v>45755</v>
      </c>
      <c r="O13">
        <v>597.6</v>
      </c>
      <c r="P13">
        <v>15020864</v>
      </c>
      <c r="Q13">
        <v>15156464</v>
      </c>
      <c r="R13">
        <v>-135600</v>
      </c>
      <c r="S13">
        <v>8308</v>
      </c>
      <c r="T13">
        <v>8383</v>
      </c>
      <c r="U13">
        <v>-75</v>
      </c>
      <c r="V13">
        <v>319</v>
      </c>
      <c r="W13">
        <v>3.8053202910652502</v>
      </c>
      <c r="X13">
        <v>2.0702936928261901</v>
      </c>
      <c r="Y13">
        <v>46.3</v>
      </c>
      <c r="Z13">
        <v>1</v>
      </c>
      <c r="AA13">
        <v>0</v>
      </c>
      <c r="AB13">
        <v>1</v>
      </c>
      <c r="AC13">
        <v>1</v>
      </c>
    </row>
    <row r="14" spans="1:29" x14ac:dyDescent="0.25">
      <c r="A14">
        <v>100192</v>
      </c>
      <c r="B14" t="s">
        <v>47</v>
      </c>
      <c r="C14" t="s">
        <v>44</v>
      </c>
      <c r="D14" t="s">
        <v>31</v>
      </c>
      <c r="E14" t="s">
        <v>32</v>
      </c>
      <c r="F14">
        <v>1</v>
      </c>
      <c r="G14">
        <v>1302</v>
      </c>
      <c r="H14">
        <v>196</v>
      </c>
      <c r="I14">
        <v>2.7</v>
      </c>
      <c r="J14">
        <v>20.8</v>
      </c>
      <c r="K14">
        <v>65.8</v>
      </c>
      <c r="L14">
        <v>14.9</v>
      </c>
      <c r="M14">
        <v>83</v>
      </c>
      <c r="N14">
        <v>46057</v>
      </c>
      <c r="O14">
        <v>597.6</v>
      </c>
      <c r="P14">
        <v>10146486</v>
      </c>
      <c r="Q14">
        <v>10100916</v>
      </c>
      <c r="R14">
        <v>45570</v>
      </c>
      <c r="S14">
        <v>7793</v>
      </c>
      <c r="T14">
        <v>7758</v>
      </c>
      <c r="U14">
        <v>35</v>
      </c>
      <c r="V14">
        <v>442</v>
      </c>
      <c r="W14">
        <v>5.6973446764630102</v>
      </c>
      <c r="X14">
        <v>3.4261516745797498</v>
      </c>
      <c r="Y14">
        <v>37.200000000000003</v>
      </c>
      <c r="Z14">
        <v>1</v>
      </c>
      <c r="AA14">
        <v>0</v>
      </c>
      <c r="AB14">
        <v>1</v>
      </c>
      <c r="AC14">
        <v>1</v>
      </c>
    </row>
    <row r="15" spans="1:29" x14ac:dyDescent="0.25">
      <c r="A15">
        <v>100193</v>
      </c>
      <c r="B15" t="s">
        <v>48</v>
      </c>
      <c r="C15" t="s">
        <v>44</v>
      </c>
      <c r="D15" t="s">
        <v>31</v>
      </c>
      <c r="E15" t="s">
        <v>34</v>
      </c>
      <c r="F15">
        <v>1</v>
      </c>
      <c r="G15">
        <v>620</v>
      </c>
      <c r="H15">
        <v>114</v>
      </c>
      <c r="I15">
        <v>0.3</v>
      </c>
      <c r="J15">
        <v>8.9</v>
      </c>
      <c r="K15">
        <v>77.099999999999994</v>
      </c>
      <c r="L15">
        <v>14.4</v>
      </c>
      <c r="M15">
        <v>43</v>
      </c>
      <c r="N15">
        <v>45236</v>
      </c>
      <c r="O15">
        <v>597.6</v>
      </c>
      <c r="P15">
        <v>3842140</v>
      </c>
      <c r="Q15">
        <v>3926460</v>
      </c>
      <c r="R15">
        <v>-84320</v>
      </c>
      <c r="S15">
        <v>6197</v>
      </c>
      <c r="T15">
        <v>6333</v>
      </c>
      <c r="U15">
        <v>-136</v>
      </c>
      <c r="V15">
        <v>315</v>
      </c>
      <c r="W15">
        <v>4.9739459971577498</v>
      </c>
      <c r="X15">
        <v>1.14571566887203</v>
      </c>
      <c r="Y15">
        <v>60.2</v>
      </c>
      <c r="Z15">
        <v>0</v>
      </c>
      <c r="AA15">
        <v>0</v>
      </c>
      <c r="AB15">
        <v>0</v>
      </c>
      <c r="AC15">
        <v>1</v>
      </c>
    </row>
    <row r="16" spans="1:29" x14ac:dyDescent="0.25">
      <c r="A16">
        <v>100277</v>
      </c>
      <c r="B16" t="s">
        <v>49</v>
      </c>
      <c r="C16" t="s">
        <v>50</v>
      </c>
      <c r="D16" t="s">
        <v>31</v>
      </c>
      <c r="E16" t="s">
        <v>32</v>
      </c>
      <c r="F16">
        <v>1</v>
      </c>
      <c r="G16">
        <v>969</v>
      </c>
      <c r="H16">
        <v>177</v>
      </c>
      <c r="I16">
        <v>2.1</v>
      </c>
      <c r="J16">
        <v>31.7</v>
      </c>
      <c r="K16">
        <v>56.4</v>
      </c>
      <c r="L16">
        <v>12.2</v>
      </c>
      <c r="M16">
        <v>78</v>
      </c>
      <c r="N16">
        <v>43620</v>
      </c>
      <c r="O16">
        <v>613.29999999999995</v>
      </c>
      <c r="P16">
        <v>8391540</v>
      </c>
      <c r="Q16">
        <v>8360532</v>
      </c>
      <c r="R16">
        <v>31008</v>
      </c>
      <c r="S16">
        <v>8660</v>
      </c>
      <c r="T16">
        <v>8628</v>
      </c>
      <c r="U16">
        <v>32</v>
      </c>
      <c r="V16">
        <v>525</v>
      </c>
      <c r="W16">
        <v>6.0848400556328199</v>
      </c>
      <c r="X16">
        <v>2.0092378752886799</v>
      </c>
      <c r="Y16">
        <v>45</v>
      </c>
      <c r="Z16">
        <v>1</v>
      </c>
      <c r="AA16">
        <v>0</v>
      </c>
      <c r="AB16">
        <v>1</v>
      </c>
      <c r="AC16">
        <v>1</v>
      </c>
    </row>
    <row r="17" spans="1:29" x14ac:dyDescent="0.25">
      <c r="A17">
        <v>100279</v>
      </c>
      <c r="B17" t="s">
        <v>51</v>
      </c>
      <c r="C17" t="s">
        <v>50</v>
      </c>
      <c r="D17" t="s">
        <v>31</v>
      </c>
      <c r="E17" t="s">
        <v>32</v>
      </c>
      <c r="F17">
        <v>1</v>
      </c>
      <c r="G17">
        <v>1583</v>
      </c>
      <c r="H17">
        <v>253</v>
      </c>
      <c r="I17">
        <v>3</v>
      </c>
      <c r="J17">
        <v>19.3</v>
      </c>
      <c r="K17">
        <v>74.400000000000006</v>
      </c>
      <c r="L17">
        <v>14.1</v>
      </c>
      <c r="M17">
        <v>115</v>
      </c>
      <c r="N17">
        <v>44205</v>
      </c>
      <c r="O17">
        <v>613.29999999999995</v>
      </c>
      <c r="P17">
        <v>12809636</v>
      </c>
      <c r="Q17">
        <v>12781142</v>
      </c>
      <c r="R17">
        <v>28494</v>
      </c>
      <c r="S17">
        <v>8092</v>
      </c>
      <c r="T17">
        <v>8074</v>
      </c>
      <c r="U17">
        <v>18</v>
      </c>
      <c r="V17">
        <v>535</v>
      </c>
      <c r="W17">
        <v>6.6262075798860502</v>
      </c>
      <c r="X17">
        <v>2.5333662876915501</v>
      </c>
      <c r="Y17">
        <v>50.2</v>
      </c>
      <c r="Z17">
        <v>1</v>
      </c>
      <c r="AA17">
        <v>0</v>
      </c>
      <c r="AB17">
        <v>1</v>
      </c>
      <c r="AC17">
        <v>1</v>
      </c>
    </row>
    <row r="18" spans="1:29" x14ac:dyDescent="0.25">
      <c r="A18">
        <v>100282</v>
      </c>
      <c r="B18" t="s">
        <v>52</v>
      </c>
      <c r="C18" t="s">
        <v>50</v>
      </c>
      <c r="D18" t="s">
        <v>31</v>
      </c>
      <c r="E18" t="s">
        <v>34</v>
      </c>
      <c r="F18">
        <v>1</v>
      </c>
      <c r="G18">
        <v>741</v>
      </c>
      <c r="H18">
        <v>121</v>
      </c>
      <c r="I18">
        <v>0.4</v>
      </c>
      <c r="J18">
        <v>23.8</v>
      </c>
      <c r="K18">
        <v>34.5</v>
      </c>
      <c r="L18">
        <v>13</v>
      </c>
      <c r="M18">
        <v>58</v>
      </c>
      <c r="N18">
        <v>49131</v>
      </c>
      <c r="O18">
        <v>613.29999999999995</v>
      </c>
      <c r="P18">
        <v>6014697</v>
      </c>
      <c r="Q18">
        <v>6156228</v>
      </c>
      <c r="R18">
        <v>-141531</v>
      </c>
      <c r="S18">
        <v>8117</v>
      </c>
      <c r="T18">
        <v>8308</v>
      </c>
      <c r="U18">
        <v>-191</v>
      </c>
      <c r="V18">
        <v>535</v>
      </c>
      <c r="W18">
        <v>6.4395763119884402</v>
      </c>
      <c r="X18">
        <v>1.0841443883208099</v>
      </c>
      <c r="Y18">
        <v>51.1</v>
      </c>
      <c r="Z18">
        <v>0</v>
      </c>
      <c r="AA18">
        <v>0</v>
      </c>
      <c r="AB18">
        <v>1</v>
      </c>
      <c r="AC18">
        <v>1</v>
      </c>
    </row>
    <row r="19" spans="1:29" x14ac:dyDescent="0.25">
      <c r="A19">
        <v>100284</v>
      </c>
      <c r="B19" t="s">
        <v>53</v>
      </c>
      <c r="C19" t="s">
        <v>50</v>
      </c>
      <c r="D19" t="s">
        <v>31</v>
      </c>
      <c r="E19" t="s">
        <v>32</v>
      </c>
      <c r="F19">
        <v>1</v>
      </c>
      <c r="G19">
        <v>825</v>
      </c>
      <c r="H19">
        <v>134</v>
      </c>
      <c r="I19">
        <v>2.1</v>
      </c>
      <c r="J19">
        <v>51.3</v>
      </c>
      <c r="K19">
        <v>42.9</v>
      </c>
      <c r="L19">
        <v>13.7</v>
      </c>
      <c r="M19">
        <v>62</v>
      </c>
      <c r="N19">
        <v>48436</v>
      </c>
      <c r="O19">
        <v>613.29999999999995</v>
      </c>
      <c r="P19">
        <v>7580100</v>
      </c>
      <c r="Q19">
        <v>7737675</v>
      </c>
      <c r="R19">
        <v>-157575</v>
      </c>
      <c r="S19">
        <v>9188</v>
      </c>
      <c r="T19">
        <v>9379</v>
      </c>
      <c r="U19">
        <v>-191</v>
      </c>
      <c r="V19">
        <v>938</v>
      </c>
      <c r="W19">
        <v>10.0010662117497</v>
      </c>
      <c r="X19">
        <v>3.3086634740966501</v>
      </c>
      <c r="Y19">
        <v>43.2</v>
      </c>
      <c r="Z19">
        <v>1</v>
      </c>
      <c r="AA19">
        <v>0</v>
      </c>
      <c r="AB19">
        <v>1</v>
      </c>
      <c r="AC19">
        <v>1</v>
      </c>
    </row>
    <row r="20" spans="1:29" x14ac:dyDescent="0.25">
      <c r="A20">
        <v>100285</v>
      </c>
      <c r="B20" t="s">
        <v>54</v>
      </c>
      <c r="C20" t="s">
        <v>50</v>
      </c>
      <c r="D20" t="s">
        <v>31</v>
      </c>
      <c r="E20" t="s">
        <v>32</v>
      </c>
      <c r="F20">
        <v>1</v>
      </c>
      <c r="G20">
        <v>1071</v>
      </c>
      <c r="H20">
        <v>158</v>
      </c>
      <c r="I20">
        <v>2</v>
      </c>
      <c r="J20">
        <v>34.5</v>
      </c>
      <c r="K20">
        <v>47.9</v>
      </c>
      <c r="L20">
        <v>12.5</v>
      </c>
      <c r="M20">
        <v>85</v>
      </c>
      <c r="N20">
        <v>43236</v>
      </c>
      <c r="O20">
        <v>613.29999999999995</v>
      </c>
      <c r="P20">
        <v>9147411</v>
      </c>
      <c r="Q20">
        <v>9432297</v>
      </c>
      <c r="R20">
        <v>-284886</v>
      </c>
      <c r="S20">
        <v>8541</v>
      </c>
      <c r="T20">
        <v>8807</v>
      </c>
      <c r="U20">
        <v>-266</v>
      </c>
      <c r="V20">
        <v>814</v>
      </c>
      <c r="W20">
        <v>9.2426478937208998</v>
      </c>
      <c r="X20">
        <v>1.99039925067322</v>
      </c>
      <c r="Y20">
        <v>48.4</v>
      </c>
      <c r="Z20">
        <v>1</v>
      </c>
      <c r="AA20">
        <v>0</v>
      </c>
      <c r="AB20">
        <v>1</v>
      </c>
      <c r="AC20">
        <v>1</v>
      </c>
    </row>
    <row r="21" spans="1:29" x14ac:dyDescent="0.25">
      <c r="A21">
        <v>100453</v>
      </c>
      <c r="B21" t="s">
        <v>55</v>
      </c>
      <c r="C21" t="s">
        <v>56</v>
      </c>
      <c r="D21" t="s">
        <v>31</v>
      </c>
      <c r="E21" t="s">
        <v>32</v>
      </c>
      <c r="F21">
        <v>1</v>
      </c>
      <c r="G21">
        <v>819</v>
      </c>
      <c r="H21">
        <v>151</v>
      </c>
      <c r="I21">
        <v>2.9</v>
      </c>
      <c r="J21">
        <v>44.2</v>
      </c>
      <c r="K21">
        <v>76</v>
      </c>
      <c r="L21">
        <v>13.2</v>
      </c>
      <c r="M21">
        <v>60</v>
      </c>
      <c r="N21">
        <v>46732</v>
      </c>
      <c r="O21">
        <v>713.7</v>
      </c>
      <c r="P21">
        <v>7158060</v>
      </c>
      <c r="Q21">
        <v>7186725</v>
      </c>
      <c r="R21">
        <v>-28665</v>
      </c>
      <c r="S21">
        <v>8740</v>
      </c>
      <c r="T21">
        <v>8775</v>
      </c>
      <c r="U21">
        <v>-35</v>
      </c>
      <c r="V21">
        <v>575</v>
      </c>
      <c r="W21">
        <v>6.5527065527065496</v>
      </c>
      <c r="X21">
        <v>3.5240274599542301</v>
      </c>
      <c r="Y21">
        <v>38.4</v>
      </c>
      <c r="Z21">
        <v>1</v>
      </c>
      <c r="AA21">
        <v>0</v>
      </c>
      <c r="AB21">
        <v>0</v>
      </c>
      <c r="AC21">
        <v>1</v>
      </c>
    </row>
    <row r="22" spans="1:29" x14ac:dyDescent="0.25">
      <c r="A22">
        <v>100455</v>
      </c>
      <c r="B22" t="s">
        <v>57</v>
      </c>
      <c r="C22" t="s">
        <v>56</v>
      </c>
      <c r="D22" t="s">
        <v>31</v>
      </c>
      <c r="E22" t="s">
        <v>34</v>
      </c>
      <c r="F22">
        <v>1</v>
      </c>
      <c r="G22">
        <v>754</v>
      </c>
      <c r="H22">
        <v>120</v>
      </c>
      <c r="I22">
        <v>0.7</v>
      </c>
      <c r="J22">
        <v>35.299999999999997</v>
      </c>
      <c r="K22">
        <v>42.1</v>
      </c>
      <c r="L22">
        <v>12.7</v>
      </c>
      <c r="M22">
        <v>60</v>
      </c>
      <c r="N22">
        <v>43594</v>
      </c>
      <c r="O22">
        <v>713.7</v>
      </c>
      <c r="P22">
        <v>5912868</v>
      </c>
      <c r="Q22">
        <v>5872906</v>
      </c>
      <c r="R22">
        <v>39962</v>
      </c>
      <c r="S22">
        <v>7842</v>
      </c>
      <c r="T22">
        <v>7789</v>
      </c>
      <c r="U22">
        <v>53</v>
      </c>
      <c r="V22">
        <v>269</v>
      </c>
      <c r="W22">
        <v>3.4535883938888201</v>
      </c>
      <c r="X22">
        <v>0.75235909206835005</v>
      </c>
      <c r="Y22">
        <v>49.1</v>
      </c>
      <c r="Z22">
        <v>0</v>
      </c>
      <c r="AA22">
        <v>0</v>
      </c>
      <c r="AB22">
        <v>1</v>
      </c>
      <c r="AC22">
        <v>1</v>
      </c>
    </row>
    <row r="23" spans="1:29" x14ac:dyDescent="0.25">
      <c r="A23">
        <v>100457</v>
      </c>
      <c r="B23" t="s">
        <v>58</v>
      </c>
      <c r="C23" t="s">
        <v>56</v>
      </c>
      <c r="D23" t="s">
        <v>31</v>
      </c>
      <c r="E23" t="s">
        <v>34</v>
      </c>
      <c r="F23">
        <v>1</v>
      </c>
      <c r="G23">
        <v>843</v>
      </c>
      <c r="H23">
        <v>161</v>
      </c>
      <c r="I23">
        <v>1.5</v>
      </c>
      <c r="J23">
        <v>36.299999999999997</v>
      </c>
      <c r="K23">
        <v>48.3</v>
      </c>
      <c r="L23">
        <v>16</v>
      </c>
      <c r="M23">
        <v>55</v>
      </c>
      <c r="N23">
        <v>51137</v>
      </c>
      <c r="O23">
        <v>713.7</v>
      </c>
      <c r="P23">
        <v>6941262</v>
      </c>
      <c r="Q23">
        <v>6755802</v>
      </c>
      <c r="R23">
        <v>185460</v>
      </c>
      <c r="S23">
        <v>8234</v>
      </c>
      <c r="T23">
        <v>8014</v>
      </c>
      <c r="U23">
        <v>220</v>
      </c>
      <c r="V23">
        <v>367</v>
      </c>
      <c r="W23">
        <v>4.5794858996755696</v>
      </c>
      <c r="X23">
        <v>1.38450327908671</v>
      </c>
      <c r="Y23">
        <v>51.2</v>
      </c>
      <c r="Z23">
        <v>0</v>
      </c>
      <c r="AA23">
        <v>0</v>
      </c>
      <c r="AB23">
        <v>0</v>
      </c>
      <c r="AC23">
        <v>1</v>
      </c>
    </row>
    <row r="24" spans="1:29" x14ac:dyDescent="0.25">
      <c r="A24">
        <v>100458</v>
      </c>
      <c r="B24" t="s">
        <v>59</v>
      </c>
      <c r="C24" t="s">
        <v>56</v>
      </c>
      <c r="D24" t="s">
        <v>31</v>
      </c>
      <c r="E24" t="s">
        <v>41</v>
      </c>
      <c r="F24">
        <v>1</v>
      </c>
      <c r="G24">
        <v>918</v>
      </c>
      <c r="H24">
        <v>135</v>
      </c>
      <c r="I24">
        <v>1.1000000000000001</v>
      </c>
      <c r="J24">
        <v>23.4</v>
      </c>
      <c r="K24">
        <v>49.2</v>
      </c>
      <c r="L24">
        <v>13.2</v>
      </c>
      <c r="M24">
        <v>70</v>
      </c>
      <c r="N24">
        <v>46569</v>
      </c>
      <c r="O24">
        <v>713.7</v>
      </c>
      <c r="P24">
        <v>7257708</v>
      </c>
      <c r="Q24">
        <v>7123680</v>
      </c>
      <c r="R24">
        <v>134028</v>
      </c>
      <c r="S24">
        <v>7906</v>
      </c>
      <c r="T24">
        <v>7760</v>
      </c>
      <c r="U24">
        <v>146</v>
      </c>
      <c r="V24">
        <v>398</v>
      </c>
      <c r="W24">
        <v>5.1288659793814402</v>
      </c>
      <c r="X24">
        <v>8.5631166202883904</v>
      </c>
      <c r="Y24">
        <v>56.3</v>
      </c>
      <c r="Z24">
        <v>0</v>
      </c>
      <c r="AA24">
        <v>0</v>
      </c>
      <c r="AB24">
        <v>1</v>
      </c>
      <c r="AC24">
        <v>1</v>
      </c>
    </row>
    <row r="25" spans="1:29" x14ac:dyDescent="0.25">
      <c r="A25">
        <v>100459</v>
      </c>
      <c r="B25" t="s">
        <v>60</v>
      </c>
      <c r="C25" t="s">
        <v>56</v>
      </c>
      <c r="D25" t="s">
        <v>31</v>
      </c>
      <c r="E25" t="s">
        <v>41</v>
      </c>
      <c r="F25">
        <v>1</v>
      </c>
      <c r="G25">
        <v>1089</v>
      </c>
      <c r="H25">
        <v>159</v>
      </c>
      <c r="I25">
        <v>1.5</v>
      </c>
      <c r="J25">
        <v>26.4</v>
      </c>
      <c r="K25">
        <v>37.9</v>
      </c>
      <c r="L25">
        <v>16.3</v>
      </c>
      <c r="M25">
        <v>67</v>
      </c>
      <c r="N25">
        <v>49167</v>
      </c>
      <c r="O25">
        <v>713.7</v>
      </c>
      <c r="P25">
        <v>7619733</v>
      </c>
      <c r="Q25">
        <v>7517367</v>
      </c>
      <c r="R25">
        <v>102366</v>
      </c>
      <c r="S25">
        <v>6997</v>
      </c>
      <c r="T25">
        <v>6903</v>
      </c>
      <c r="U25">
        <v>94</v>
      </c>
      <c r="V25">
        <v>758</v>
      </c>
      <c r="W25">
        <v>10.9807330146313</v>
      </c>
      <c r="X25">
        <v>0</v>
      </c>
      <c r="Y25">
        <v>45</v>
      </c>
      <c r="Z25">
        <v>0</v>
      </c>
      <c r="AA25">
        <v>0</v>
      </c>
      <c r="AB25">
        <v>1</v>
      </c>
      <c r="AC25">
        <v>1</v>
      </c>
    </row>
    <row r="26" spans="1:29" x14ac:dyDescent="0.25">
      <c r="A26">
        <v>100502</v>
      </c>
      <c r="B26" t="s">
        <v>61</v>
      </c>
      <c r="C26" t="s">
        <v>62</v>
      </c>
      <c r="D26" t="s">
        <v>31</v>
      </c>
      <c r="E26" t="s">
        <v>32</v>
      </c>
      <c r="F26">
        <v>1</v>
      </c>
      <c r="G26">
        <v>616</v>
      </c>
      <c r="H26">
        <v>109</v>
      </c>
      <c r="I26">
        <v>3</v>
      </c>
      <c r="J26">
        <v>12.3</v>
      </c>
      <c r="K26">
        <v>43.2</v>
      </c>
      <c r="L26">
        <v>13.7</v>
      </c>
      <c r="M26">
        <v>44</v>
      </c>
      <c r="N26">
        <v>46016</v>
      </c>
      <c r="O26">
        <v>735</v>
      </c>
      <c r="P26">
        <v>4887344</v>
      </c>
      <c r="Q26">
        <v>4855928</v>
      </c>
      <c r="R26">
        <v>31416</v>
      </c>
      <c r="S26">
        <v>7934</v>
      </c>
      <c r="T26">
        <v>7883</v>
      </c>
      <c r="U26">
        <v>51</v>
      </c>
      <c r="V26">
        <v>469</v>
      </c>
      <c r="W26">
        <v>5.9495116072561203</v>
      </c>
      <c r="X26">
        <v>1.86538946307033</v>
      </c>
      <c r="Y26">
        <v>50.6</v>
      </c>
      <c r="Z26">
        <v>1</v>
      </c>
      <c r="AA26">
        <v>0</v>
      </c>
      <c r="AB26">
        <v>0</v>
      </c>
      <c r="AC26">
        <v>1</v>
      </c>
    </row>
    <row r="27" spans="1:29" x14ac:dyDescent="0.25">
      <c r="A27">
        <v>100503</v>
      </c>
      <c r="B27" t="s">
        <v>63</v>
      </c>
      <c r="C27" t="s">
        <v>62</v>
      </c>
      <c r="D27" t="s">
        <v>31</v>
      </c>
      <c r="E27" t="s">
        <v>34</v>
      </c>
      <c r="F27">
        <v>1</v>
      </c>
      <c r="G27">
        <v>431</v>
      </c>
      <c r="H27">
        <v>93</v>
      </c>
      <c r="I27">
        <v>2.6</v>
      </c>
      <c r="J27">
        <v>30.1</v>
      </c>
      <c r="K27">
        <v>56.1</v>
      </c>
      <c r="L27">
        <v>13.1</v>
      </c>
      <c r="M27">
        <v>33</v>
      </c>
      <c r="N27">
        <v>42649</v>
      </c>
      <c r="O27">
        <v>735</v>
      </c>
      <c r="P27">
        <v>3602298</v>
      </c>
      <c r="Q27">
        <v>3633761</v>
      </c>
      <c r="R27">
        <v>-31463</v>
      </c>
      <c r="S27">
        <v>8358</v>
      </c>
      <c r="T27">
        <v>8431</v>
      </c>
      <c r="U27">
        <v>-73</v>
      </c>
      <c r="V27">
        <v>369</v>
      </c>
      <c r="W27">
        <v>4.3767050171984296</v>
      </c>
      <c r="X27">
        <v>0.94520220148360801</v>
      </c>
      <c r="Y27">
        <v>47</v>
      </c>
      <c r="Z27">
        <v>0</v>
      </c>
      <c r="AA27">
        <v>0</v>
      </c>
      <c r="AB27">
        <v>0</v>
      </c>
      <c r="AC27">
        <v>1</v>
      </c>
    </row>
    <row r="28" spans="1:29" x14ac:dyDescent="0.25">
      <c r="A28">
        <v>100624</v>
      </c>
      <c r="B28" t="s">
        <v>64</v>
      </c>
      <c r="C28" t="s">
        <v>65</v>
      </c>
      <c r="D28" t="s">
        <v>31</v>
      </c>
      <c r="E28" t="s">
        <v>32</v>
      </c>
      <c r="F28">
        <v>1</v>
      </c>
      <c r="G28">
        <v>845</v>
      </c>
      <c r="H28">
        <v>134</v>
      </c>
      <c r="I28">
        <v>1.3</v>
      </c>
      <c r="J28">
        <v>16.899999999999999</v>
      </c>
      <c r="K28">
        <v>62.7</v>
      </c>
      <c r="L28">
        <v>12.8</v>
      </c>
      <c r="M28">
        <v>67</v>
      </c>
      <c r="N28">
        <v>45850</v>
      </c>
      <c r="O28">
        <v>616.20000000000005</v>
      </c>
      <c r="P28">
        <v>7249255</v>
      </c>
      <c r="Q28">
        <v>7285590</v>
      </c>
      <c r="R28">
        <v>-36335</v>
      </c>
      <c r="S28">
        <v>8579</v>
      </c>
      <c r="T28">
        <v>8622</v>
      </c>
      <c r="U28">
        <v>-43</v>
      </c>
      <c r="V28">
        <v>470</v>
      </c>
      <c r="W28">
        <v>5.4511714219438598</v>
      </c>
      <c r="X28">
        <v>1.8417064925982001</v>
      </c>
      <c r="Y28">
        <v>46.7</v>
      </c>
      <c r="Z28">
        <v>1</v>
      </c>
      <c r="AA28">
        <v>0</v>
      </c>
      <c r="AB28">
        <v>1</v>
      </c>
      <c r="AC28">
        <v>1</v>
      </c>
    </row>
    <row r="29" spans="1:29" x14ac:dyDescent="0.25">
      <c r="A29">
        <v>100625</v>
      </c>
      <c r="B29" t="s">
        <v>66</v>
      </c>
      <c r="C29" t="s">
        <v>65</v>
      </c>
      <c r="D29" t="s">
        <v>31</v>
      </c>
      <c r="E29" t="s">
        <v>32</v>
      </c>
      <c r="F29">
        <v>1</v>
      </c>
      <c r="G29">
        <v>797</v>
      </c>
      <c r="H29">
        <v>118</v>
      </c>
      <c r="I29">
        <v>5</v>
      </c>
      <c r="J29">
        <v>25.8</v>
      </c>
      <c r="K29">
        <v>37.299999999999997</v>
      </c>
      <c r="L29">
        <v>13.3</v>
      </c>
      <c r="M29">
        <v>62</v>
      </c>
      <c r="N29">
        <v>43069</v>
      </c>
      <c r="O29">
        <v>616.20000000000005</v>
      </c>
      <c r="P29">
        <v>7581064</v>
      </c>
      <c r="Q29">
        <v>7677501</v>
      </c>
      <c r="R29">
        <v>-96437</v>
      </c>
      <c r="S29">
        <v>9512</v>
      </c>
      <c r="T29">
        <v>9633</v>
      </c>
      <c r="U29">
        <v>-121</v>
      </c>
      <c r="V29">
        <v>335</v>
      </c>
      <c r="W29">
        <v>3.4776289837018601</v>
      </c>
      <c r="X29">
        <v>3.2590412111017701</v>
      </c>
      <c r="Y29">
        <v>49.4</v>
      </c>
      <c r="Z29">
        <v>1</v>
      </c>
      <c r="AA29">
        <v>0</v>
      </c>
      <c r="AB29">
        <v>1</v>
      </c>
      <c r="AC29">
        <v>1</v>
      </c>
    </row>
    <row r="30" spans="1:29" x14ac:dyDescent="0.25">
      <c r="A30">
        <v>100627</v>
      </c>
      <c r="B30" t="s">
        <v>67</v>
      </c>
      <c r="C30" t="s">
        <v>65</v>
      </c>
      <c r="D30" t="s">
        <v>31</v>
      </c>
      <c r="E30" t="s">
        <v>32</v>
      </c>
      <c r="F30">
        <v>1</v>
      </c>
      <c r="G30">
        <v>415</v>
      </c>
      <c r="H30">
        <v>93</v>
      </c>
      <c r="I30">
        <v>2.8</v>
      </c>
      <c r="J30">
        <v>25</v>
      </c>
      <c r="K30">
        <v>45.1</v>
      </c>
      <c r="L30">
        <v>12.8</v>
      </c>
      <c r="M30">
        <v>37</v>
      </c>
      <c r="N30">
        <v>42404</v>
      </c>
      <c r="O30">
        <v>616.20000000000005</v>
      </c>
      <c r="P30">
        <v>4105180</v>
      </c>
      <c r="Q30">
        <v>4066585</v>
      </c>
      <c r="R30">
        <v>38595</v>
      </c>
      <c r="S30">
        <v>9892</v>
      </c>
      <c r="T30">
        <v>9799</v>
      </c>
      <c r="U30">
        <v>93</v>
      </c>
      <c r="V30">
        <v>524</v>
      </c>
      <c r="W30">
        <v>5.3474844371874699</v>
      </c>
      <c r="X30">
        <v>0.86938940558026701</v>
      </c>
      <c r="Y30">
        <v>38.799999999999997</v>
      </c>
      <c r="Z30">
        <v>1</v>
      </c>
      <c r="AA30">
        <v>0</v>
      </c>
      <c r="AB30">
        <v>0</v>
      </c>
      <c r="AC30">
        <v>1</v>
      </c>
    </row>
    <row r="31" spans="1:29" x14ac:dyDescent="0.25">
      <c r="A31">
        <v>100637</v>
      </c>
      <c r="B31" t="s">
        <v>68</v>
      </c>
      <c r="C31" t="s">
        <v>65</v>
      </c>
      <c r="D31" t="s">
        <v>31</v>
      </c>
      <c r="E31" t="s">
        <v>34</v>
      </c>
      <c r="F31">
        <v>1</v>
      </c>
      <c r="G31">
        <v>942</v>
      </c>
      <c r="H31">
        <v>144</v>
      </c>
      <c r="I31">
        <v>1</v>
      </c>
      <c r="J31">
        <v>11.5</v>
      </c>
      <c r="K31">
        <v>46.8</v>
      </c>
      <c r="L31">
        <v>15.7</v>
      </c>
      <c r="M31">
        <v>64</v>
      </c>
      <c r="N31">
        <v>46288</v>
      </c>
      <c r="O31">
        <v>616.20000000000005</v>
      </c>
      <c r="P31">
        <v>7142244</v>
      </c>
      <c r="Q31">
        <v>6977394</v>
      </c>
      <c r="R31">
        <v>164850</v>
      </c>
      <c r="S31">
        <v>7582</v>
      </c>
      <c r="T31">
        <v>7407</v>
      </c>
      <c r="U31">
        <v>175</v>
      </c>
      <c r="V31">
        <v>469</v>
      </c>
      <c r="W31">
        <v>6.3318482516538399</v>
      </c>
      <c r="X31">
        <v>4.1413874967027198</v>
      </c>
      <c r="Y31">
        <v>53.5</v>
      </c>
      <c r="Z31">
        <v>0</v>
      </c>
      <c r="AA31">
        <v>0</v>
      </c>
      <c r="AB31">
        <v>1</v>
      </c>
      <c r="AC31">
        <v>1</v>
      </c>
    </row>
    <row r="32" spans="1:29" x14ac:dyDescent="0.25">
      <c r="A32">
        <v>100638</v>
      </c>
      <c r="B32" t="s">
        <v>69</v>
      </c>
      <c r="C32" t="s">
        <v>65</v>
      </c>
      <c r="D32" t="s">
        <v>31</v>
      </c>
      <c r="E32" t="s">
        <v>32</v>
      </c>
      <c r="F32">
        <v>1</v>
      </c>
      <c r="G32">
        <v>1207</v>
      </c>
      <c r="H32">
        <v>165</v>
      </c>
      <c r="I32">
        <v>4</v>
      </c>
      <c r="J32">
        <v>8.4</v>
      </c>
      <c r="K32">
        <v>53.4</v>
      </c>
      <c r="L32">
        <v>13</v>
      </c>
      <c r="M32">
        <v>93</v>
      </c>
      <c r="N32">
        <v>46132</v>
      </c>
      <c r="O32">
        <v>616.20000000000005</v>
      </c>
      <c r="P32">
        <v>8715747</v>
      </c>
      <c r="Q32">
        <v>8788167</v>
      </c>
      <c r="R32">
        <v>-72420</v>
      </c>
      <c r="S32">
        <v>7221</v>
      </c>
      <c r="T32">
        <v>7281</v>
      </c>
      <c r="U32">
        <v>-60</v>
      </c>
      <c r="V32">
        <v>240</v>
      </c>
      <c r="W32">
        <v>3.2962505150391399</v>
      </c>
      <c r="X32">
        <v>4.0022157595900802</v>
      </c>
      <c r="Y32">
        <v>54.7</v>
      </c>
      <c r="Z32">
        <v>1</v>
      </c>
      <c r="AA32">
        <v>0</v>
      </c>
      <c r="AB32">
        <v>1</v>
      </c>
      <c r="AC32">
        <v>1</v>
      </c>
    </row>
    <row r="33" spans="1:29" x14ac:dyDescent="0.25">
      <c r="A33">
        <v>100642</v>
      </c>
      <c r="B33" t="s">
        <v>70</v>
      </c>
      <c r="C33" t="s">
        <v>65</v>
      </c>
      <c r="D33" t="s">
        <v>31</v>
      </c>
      <c r="E33" t="s">
        <v>41</v>
      </c>
      <c r="F33">
        <v>1</v>
      </c>
      <c r="G33">
        <v>615</v>
      </c>
      <c r="H33">
        <v>95</v>
      </c>
      <c r="I33">
        <v>4</v>
      </c>
      <c r="J33">
        <v>16.7</v>
      </c>
      <c r="K33">
        <v>50.4</v>
      </c>
      <c r="L33">
        <v>12.5</v>
      </c>
      <c r="M33">
        <v>50</v>
      </c>
      <c r="N33">
        <v>47149</v>
      </c>
      <c r="O33">
        <v>616.20000000000005</v>
      </c>
      <c r="P33">
        <v>5440905</v>
      </c>
      <c r="Q33">
        <v>5552835</v>
      </c>
      <c r="R33">
        <v>-111930</v>
      </c>
      <c r="S33">
        <v>8847</v>
      </c>
      <c r="T33">
        <v>9029</v>
      </c>
      <c r="U33">
        <v>-182</v>
      </c>
      <c r="V33">
        <v>654</v>
      </c>
      <c r="W33">
        <v>7.2433270572599397</v>
      </c>
      <c r="X33">
        <v>1.69548999660902</v>
      </c>
      <c r="Y33">
        <v>40.799999999999997</v>
      </c>
      <c r="Z33">
        <v>0</v>
      </c>
      <c r="AA33">
        <v>0</v>
      </c>
      <c r="AB33">
        <v>1</v>
      </c>
      <c r="AC33">
        <v>1</v>
      </c>
    </row>
    <row r="34" spans="1:29" x14ac:dyDescent="0.25">
      <c r="A34">
        <v>100740</v>
      </c>
      <c r="B34" t="s">
        <v>71</v>
      </c>
      <c r="C34" t="s">
        <v>72</v>
      </c>
      <c r="D34" t="s">
        <v>31</v>
      </c>
      <c r="E34" t="s">
        <v>32</v>
      </c>
      <c r="F34">
        <v>1</v>
      </c>
      <c r="G34">
        <v>892</v>
      </c>
      <c r="H34">
        <v>187</v>
      </c>
      <c r="I34">
        <v>4.0999999999999996</v>
      </c>
      <c r="J34">
        <v>31.4</v>
      </c>
      <c r="K34">
        <v>59.2</v>
      </c>
      <c r="L34">
        <v>12.3</v>
      </c>
      <c r="M34">
        <v>74</v>
      </c>
      <c r="N34">
        <v>42211</v>
      </c>
      <c r="O34">
        <v>617</v>
      </c>
      <c r="P34">
        <v>7744344</v>
      </c>
      <c r="Q34">
        <v>7612328</v>
      </c>
      <c r="R34">
        <v>132016</v>
      </c>
      <c r="S34">
        <v>8682</v>
      </c>
      <c r="T34">
        <v>8534</v>
      </c>
      <c r="U34">
        <v>148</v>
      </c>
      <c r="V34">
        <v>604</v>
      </c>
      <c r="W34">
        <v>7.0775720646824496</v>
      </c>
      <c r="X34">
        <v>0.79474775397373898</v>
      </c>
      <c r="Y34">
        <v>40.4</v>
      </c>
      <c r="Z34">
        <v>1</v>
      </c>
      <c r="AA34">
        <v>0</v>
      </c>
      <c r="AB34">
        <v>0</v>
      </c>
      <c r="AC34">
        <v>1</v>
      </c>
    </row>
    <row r="35" spans="1:29" x14ac:dyDescent="0.25">
      <c r="A35">
        <v>100741</v>
      </c>
      <c r="B35" t="s">
        <v>73</v>
      </c>
      <c r="C35" t="s">
        <v>72</v>
      </c>
      <c r="D35" t="s">
        <v>31</v>
      </c>
      <c r="E35" t="s">
        <v>34</v>
      </c>
      <c r="F35">
        <v>1</v>
      </c>
      <c r="G35">
        <v>1313</v>
      </c>
      <c r="H35">
        <v>191</v>
      </c>
      <c r="I35">
        <v>0.7</v>
      </c>
      <c r="J35">
        <v>13.1</v>
      </c>
      <c r="K35">
        <v>80.8</v>
      </c>
      <c r="L35">
        <v>14.4</v>
      </c>
      <c r="M35">
        <v>93</v>
      </c>
      <c r="N35">
        <v>45145</v>
      </c>
      <c r="O35">
        <v>617</v>
      </c>
      <c r="P35">
        <v>8768214</v>
      </c>
      <c r="Q35">
        <v>8983546</v>
      </c>
      <c r="R35">
        <v>-215332</v>
      </c>
      <c r="S35">
        <v>6678</v>
      </c>
      <c r="T35">
        <v>6842</v>
      </c>
      <c r="U35">
        <v>-164</v>
      </c>
      <c r="V35">
        <v>268</v>
      </c>
      <c r="W35">
        <v>3.9169833382051999</v>
      </c>
      <c r="X35">
        <v>0.38933812518718203</v>
      </c>
      <c r="Y35">
        <v>51.7</v>
      </c>
      <c r="Z35">
        <v>0</v>
      </c>
      <c r="AA35">
        <v>0</v>
      </c>
      <c r="AB35">
        <v>1</v>
      </c>
      <c r="AC35">
        <v>1</v>
      </c>
    </row>
    <row r="36" spans="1:29" x14ac:dyDescent="0.25">
      <c r="A36">
        <v>100742</v>
      </c>
      <c r="B36" t="s">
        <v>74</v>
      </c>
      <c r="C36" t="s">
        <v>72</v>
      </c>
      <c r="D36" t="s">
        <v>31</v>
      </c>
      <c r="E36" t="s">
        <v>32</v>
      </c>
      <c r="F36">
        <v>1</v>
      </c>
      <c r="G36">
        <v>879</v>
      </c>
      <c r="H36">
        <v>169</v>
      </c>
      <c r="I36">
        <v>6.1</v>
      </c>
      <c r="J36">
        <v>27.9</v>
      </c>
      <c r="K36">
        <v>66</v>
      </c>
      <c r="L36">
        <v>14.9</v>
      </c>
      <c r="M36">
        <v>59</v>
      </c>
      <c r="N36">
        <v>43343</v>
      </c>
      <c r="O36">
        <v>617</v>
      </c>
      <c r="P36">
        <v>7452162</v>
      </c>
      <c r="Q36">
        <v>7904847</v>
      </c>
      <c r="R36">
        <v>-452685</v>
      </c>
      <c r="S36">
        <v>8478</v>
      </c>
      <c r="T36">
        <v>8993</v>
      </c>
      <c r="U36">
        <v>-515</v>
      </c>
      <c r="V36">
        <v>393</v>
      </c>
      <c r="W36">
        <v>4.3700656065828998</v>
      </c>
      <c r="X36">
        <v>1.3918376975701801</v>
      </c>
      <c r="Y36">
        <v>40.200000000000003</v>
      </c>
      <c r="Z36">
        <v>1</v>
      </c>
      <c r="AA36">
        <v>0</v>
      </c>
      <c r="AB36">
        <v>0</v>
      </c>
      <c r="AC36">
        <v>1</v>
      </c>
    </row>
    <row r="37" spans="1:29" x14ac:dyDescent="0.25">
      <c r="A37">
        <v>100743</v>
      </c>
      <c r="B37" t="s">
        <v>75</v>
      </c>
      <c r="C37" t="s">
        <v>72</v>
      </c>
      <c r="D37" t="s">
        <v>31</v>
      </c>
      <c r="E37" t="s">
        <v>32</v>
      </c>
      <c r="F37">
        <v>1</v>
      </c>
      <c r="G37">
        <v>1344</v>
      </c>
      <c r="H37">
        <v>161</v>
      </c>
      <c r="I37">
        <v>2.1</v>
      </c>
      <c r="J37">
        <v>29.1</v>
      </c>
      <c r="K37">
        <v>72</v>
      </c>
      <c r="L37">
        <v>15.1</v>
      </c>
      <c r="M37">
        <v>75</v>
      </c>
      <c r="N37">
        <v>42836</v>
      </c>
      <c r="O37">
        <v>617</v>
      </c>
      <c r="P37">
        <v>10264128</v>
      </c>
      <c r="Q37">
        <v>9799104</v>
      </c>
      <c r="R37">
        <v>465024</v>
      </c>
      <c r="S37">
        <v>7637</v>
      </c>
      <c r="T37">
        <v>7291</v>
      </c>
      <c r="U37">
        <v>346</v>
      </c>
      <c r="V37">
        <v>299</v>
      </c>
      <c r="W37">
        <v>4.1009463722397497</v>
      </c>
      <c r="X37">
        <v>0.40591855440618002</v>
      </c>
      <c r="Y37">
        <v>35.5</v>
      </c>
      <c r="Z37">
        <v>1</v>
      </c>
      <c r="AA37">
        <v>0</v>
      </c>
      <c r="AB37">
        <v>1</v>
      </c>
      <c r="AC37">
        <v>1</v>
      </c>
    </row>
    <row r="38" spans="1:29" x14ac:dyDescent="0.25">
      <c r="A38">
        <v>100745</v>
      </c>
      <c r="B38" t="s">
        <v>76</v>
      </c>
      <c r="C38" t="s">
        <v>72</v>
      </c>
      <c r="D38" t="s">
        <v>31</v>
      </c>
      <c r="E38" t="s">
        <v>41</v>
      </c>
      <c r="F38">
        <v>1</v>
      </c>
      <c r="G38">
        <v>1377</v>
      </c>
      <c r="H38">
        <v>223</v>
      </c>
      <c r="I38">
        <v>2.2000000000000002</v>
      </c>
      <c r="J38">
        <v>15.7</v>
      </c>
      <c r="K38">
        <v>73.7</v>
      </c>
      <c r="L38">
        <v>17.2</v>
      </c>
      <c r="M38">
        <v>80</v>
      </c>
      <c r="N38">
        <v>46163</v>
      </c>
      <c r="O38">
        <v>617</v>
      </c>
      <c r="P38">
        <v>9663786</v>
      </c>
      <c r="Q38">
        <v>10342647</v>
      </c>
      <c r="R38">
        <v>-678861</v>
      </c>
      <c r="S38">
        <v>7018</v>
      </c>
      <c r="T38">
        <v>7511</v>
      </c>
      <c r="U38">
        <v>-493</v>
      </c>
      <c r="V38">
        <v>285</v>
      </c>
      <c r="W38">
        <v>3.79443482891759</v>
      </c>
      <c r="X38">
        <v>2.1373610715303499</v>
      </c>
      <c r="Y38">
        <v>42.4</v>
      </c>
      <c r="Z38">
        <v>0</v>
      </c>
      <c r="AA38">
        <v>0</v>
      </c>
      <c r="AB38">
        <v>1</v>
      </c>
      <c r="AC38">
        <v>1</v>
      </c>
    </row>
    <row r="39" spans="1:29" x14ac:dyDescent="0.25">
      <c r="A39">
        <v>100747</v>
      </c>
      <c r="B39" t="s">
        <v>77</v>
      </c>
      <c r="C39" t="s">
        <v>72</v>
      </c>
      <c r="D39" t="s">
        <v>31</v>
      </c>
      <c r="E39" t="s">
        <v>32</v>
      </c>
      <c r="F39">
        <v>1</v>
      </c>
      <c r="G39">
        <v>861</v>
      </c>
      <c r="H39">
        <v>159</v>
      </c>
      <c r="I39">
        <v>1.5</v>
      </c>
      <c r="J39">
        <v>22.1</v>
      </c>
      <c r="K39">
        <v>54.7</v>
      </c>
      <c r="L39">
        <v>16.8</v>
      </c>
      <c r="M39">
        <v>52</v>
      </c>
      <c r="N39">
        <v>42253</v>
      </c>
      <c r="O39">
        <v>617</v>
      </c>
      <c r="P39">
        <v>7001652</v>
      </c>
      <c r="Q39">
        <v>7157493</v>
      </c>
      <c r="R39">
        <v>-155841</v>
      </c>
      <c r="S39">
        <v>8132</v>
      </c>
      <c r="T39">
        <v>8313</v>
      </c>
      <c r="U39">
        <v>-181</v>
      </c>
      <c r="V39">
        <v>352</v>
      </c>
      <c r="W39">
        <v>4.2343317695176204</v>
      </c>
      <c r="X39">
        <v>1.5740285292670899</v>
      </c>
      <c r="Y39">
        <v>39.5</v>
      </c>
      <c r="Z39">
        <v>1</v>
      </c>
      <c r="AA39">
        <v>1</v>
      </c>
      <c r="AB39">
        <v>0</v>
      </c>
      <c r="AC39">
        <v>1</v>
      </c>
    </row>
    <row r="40" spans="1:29" x14ac:dyDescent="0.25">
      <c r="A40">
        <v>100748</v>
      </c>
      <c r="B40" t="s">
        <v>78</v>
      </c>
      <c r="C40" t="s">
        <v>72</v>
      </c>
      <c r="D40" t="s">
        <v>31</v>
      </c>
      <c r="E40" t="s">
        <v>32</v>
      </c>
      <c r="F40">
        <v>1</v>
      </c>
      <c r="G40">
        <v>687</v>
      </c>
      <c r="H40">
        <v>119</v>
      </c>
      <c r="I40">
        <v>5.9</v>
      </c>
      <c r="J40">
        <v>26.1</v>
      </c>
      <c r="K40">
        <v>36.9</v>
      </c>
      <c r="L40">
        <v>11.5</v>
      </c>
      <c r="M40">
        <v>52</v>
      </c>
      <c r="N40">
        <v>45766</v>
      </c>
      <c r="O40">
        <v>617</v>
      </c>
      <c r="P40">
        <v>5366157</v>
      </c>
      <c r="Q40">
        <v>5538594</v>
      </c>
      <c r="R40">
        <v>-172437</v>
      </c>
      <c r="S40">
        <v>7811</v>
      </c>
      <c r="T40">
        <v>8062</v>
      </c>
      <c r="U40">
        <v>-251</v>
      </c>
      <c r="V40">
        <v>340</v>
      </c>
      <c r="W40">
        <v>4.2173158025303898</v>
      </c>
      <c r="X40">
        <v>0.12802458071949799</v>
      </c>
      <c r="Y40">
        <v>39.9</v>
      </c>
      <c r="Z40">
        <v>1</v>
      </c>
      <c r="AA40">
        <v>0</v>
      </c>
      <c r="AB40">
        <v>0</v>
      </c>
      <c r="AC40">
        <v>1</v>
      </c>
    </row>
    <row r="41" spans="1:29" x14ac:dyDescent="0.25">
      <c r="A41">
        <v>100749</v>
      </c>
      <c r="B41" t="s">
        <v>79</v>
      </c>
      <c r="C41" t="s">
        <v>72</v>
      </c>
      <c r="D41" t="s">
        <v>31</v>
      </c>
      <c r="E41" t="s">
        <v>32</v>
      </c>
      <c r="F41">
        <v>1</v>
      </c>
      <c r="G41">
        <v>743</v>
      </c>
      <c r="H41">
        <v>107</v>
      </c>
      <c r="I41">
        <v>2.7</v>
      </c>
      <c r="J41">
        <v>13.4</v>
      </c>
      <c r="K41">
        <v>74.3</v>
      </c>
      <c r="L41">
        <v>14.7</v>
      </c>
      <c r="M41">
        <v>54</v>
      </c>
      <c r="N41">
        <v>40663</v>
      </c>
      <c r="O41">
        <v>617</v>
      </c>
      <c r="P41">
        <v>6022015</v>
      </c>
      <c r="Q41">
        <v>6121577</v>
      </c>
      <c r="R41">
        <v>-99562</v>
      </c>
      <c r="S41">
        <v>8105</v>
      </c>
      <c r="T41">
        <v>8239</v>
      </c>
      <c r="U41">
        <v>-134</v>
      </c>
      <c r="V41">
        <v>322</v>
      </c>
      <c r="W41">
        <v>3.90824129141886</v>
      </c>
      <c r="X41">
        <v>1.13510178901912</v>
      </c>
      <c r="Y41">
        <v>46.3</v>
      </c>
      <c r="Z41">
        <v>1</v>
      </c>
      <c r="AA41">
        <v>1</v>
      </c>
      <c r="AB41">
        <v>0</v>
      </c>
      <c r="AC41">
        <v>1</v>
      </c>
    </row>
    <row r="42" spans="1:29" x14ac:dyDescent="0.25">
      <c r="A42">
        <v>100750</v>
      </c>
      <c r="B42" t="s">
        <v>80</v>
      </c>
      <c r="C42" t="s">
        <v>72</v>
      </c>
      <c r="D42" t="s">
        <v>31</v>
      </c>
      <c r="E42" t="s">
        <v>34</v>
      </c>
      <c r="F42">
        <v>1</v>
      </c>
      <c r="G42">
        <v>879</v>
      </c>
      <c r="H42">
        <v>115</v>
      </c>
      <c r="I42">
        <v>0.9</v>
      </c>
      <c r="J42">
        <v>10.3</v>
      </c>
      <c r="K42">
        <v>74.2</v>
      </c>
      <c r="L42">
        <v>15.7</v>
      </c>
      <c r="M42">
        <v>58</v>
      </c>
      <c r="N42">
        <v>50203</v>
      </c>
      <c r="O42">
        <v>617</v>
      </c>
      <c r="P42">
        <v>6226836</v>
      </c>
      <c r="Q42">
        <v>6185523</v>
      </c>
      <c r="R42">
        <v>41313</v>
      </c>
      <c r="S42">
        <v>7084</v>
      </c>
      <c r="T42">
        <v>7037</v>
      </c>
      <c r="U42">
        <v>47</v>
      </c>
      <c r="V42">
        <v>278</v>
      </c>
      <c r="W42">
        <v>3.9505471081426702</v>
      </c>
      <c r="X42">
        <v>10.2625635234331</v>
      </c>
      <c r="Y42">
        <v>56.6</v>
      </c>
      <c r="Z42">
        <v>0</v>
      </c>
      <c r="AA42">
        <v>0</v>
      </c>
      <c r="AB42">
        <v>1</v>
      </c>
      <c r="AC42">
        <v>1</v>
      </c>
    </row>
    <row r="43" spans="1:29" x14ac:dyDescent="0.25">
      <c r="A43">
        <v>100752</v>
      </c>
      <c r="B43" t="s">
        <v>81</v>
      </c>
      <c r="C43" t="s">
        <v>72</v>
      </c>
      <c r="D43" t="s">
        <v>31</v>
      </c>
      <c r="E43" t="s">
        <v>32</v>
      </c>
      <c r="F43">
        <v>1</v>
      </c>
      <c r="G43">
        <v>766</v>
      </c>
      <c r="H43">
        <v>141</v>
      </c>
      <c r="I43">
        <v>2.2000000000000002</v>
      </c>
      <c r="J43">
        <v>15.1</v>
      </c>
      <c r="K43">
        <v>88.3</v>
      </c>
      <c r="L43">
        <v>13</v>
      </c>
      <c r="M43">
        <v>59</v>
      </c>
      <c r="N43">
        <v>43500</v>
      </c>
      <c r="O43">
        <v>617</v>
      </c>
      <c r="P43">
        <v>5854538</v>
      </c>
      <c r="Q43">
        <v>6078976</v>
      </c>
      <c r="R43">
        <v>-224438</v>
      </c>
      <c r="S43">
        <v>7643</v>
      </c>
      <c r="T43">
        <v>7936</v>
      </c>
      <c r="U43">
        <v>-293</v>
      </c>
      <c r="V43">
        <v>425</v>
      </c>
      <c r="W43">
        <v>5.3553427419354804</v>
      </c>
      <c r="X43">
        <v>1.9887478738715201</v>
      </c>
      <c r="Y43">
        <v>51.9</v>
      </c>
      <c r="Z43">
        <v>1</v>
      </c>
      <c r="AA43">
        <v>0</v>
      </c>
      <c r="AB43">
        <v>0</v>
      </c>
      <c r="AC43">
        <v>1</v>
      </c>
    </row>
    <row r="44" spans="1:29" x14ac:dyDescent="0.25">
      <c r="A44">
        <v>100849</v>
      </c>
      <c r="B44" t="s">
        <v>82</v>
      </c>
      <c r="C44" t="s">
        <v>83</v>
      </c>
      <c r="D44" t="s">
        <v>31</v>
      </c>
      <c r="E44" t="s">
        <v>34</v>
      </c>
      <c r="F44">
        <v>1</v>
      </c>
      <c r="G44">
        <v>793</v>
      </c>
      <c r="H44">
        <v>125</v>
      </c>
      <c r="I44">
        <v>1</v>
      </c>
      <c r="J44">
        <v>17.100000000000001</v>
      </c>
      <c r="K44">
        <v>70.400000000000006</v>
      </c>
      <c r="L44">
        <v>12.3</v>
      </c>
      <c r="M44">
        <v>63</v>
      </c>
      <c r="N44">
        <v>44624</v>
      </c>
      <c r="O44">
        <v>643.4</v>
      </c>
      <c r="P44">
        <v>6595381</v>
      </c>
      <c r="Q44">
        <v>6693713</v>
      </c>
      <c r="R44">
        <v>-98332</v>
      </c>
      <c r="S44">
        <v>8317</v>
      </c>
      <c r="T44">
        <v>8441</v>
      </c>
      <c r="U44">
        <v>-124</v>
      </c>
      <c r="V44">
        <v>677</v>
      </c>
      <c r="W44">
        <v>8.0203767326146203</v>
      </c>
      <c r="X44">
        <v>8.3684020680533795</v>
      </c>
      <c r="Y44">
        <v>53.2</v>
      </c>
      <c r="Z44">
        <v>0</v>
      </c>
      <c r="AA44">
        <v>0</v>
      </c>
      <c r="AB44">
        <v>1</v>
      </c>
      <c r="AC44">
        <v>1</v>
      </c>
    </row>
    <row r="45" spans="1:29" x14ac:dyDescent="0.25">
      <c r="A45">
        <v>100857</v>
      </c>
      <c r="B45" t="s">
        <v>84</v>
      </c>
      <c r="C45" t="s">
        <v>83</v>
      </c>
      <c r="D45" t="s">
        <v>31</v>
      </c>
      <c r="E45" t="s">
        <v>41</v>
      </c>
      <c r="F45">
        <v>1</v>
      </c>
      <c r="G45">
        <v>675</v>
      </c>
      <c r="H45">
        <v>129</v>
      </c>
      <c r="I45">
        <v>1.5</v>
      </c>
      <c r="J45">
        <v>21.4</v>
      </c>
      <c r="K45">
        <v>59.4</v>
      </c>
      <c r="L45">
        <v>10.6</v>
      </c>
      <c r="M45">
        <v>71</v>
      </c>
      <c r="N45">
        <v>44724</v>
      </c>
      <c r="O45">
        <v>643.4</v>
      </c>
      <c r="P45">
        <v>6062175</v>
      </c>
      <c r="Q45">
        <v>6459750</v>
      </c>
      <c r="R45">
        <v>-397575</v>
      </c>
      <c r="S45">
        <v>8981</v>
      </c>
      <c r="T45">
        <v>9570</v>
      </c>
      <c r="U45">
        <v>-589</v>
      </c>
      <c r="V45">
        <v>692</v>
      </c>
      <c r="W45">
        <v>7.2309299895506802</v>
      </c>
      <c r="X45">
        <v>1.56998107115021</v>
      </c>
      <c r="Y45">
        <v>52</v>
      </c>
      <c r="Z45">
        <v>0</v>
      </c>
      <c r="AA45">
        <v>0</v>
      </c>
      <c r="AB45">
        <v>1</v>
      </c>
      <c r="AC45">
        <v>1</v>
      </c>
    </row>
    <row r="46" spans="1:29" x14ac:dyDescent="0.25">
      <c r="A46">
        <v>100859</v>
      </c>
      <c r="B46" t="s">
        <v>85</v>
      </c>
      <c r="C46" t="s">
        <v>83</v>
      </c>
      <c r="D46" t="s">
        <v>31</v>
      </c>
      <c r="E46" t="s">
        <v>34</v>
      </c>
      <c r="F46">
        <v>1</v>
      </c>
      <c r="G46">
        <v>602</v>
      </c>
      <c r="H46">
        <v>115</v>
      </c>
      <c r="I46">
        <v>1.1000000000000001</v>
      </c>
      <c r="J46">
        <v>24.8</v>
      </c>
      <c r="K46">
        <v>40.5</v>
      </c>
      <c r="L46">
        <v>11.2</v>
      </c>
      <c r="M46">
        <v>56</v>
      </c>
      <c r="N46">
        <v>49720</v>
      </c>
      <c r="O46">
        <v>643.4</v>
      </c>
      <c r="P46">
        <v>5153120</v>
      </c>
      <c r="Q46">
        <v>5560072</v>
      </c>
      <c r="R46">
        <v>-406952</v>
      </c>
      <c r="S46">
        <v>8560</v>
      </c>
      <c r="T46">
        <v>9236</v>
      </c>
      <c r="U46">
        <v>-676</v>
      </c>
      <c r="V46">
        <v>667</v>
      </c>
      <c r="W46">
        <v>7.2217410134257296</v>
      </c>
      <c r="X46">
        <v>1.21495327102804</v>
      </c>
      <c r="Y46">
        <v>43.6</v>
      </c>
      <c r="Z46">
        <v>0</v>
      </c>
      <c r="AA46">
        <v>0</v>
      </c>
      <c r="AB46">
        <v>0</v>
      </c>
      <c r="AC46">
        <v>1</v>
      </c>
    </row>
    <row r="47" spans="1:29" x14ac:dyDescent="0.25">
      <c r="A47">
        <v>100965</v>
      </c>
      <c r="B47" t="s">
        <v>86</v>
      </c>
      <c r="C47" t="s">
        <v>87</v>
      </c>
      <c r="D47" t="s">
        <v>31</v>
      </c>
      <c r="E47" t="s">
        <v>32</v>
      </c>
      <c r="F47">
        <v>1</v>
      </c>
      <c r="G47">
        <v>735</v>
      </c>
      <c r="H47">
        <v>94</v>
      </c>
      <c r="I47">
        <v>3.4</v>
      </c>
      <c r="J47">
        <v>38.200000000000003</v>
      </c>
      <c r="K47">
        <v>30.3</v>
      </c>
      <c r="L47">
        <v>12.7</v>
      </c>
      <c r="M47">
        <v>68</v>
      </c>
      <c r="N47">
        <v>47286</v>
      </c>
      <c r="O47">
        <v>664.7</v>
      </c>
      <c r="P47">
        <v>8478225</v>
      </c>
      <c r="Q47">
        <v>8208480</v>
      </c>
      <c r="R47">
        <v>269745</v>
      </c>
      <c r="S47">
        <v>11535</v>
      </c>
      <c r="T47">
        <v>11168</v>
      </c>
      <c r="U47">
        <v>367</v>
      </c>
      <c r="V47">
        <v>460</v>
      </c>
      <c r="W47">
        <v>4.1189111747850999</v>
      </c>
      <c r="X47">
        <v>1.1703511053316</v>
      </c>
      <c r="Y47">
        <v>43.3</v>
      </c>
      <c r="Z47">
        <v>1</v>
      </c>
      <c r="AA47">
        <v>0</v>
      </c>
      <c r="AB47">
        <v>1</v>
      </c>
      <c r="AC47">
        <v>1</v>
      </c>
    </row>
    <row r="48" spans="1:29" x14ac:dyDescent="0.25">
      <c r="A48">
        <v>100966</v>
      </c>
      <c r="B48" t="s">
        <v>88</v>
      </c>
      <c r="C48" t="s">
        <v>87</v>
      </c>
      <c r="D48" t="s">
        <v>31</v>
      </c>
      <c r="E48" t="s">
        <v>32</v>
      </c>
      <c r="F48">
        <v>1</v>
      </c>
      <c r="G48">
        <v>955</v>
      </c>
      <c r="H48">
        <v>161</v>
      </c>
      <c r="I48">
        <v>5.5</v>
      </c>
      <c r="J48">
        <v>52.4</v>
      </c>
      <c r="K48">
        <v>13.9</v>
      </c>
      <c r="L48">
        <v>13.9</v>
      </c>
      <c r="M48">
        <v>68</v>
      </c>
      <c r="N48">
        <v>45308</v>
      </c>
      <c r="O48">
        <v>664.7</v>
      </c>
      <c r="P48">
        <v>11018790</v>
      </c>
      <c r="Q48">
        <v>10868855</v>
      </c>
      <c r="R48">
        <v>149935</v>
      </c>
      <c r="S48">
        <v>11538</v>
      </c>
      <c r="T48">
        <v>11381</v>
      </c>
      <c r="U48">
        <v>157</v>
      </c>
      <c r="V48">
        <v>440</v>
      </c>
      <c r="W48">
        <v>3.8660926104911701</v>
      </c>
      <c r="X48">
        <v>0.76269717455364905</v>
      </c>
      <c r="Y48">
        <v>44.6</v>
      </c>
      <c r="Z48">
        <v>1</v>
      </c>
      <c r="AA48">
        <v>0</v>
      </c>
      <c r="AB48">
        <v>1</v>
      </c>
      <c r="AC48">
        <v>1</v>
      </c>
    </row>
    <row r="49" spans="1:29" x14ac:dyDescent="0.25">
      <c r="A49">
        <v>100967</v>
      </c>
      <c r="B49" t="s">
        <v>89</v>
      </c>
      <c r="C49" t="s">
        <v>87</v>
      </c>
      <c r="D49" t="s">
        <v>31</v>
      </c>
      <c r="E49" t="s">
        <v>32</v>
      </c>
      <c r="F49">
        <v>1</v>
      </c>
      <c r="G49">
        <v>1488</v>
      </c>
      <c r="H49">
        <v>226</v>
      </c>
      <c r="I49">
        <v>5.9</v>
      </c>
      <c r="J49">
        <v>35.1</v>
      </c>
      <c r="K49">
        <v>20.3</v>
      </c>
      <c r="L49">
        <v>14.1</v>
      </c>
      <c r="M49">
        <v>108</v>
      </c>
      <c r="N49">
        <v>45464</v>
      </c>
      <c r="O49">
        <v>664.7</v>
      </c>
      <c r="P49">
        <v>12935184</v>
      </c>
      <c r="Q49">
        <v>13006608</v>
      </c>
      <c r="R49">
        <v>-71424</v>
      </c>
      <c r="S49">
        <v>8693</v>
      </c>
      <c r="T49">
        <v>8741</v>
      </c>
      <c r="U49">
        <v>-48</v>
      </c>
      <c r="V49">
        <v>608</v>
      </c>
      <c r="W49">
        <v>6.9557258894863301</v>
      </c>
      <c r="X49">
        <v>5.7517542850569398E-2</v>
      </c>
      <c r="Y49">
        <v>49</v>
      </c>
      <c r="Z49">
        <v>1</v>
      </c>
      <c r="AA49">
        <v>0</v>
      </c>
      <c r="AB49">
        <v>1</v>
      </c>
      <c r="AC49">
        <v>1</v>
      </c>
    </row>
    <row r="50" spans="1:29" x14ac:dyDescent="0.25">
      <c r="A50">
        <v>100972</v>
      </c>
      <c r="B50" t="s">
        <v>90</v>
      </c>
      <c r="C50" t="s">
        <v>87</v>
      </c>
      <c r="D50" t="s">
        <v>31</v>
      </c>
      <c r="E50" t="s">
        <v>32</v>
      </c>
      <c r="F50">
        <v>1</v>
      </c>
      <c r="G50">
        <v>815</v>
      </c>
      <c r="H50">
        <v>112</v>
      </c>
      <c r="I50">
        <v>4.9000000000000004</v>
      </c>
      <c r="J50">
        <v>40.700000000000003</v>
      </c>
      <c r="K50">
        <v>40.4</v>
      </c>
      <c r="L50">
        <v>13.5</v>
      </c>
      <c r="M50">
        <v>58</v>
      </c>
      <c r="N50">
        <v>44887</v>
      </c>
      <c r="O50">
        <v>664.7</v>
      </c>
      <c r="P50">
        <v>7163850</v>
      </c>
      <c r="Q50">
        <v>7115765</v>
      </c>
      <c r="R50">
        <v>48085</v>
      </c>
      <c r="S50">
        <v>8790</v>
      </c>
      <c r="T50">
        <v>8731</v>
      </c>
      <c r="U50">
        <v>59</v>
      </c>
      <c r="V50">
        <v>510</v>
      </c>
      <c r="W50">
        <v>5.8412552972168097</v>
      </c>
      <c r="X50">
        <v>1.46757679180887</v>
      </c>
      <c r="Y50">
        <v>50.4</v>
      </c>
      <c r="Z50">
        <v>1</v>
      </c>
      <c r="AA50">
        <v>0</v>
      </c>
      <c r="AB50">
        <v>1</v>
      </c>
      <c r="AC50">
        <v>1</v>
      </c>
    </row>
    <row r="51" spans="1:29" x14ac:dyDescent="0.25">
      <c r="A51">
        <v>100973</v>
      </c>
      <c r="B51" t="s">
        <v>91</v>
      </c>
      <c r="C51" t="s">
        <v>87</v>
      </c>
      <c r="D51" t="s">
        <v>31</v>
      </c>
      <c r="E51" t="s">
        <v>32</v>
      </c>
      <c r="F51">
        <v>1</v>
      </c>
      <c r="G51">
        <v>1265</v>
      </c>
      <c r="H51">
        <v>196</v>
      </c>
      <c r="I51">
        <v>3.4</v>
      </c>
      <c r="J51">
        <v>50.8</v>
      </c>
      <c r="K51">
        <v>7.6</v>
      </c>
      <c r="L51">
        <v>13.7</v>
      </c>
      <c r="M51">
        <v>91</v>
      </c>
      <c r="N51">
        <v>46350</v>
      </c>
      <c r="O51">
        <v>664.7</v>
      </c>
      <c r="P51">
        <v>11201575</v>
      </c>
      <c r="Q51">
        <v>11238260</v>
      </c>
      <c r="R51">
        <v>-36685</v>
      </c>
      <c r="S51">
        <v>8855</v>
      </c>
      <c r="T51">
        <v>8884</v>
      </c>
      <c r="U51">
        <v>-29</v>
      </c>
      <c r="V51">
        <v>584</v>
      </c>
      <c r="W51">
        <v>6.5736154885186897</v>
      </c>
      <c r="X51">
        <v>1.1180124223602499</v>
      </c>
      <c r="Y51">
        <v>47.8</v>
      </c>
      <c r="Z51">
        <v>1</v>
      </c>
      <c r="AA51">
        <v>0</v>
      </c>
      <c r="AB51">
        <v>1</v>
      </c>
      <c r="AC51">
        <v>1</v>
      </c>
    </row>
    <row r="52" spans="1:29" x14ac:dyDescent="0.25">
      <c r="A52">
        <v>100974</v>
      </c>
      <c r="B52" t="s">
        <v>92</v>
      </c>
      <c r="C52" t="s">
        <v>87</v>
      </c>
      <c r="D52" t="s">
        <v>31</v>
      </c>
      <c r="E52" t="s">
        <v>32</v>
      </c>
      <c r="F52">
        <v>1</v>
      </c>
      <c r="G52">
        <v>1109</v>
      </c>
      <c r="H52">
        <v>156</v>
      </c>
      <c r="I52">
        <v>5.2</v>
      </c>
      <c r="J52">
        <v>33.1</v>
      </c>
      <c r="K52">
        <v>24</v>
      </c>
      <c r="L52">
        <v>11.9</v>
      </c>
      <c r="M52">
        <v>91</v>
      </c>
      <c r="N52">
        <v>46086</v>
      </c>
      <c r="O52">
        <v>664.7</v>
      </c>
      <c r="P52">
        <v>10650836</v>
      </c>
      <c r="Q52">
        <v>10688542</v>
      </c>
      <c r="R52">
        <v>-37706</v>
      </c>
      <c r="S52">
        <v>9604</v>
      </c>
      <c r="T52">
        <v>9638</v>
      </c>
      <c r="U52">
        <v>-34</v>
      </c>
      <c r="V52">
        <v>573</v>
      </c>
      <c r="W52">
        <v>5.9452168499688698</v>
      </c>
      <c r="X52">
        <v>1.2390670553935901</v>
      </c>
      <c r="Y52">
        <v>45.2</v>
      </c>
      <c r="Z52">
        <v>1</v>
      </c>
      <c r="AA52">
        <v>0</v>
      </c>
      <c r="AB52">
        <v>1</v>
      </c>
      <c r="AC52">
        <v>1</v>
      </c>
    </row>
    <row r="53" spans="1:29" x14ac:dyDescent="0.25">
      <c r="A53">
        <v>100975</v>
      </c>
      <c r="B53" t="s">
        <v>93</v>
      </c>
      <c r="C53" t="s">
        <v>87</v>
      </c>
      <c r="D53" t="s">
        <v>31</v>
      </c>
      <c r="E53" t="s">
        <v>34</v>
      </c>
      <c r="F53">
        <v>1</v>
      </c>
      <c r="G53">
        <v>1488</v>
      </c>
      <c r="H53">
        <v>239</v>
      </c>
      <c r="I53">
        <v>0.8</v>
      </c>
      <c r="J53">
        <v>45.5</v>
      </c>
      <c r="K53">
        <v>45.9</v>
      </c>
      <c r="L53">
        <v>13.1</v>
      </c>
      <c r="M53">
        <v>115</v>
      </c>
      <c r="N53">
        <v>45717</v>
      </c>
      <c r="O53">
        <v>664.7</v>
      </c>
      <c r="P53">
        <v>12420336</v>
      </c>
      <c r="Q53">
        <v>13086960</v>
      </c>
      <c r="R53">
        <v>-666624</v>
      </c>
      <c r="S53">
        <v>8347</v>
      </c>
      <c r="T53">
        <v>8795</v>
      </c>
      <c r="U53">
        <v>-448</v>
      </c>
      <c r="V53">
        <v>615</v>
      </c>
      <c r="W53">
        <v>6.9926094371802199</v>
      </c>
      <c r="X53">
        <v>0.263567748891817</v>
      </c>
      <c r="Y53">
        <v>53.8</v>
      </c>
      <c r="Z53">
        <v>0</v>
      </c>
      <c r="AA53">
        <v>0</v>
      </c>
      <c r="AB53">
        <v>1</v>
      </c>
      <c r="AC53">
        <v>1</v>
      </c>
    </row>
    <row r="54" spans="1:29" x14ac:dyDescent="0.25">
      <c r="A54">
        <v>100977</v>
      </c>
      <c r="B54" t="s">
        <v>94</v>
      </c>
      <c r="C54" t="s">
        <v>87</v>
      </c>
      <c r="D54" t="s">
        <v>31</v>
      </c>
      <c r="E54" t="s">
        <v>32</v>
      </c>
      <c r="F54">
        <v>1</v>
      </c>
      <c r="G54">
        <v>1499</v>
      </c>
      <c r="H54">
        <v>195</v>
      </c>
      <c r="I54">
        <v>3.3</v>
      </c>
      <c r="J54">
        <v>30.8</v>
      </c>
      <c r="K54">
        <v>30.3</v>
      </c>
      <c r="L54">
        <v>11.9</v>
      </c>
      <c r="M54">
        <v>121</v>
      </c>
      <c r="N54">
        <v>41513</v>
      </c>
      <c r="O54">
        <v>664.7</v>
      </c>
      <c r="P54">
        <v>11753659</v>
      </c>
      <c r="Q54">
        <v>11951527</v>
      </c>
      <c r="R54">
        <v>-197868</v>
      </c>
      <c r="S54">
        <v>7841</v>
      </c>
      <c r="T54">
        <v>7973</v>
      </c>
      <c r="U54">
        <v>-132</v>
      </c>
      <c r="V54">
        <v>433</v>
      </c>
      <c r="W54">
        <v>5.43082904803713</v>
      </c>
      <c r="X54">
        <v>0.714194618033414</v>
      </c>
      <c r="Y54">
        <v>50.2</v>
      </c>
      <c r="Z54">
        <v>1</v>
      </c>
      <c r="AA54">
        <v>0</v>
      </c>
      <c r="AB54">
        <v>1</v>
      </c>
      <c r="AC54">
        <v>1</v>
      </c>
    </row>
    <row r="55" spans="1:29" x14ac:dyDescent="0.25">
      <c r="A55">
        <v>100978</v>
      </c>
      <c r="B55" t="s">
        <v>95</v>
      </c>
      <c r="C55" t="s">
        <v>87</v>
      </c>
      <c r="D55" t="s">
        <v>31</v>
      </c>
      <c r="E55" t="s">
        <v>34</v>
      </c>
      <c r="F55">
        <v>1</v>
      </c>
      <c r="G55">
        <v>890</v>
      </c>
      <c r="H55">
        <v>128</v>
      </c>
      <c r="I55">
        <v>0.7</v>
      </c>
      <c r="J55">
        <v>20.3</v>
      </c>
      <c r="K55">
        <v>54.9</v>
      </c>
      <c r="L55">
        <v>8.1</v>
      </c>
      <c r="M55">
        <v>111</v>
      </c>
      <c r="N55">
        <v>44857</v>
      </c>
      <c r="O55">
        <v>664.7</v>
      </c>
      <c r="P55">
        <v>6870800</v>
      </c>
      <c r="Q55">
        <v>7169840</v>
      </c>
      <c r="R55">
        <v>-299040</v>
      </c>
      <c r="S55">
        <v>7720</v>
      </c>
      <c r="T55">
        <v>8056</v>
      </c>
      <c r="U55">
        <v>-336</v>
      </c>
      <c r="V55">
        <v>821</v>
      </c>
      <c r="W55">
        <v>10.1911618669315</v>
      </c>
      <c r="X55">
        <v>0.64766839378238295</v>
      </c>
      <c r="Y55">
        <v>50.5</v>
      </c>
      <c r="Z55">
        <v>0</v>
      </c>
      <c r="AA55">
        <v>0</v>
      </c>
      <c r="AB55">
        <v>1</v>
      </c>
      <c r="AC55">
        <v>1</v>
      </c>
    </row>
    <row r="56" spans="1:29" x14ac:dyDescent="0.25">
      <c r="A56">
        <v>100979</v>
      </c>
      <c r="B56" t="s">
        <v>96</v>
      </c>
      <c r="C56" t="s">
        <v>87</v>
      </c>
      <c r="D56" t="s">
        <v>31</v>
      </c>
      <c r="E56" t="s">
        <v>32</v>
      </c>
      <c r="F56">
        <v>1</v>
      </c>
      <c r="G56">
        <v>668</v>
      </c>
      <c r="H56">
        <v>93</v>
      </c>
      <c r="I56">
        <v>1.8</v>
      </c>
      <c r="J56">
        <v>48.5</v>
      </c>
      <c r="K56">
        <v>69.599999999999994</v>
      </c>
      <c r="L56">
        <v>12</v>
      </c>
      <c r="M56">
        <v>46</v>
      </c>
      <c r="N56">
        <v>49007</v>
      </c>
      <c r="O56">
        <v>664.7</v>
      </c>
      <c r="P56">
        <v>5725428</v>
      </c>
      <c r="Q56">
        <v>5769516</v>
      </c>
      <c r="R56">
        <v>-44088</v>
      </c>
      <c r="S56">
        <v>8571</v>
      </c>
      <c r="T56">
        <v>8637</v>
      </c>
      <c r="U56">
        <v>-66</v>
      </c>
      <c r="V56">
        <v>541</v>
      </c>
      <c r="W56">
        <v>6.2637489869167498</v>
      </c>
      <c r="X56">
        <v>1.07338700268347</v>
      </c>
      <c r="Y56">
        <v>39.799999999999997</v>
      </c>
      <c r="Z56">
        <v>1</v>
      </c>
      <c r="AA56">
        <v>0</v>
      </c>
      <c r="AB56">
        <v>1</v>
      </c>
      <c r="AC56">
        <v>1</v>
      </c>
    </row>
    <row r="57" spans="1:29" x14ac:dyDescent="0.25">
      <c r="A57">
        <v>101053</v>
      </c>
      <c r="B57" t="s">
        <v>97</v>
      </c>
      <c r="C57" t="s">
        <v>98</v>
      </c>
      <c r="D57" t="s">
        <v>31</v>
      </c>
      <c r="E57" t="s">
        <v>41</v>
      </c>
      <c r="F57">
        <v>1</v>
      </c>
      <c r="G57">
        <v>1229</v>
      </c>
      <c r="H57">
        <v>167</v>
      </c>
      <c r="I57">
        <v>1.4</v>
      </c>
      <c r="J57">
        <v>12.4</v>
      </c>
      <c r="K57">
        <v>51.1</v>
      </c>
      <c r="L57">
        <v>13.7</v>
      </c>
      <c r="M57">
        <v>89</v>
      </c>
      <c r="N57">
        <v>44020</v>
      </c>
      <c r="O57">
        <v>762.3</v>
      </c>
      <c r="P57">
        <v>8322788</v>
      </c>
      <c r="Q57">
        <v>8617748</v>
      </c>
      <c r="R57">
        <v>-294960</v>
      </c>
      <c r="S57">
        <v>6772</v>
      </c>
      <c r="T57">
        <v>7012</v>
      </c>
      <c r="U57">
        <v>-240</v>
      </c>
      <c r="V57">
        <v>516</v>
      </c>
      <c r="W57">
        <v>7.3588134626354798</v>
      </c>
      <c r="X57">
        <v>2.8942705256940302</v>
      </c>
      <c r="Y57">
        <v>45.8</v>
      </c>
      <c r="Z57">
        <v>0</v>
      </c>
      <c r="AA57">
        <v>0</v>
      </c>
      <c r="AB57">
        <v>1</v>
      </c>
      <c r="AC57">
        <v>1</v>
      </c>
    </row>
    <row r="58" spans="1:29" x14ac:dyDescent="0.25">
      <c r="A58">
        <v>101154</v>
      </c>
      <c r="B58" t="s">
        <v>99</v>
      </c>
      <c r="C58" t="s">
        <v>100</v>
      </c>
      <c r="D58" t="s">
        <v>31</v>
      </c>
      <c r="E58" t="s">
        <v>32</v>
      </c>
      <c r="F58">
        <v>1</v>
      </c>
      <c r="G58">
        <v>959</v>
      </c>
      <c r="H58">
        <v>151</v>
      </c>
      <c r="I58">
        <v>4.5</v>
      </c>
      <c r="J58">
        <v>28.7</v>
      </c>
      <c r="K58">
        <v>16.3</v>
      </c>
      <c r="L58">
        <v>11.8</v>
      </c>
      <c r="M58">
        <v>79</v>
      </c>
      <c r="N58">
        <v>43988</v>
      </c>
      <c r="O58">
        <v>781.8</v>
      </c>
      <c r="P58">
        <v>7839825</v>
      </c>
      <c r="Q58">
        <v>7897365</v>
      </c>
      <c r="R58">
        <v>-57540</v>
      </c>
      <c r="S58">
        <v>8175</v>
      </c>
      <c r="T58">
        <v>8235</v>
      </c>
      <c r="U58">
        <v>-60</v>
      </c>
      <c r="V58">
        <v>408</v>
      </c>
      <c r="W58">
        <v>4.95446265938069</v>
      </c>
      <c r="X58">
        <v>2.4831804281345602</v>
      </c>
      <c r="Y58">
        <v>50.8</v>
      </c>
      <c r="Z58">
        <v>1</v>
      </c>
      <c r="AA58">
        <v>0</v>
      </c>
      <c r="AB58">
        <v>1</v>
      </c>
      <c r="AC58">
        <v>1</v>
      </c>
    </row>
    <row r="59" spans="1:29" x14ac:dyDescent="0.25">
      <c r="A59">
        <v>101243</v>
      </c>
      <c r="B59" t="s">
        <v>101</v>
      </c>
      <c r="C59" t="s">
        <v>102</v>
      </c>
      <c r="D59" t="s">
        <v>31</v>
      </c>
      <c r="E59" t="s">
        <v>32</v>
      </c>
      <c r="F59">
        <v>1</v>
      </c>
      <c r="G59">
        <v>936</v>
      </c>
      <c r="H59">
        <v>135</v>
      </c>
      <c r="I59">
        <v>3.2</v>
      </c>
      <c r="J59">
        <v>26.9</v>
      </c>
      <c r="K59">
        <v>52.2</v>
      </c>
      <c r="L59">
        <v>12.6</v>
      </c>
      <c r="M59">
        <v>77</v>
      </c>
      <c r="N59">
        <v>52821</v>
      </c>
      <c r="O59">
        <v>543.29999999999995</v>
      </c>
      <c r="P59">
        <v>7614360</v>
      </c>
      <c r="Q59">
        <v>7808112</v>
      </c>
      <c r="R59">
        <v>-193752</v>
      </c>
      <c r="S59">
        <v>8135</v>
      </c>
      <c r="T59">
        <v>8342</v>
      </c>
      <c r="U59">
        <v>-207</v>
      </c>
      <c r="V59">
        <v>309</v>
      </c>
      <c r="W59">
        <v>3.7041476864061398</v>
      </c>
      <c r="X59">
        <v>0.12292562999385399</v>
      </c>
      <c r="Y59">
        <v>41.2</v>
      </c>
      <c r="Z59">
        <v>1</v>
      </c>
      <c r="AA59">
        <v>1</v>
      </c>
      <c r="AB59">
        <v>1</v>
      </c>
      <c r="AC59">
        <v>1</v>
      </c>
    </row>
    <row r="60" spans="1:29" x14ac:dyDescent="0.25">
      <c r="A60">
        <v>101244</v>
      </c>
      <c r="B60" t="s">
        <v>103</v>
      </c>
      <c r="C60" t="s">
        <v>102</v>
      </c>
      <c r="D60" t="s">
        <v>31</v>
      </c>
      <c r="E60" t="s">
        <v>32</v>
      </c>
      <c r="F60">
        <v>1</v>
      </c>
      <c r="G60">
        <v>1729</v>
      </c>
      <c r="H60">
        <v>285</v>
      </c>
      <c r="I60">
        <v>1</v>
      </c>
      <c r="J60">
        <v>18.3</v>
      </c>
      <c r="K60">
        <v>31</v>
      </c>
      <c r="L60">
        <v>15.8</v>
      </c>
      <c r="M60">
        <v>114</v>
      </c>
      <c r="N60">
        <v>48750</v>
      </c>
      <c r="O60">
        <v>543.29999999999995</v>
      </c>
      <c r="P60">
        <v>13380731</v>
      </c>
      <c r="Q60">
        <v>13344422</v>
      </c>
      <c r="R60">
        <v>36309</v>
      </c>
      <c r="S60">
        <v>7739</v>
      </c>
      <c r="T60">
        <v>7718</v>
      </c>
      <c r="U60">
        <v>21</v>
      </c>
      <c r="V60">
        <v>758</v>
      </c>
      <c r="W60">
        <v>9.8211972013475002</v>
      </c>
      <c r="X60">
        <v>0.56854890812766501</v>
      </c>
      <c r="Y60">
        <v>45.6</v>
      </c>
      <c r="Z60">
        <v>1</v>
      </c>
      <c r="AA60">
        <v>1</v>
      </c>
      <c r="AB60">
        <v>1</v>
      </c>
      <c r="AC60">
        <v>1</v>
      </c>
    </row>
    <row r="61" spans="1:29" x14ac:dyDescent="0.25">
      <c r="A61">
        <v>101245</v>
      </c>
      <c r="B61" t="s">
        <v>104</v>
      </c>
      <c r="C61" t="s">
        <v>102</v>
      </c>
      <c r="D61" t="s">
        <v>31</v>
      </c>
      <c r="E61" t="s">
        <v>32</v>
      </c>
      <c r="F61">
        <v>1</v>
      </c>
      <c r="G61">
        <v>1845</v>
      </c>
      <c r="H61">
        <v>267</v>
      </c>
      <c r="I61">
        <v>1.2</v>
      </c>
      <c r="J61">
        <v>16.8</v>
      </c>
      <c r="K61">
        <v>60.9</v>
      </c>
      <c r="L61">
        <v>13.9</v>
      </c>
      <c r="M61">
        <v>136</v>
      </c>
      <c r="N61">
        <v>41130</v>
      </c>
      <c r="O61">
        <v>543.29999999999995</v>
      </c>
      <c r="P61">
        <v>12627180</v>
      </c>
      <c r="Q61">
        <v>12653010</v>
      </c>
      <c r="R61">
        <v>-25830</v>
      </c>
      <c r="S61">
        <v>6844</v>
      </c>
      <c r="T61">
        <v>6858</v>
      </c>
      <c r="U61">
        <v>-14</v>
      </c>
      <c r="V61">
        <v>475</v>
      </c>
      <c r="W61">
        <v>6.9262175561388197</v>
      </c>
      <c r="X61">
        <v>3.1268264172998199</v>
      </c>
      <c r="Y61">
        <v>47.4</v>
      </c>
      <c r="Z61">
        <v>1</v>
      </c>
      <c r="AA61">
        <v>0</v>
      </c>
      <c r="AB61">
        <v>1</v>
      </c>
      <c r="AC61">
        <v>1</v>
      </c>
    </row>
    <row r="62" spans="1:29" x14ac:dyDescent="0.25">
      <c r="A62">
        <v>101247</v>
      </c>
      <c r="B62" t="s">
        <v>105</v>
      </c>
      <c r="C62" t="s">
        <v>102</v>
      </c>
      <c r="D62" t="s">
        <v>31</v>
      </c>
      <c r="E62" t="s">
        <v>32</v>
      </c>
      <c r="F62">
        <v>1</v>
      </c>
      <c r="G62">
        <v>1233</v>
      </c>
      <c r="H62">
        <v>179</v>
      </c>
      <c r="I62">
        <v>1.2</v>
      </c>
      <c r="J62">
        <v>10</v>
      </c>
      <c r="K62">
        <v>57.2</v>
      </c>
      <c r="L62">
        <v>15.5</v>
      </c>
      <c r="M62">
        <v>82</v>
      </c>
      <c r="N62">
        <v>51071</v>
      </c>
      <c r="O62">
        <v>543.29999999999995</v>
      </c>
      <c r="P62">
        <v>7738308</v>
      </c>
      <c r="Q62">
        <v>7638435</v>
      </c>
      <c r="R62">
        <v>99873</v>
      </c>
      <c r="S62">
        <v>6276</v>
      </c>
      <c r="T62">
        <v>6195</v>
      </c>
      <c r="U62">
        <v>81</v>
      </c>
      <c r="V62">
        <v>211</v>
      </c>
      <c r="W62">
        <v>3.4059725585149301</v>
      </c>
      <c r="X62">
        <v>1.64117272147865</v>
      </c>
      <c r="Y62">
        <v>52.7</v>
      </c>
      <c r="Z62">
        <v>1</v>
      </c>
      <c r="AA62">
        <v>0</v>
      </c>
      <c r="AB62">
        <v>1</v>
      </c>
      <c r="AC62">
        <v>1</v>
      </c>
    </row>
    <row r="63" spans="1:29" x14ac:dyDescent="0.25">
      <c r="A63">
        <v>101345</v>
      </c>
      <c r="B63" t="s">
        <v>106</v>
      </c>
      <c r="C63" t="s">
        <v>107</v>
      </c>
      <c r="D63" t="s">
        <v>31</v>
      </c>
      <c r="E63" t="s">
        <v>32</v>
      </c>
      <c r="F63">
        <v>1</v>
      </c>
      <c r="G63">
        <v>788</v>
      </c>
      <c r="H63">
        <v>152</v>
      </c>
      <c r="I63">
        <v>2.7</v>
      </c>
      <c r="J63">
        <v>22.3</v>
      </c>
      <c r="K63">
        <v>60.6</v>
      </c>
      <c r="L63">
        <v>13.5</v>
      </c>
      <c r="M63">
        <v>57</v>
      </c>
      <c r="N63">
        <v>41785</v>
      </c>
      <c r="O63">
        <v>637.70000000000005</v>
      </c>
      <c r="P63">
        <v>5372584</v>
      </c>
      <c r="Q63">
        <v>5367068</v>
      </c>
      <c r="R63">
        <v>5516</v>
      </c>
      <c r="S63">
        <v>6818</v>
      </c>
      <c r="T63">
        <v>6811</v>
      </c>
      <c r="U63">
        <v>7</v>
      </c>
      <c r="V63">
        <v>272</v>
      </c>
      <c r="W63">
        <v>3.9935398619879598</v>
      </c>
      <c r="X63">
        <v>0.58668231152830697</v>
      </c>
      <c r="Y63">
        <v>39.700000000000003</v>
      </c>
      <c r="Z63">
        <v>1</v>
      </c>
      <c r="AA63">
        <v>0</v>
      </c>
      <c r="AB63">
        <v>0</v>
      </c>
      <c r="AC63">
        <v>1</v>
      </c>
    </row>
    <row r="64" spans="1:29" x14ac:dyDescent="0.25">
      <c r="A64">
        <v>101361</v>
      </c>
      <c r="B64" t="s">
        <v>108</v>
      </c>
      <c r="C64" t="s">
        <v>107</v>
      </c>
      <c r="D64" t="s">
        <v>31</v>
      </c>
      <c r="E64" t="s">
        <v>34</v>
      </c>
      <c r="F64">
        <v>1</v>
      </c>
      <c r="G64">
        <v>769</v>
      </c>
      <c r="H64">
        <v>95</v>
      </c>
      <c r="I64">
        <v>0.3</v>
      </c>
      <c r="J64">
        <v>2.2000000000000002</v>
      </c>
      <c r="K64">
        <v>60.8</v>
      </c>
      <c r="L64">
        <v>15.4</v>
      </c>
      <c r="M64">
        <v>50</v>
      </c>
      <c r="N64">
        <v>43460</v>
      </c>
      <c r="O64">
        <v>637.70000000000005</v>
      </c>
      <c r="P64">
        <v>4591699</v>
      </c>
      <c r="Q64">
        <v>4706280</v>
      </c>
      <c r="R64">
        <v>-114581</v>
      </c>
      <c r="S64">
        <v>5971</v>
      </c>
      <c r="T64">
        <v>6120</v>
      </c>
      <c r="U64">
        <v>-149</v>
      </c>
      <c r="V64">
        <v>422</v>
      </c>
      <c r="W64">
        <v>6.8954248366013102</v>
      </c>
      <c r="X64">
        <v>10.835705911907599</v>
      </c>
      <c r="Y64">
        <v>77.8</v>
      </c>
      <c r="Z64">
        <v>0</v>
      </c>
      <c r="AA64">
        <v>0</v>
      </c>
      <c r="AB64">
        <v>1</v>
      </c>
      <c r="AC64">
        <v>1</v>
      </c>
    </row>
    <row r="65" spans="1:29" x14ac:dyDescent="0.25">
      <c r="A65">
        <v>101362</v>
      </c>
      <c r="B65" t="s">
        <v>109</v>
      </c>
      <c r="C65" t="s">
        <v>107</v>
      </c>
      <c r="D65" t="s">
        <v>31</v>
      </c>
      <c r="E65" t="s">
        <v>41</v>
      </c>
      <c r="F65">
        <v>1</v>
      </c>
      <c r="G65">
        <v>1154</v>
      </c>
      <c r="H65">
        <v>147</v>
      </c>
      <c r="I65">
        <v>1.7</v>
      </c>
      <c r="J65">
        <v>5.2</v>
      </c>
      <c r="K65">
        <v>86.9</v>
      </c>
      <c r="L65">
        <v>14.4</v>
      </c>
      <c r="M65">
        <v>80</v>
      </c>
      <c r="N65">
        <v>41056</v>
      </c>
      <c r="O65">
        <v>637.70000000000005</v>
      </c>
      <c r="P65">
        <v>6525870</v>
      </c>
      <c r="Q65">
        <v>6508560</v>
      </c>
      <c r="R65">
        <v>17310</v>
      </c>
      <c r="S65">
        <v>5655</v>
      </c>
      <c r="T65">
        <v>5640</v>
      </c>
      <c r="U65">
        <v>15</v>
      </c>
      <c r="V65">
        <v>274</v>
      </c>
      <c r="W65">
        <v>4.8581560283687901</v>
      </c>
      <c r="X65">
        <v>3.0946065428824001</v>
      </c>
      <c r="Y65">
        <v>54</v>
      </c>
      <c r="Z65">
        <v>0</v>
      </c>
      <c r="AA65">
        <v>0</v>
      </c>
      <c r="AB65">
        <v>1</v>
      </c>
      <c r="AC65">
        <v>1</v>
      </c>
    </row>
    <row r="66" spans="1:29" x14ac:dyDescent="0.25">
      <c r="A66">
        <v>101364</v>
      </c>
      <c r="B66" t="s">
        <v>110</v>
      </c>
      <c r="C66" t="s">
        <v>107</v>
      </c>
      <c r="D66" t="s">
        <v>31</v>
      </c>
      <c r="E66" t="s">
        <v>32</v>
      </c>
      <c r="F66">
        <v>1</v>
      </c>
      <c r="G66">
        <v>1107</v>
      </c>
      <c r="H66">
        <v>177</v>
      </c>
      <c r="I66">
        <v>3.2</v>
      </c>
      <c r="J66">
        <v>11.3</v>
      </c>
      <c r="K66">
        <v>64.400000000000006</v>
      </c>
      <c r="L66">
        <v>15.5</v>
      </c>
      <c r="M66">
        <v>70</v>
      </c>
      <c r="N66">
        <v>39285</v>
      </c>
      <c r="O66">
        <v>637.70000000000005</v>
      </c>
      <c r="P66">
        <v>6595506</v>
      </c>
      <c r="Q66">
        <v>6580008</v>
      </c>
      <c r="R66">
        <v>15498</v>
      </c>
      <c r="S66">
        <v>5958</v>
      </c>
      <c r="T66">
        <v>5944</v>
      </c>
      <c r="U66">
        <v>14</v>
      </c>
      <c r="V66">
        <v>224</v>
      </c>
      <c r="W66">
        <v>3.7685060565275901</v>
      </c>
      <c r="X66">
        <v>1.71198388721047</v>
      </c>
      <c r="Y66">
        <v>50.5</v>
      </c>
      <c r="Z66">
        <v>1</v>
      </c>
      <c r="AA66">
        <v>0</v>
      </c>
      <c r="AB66">
        <v>1</v>
      </c>
      <c r="AC66">
        <v>1</v>
      </c>
    </row>
    <row r="67" spans="1:29" x14ac:dyDescent="0.25">
      <c r="A67">
        <v>101564</v>
      </c>
      <c r="B67" t="s">
        <v>111</v>
      </c>
      <c r="C67" t="s">
        <v>112</v>
      </c>
      <c r="D67" t="s">
        <v>31</v>
      </c>
      <c r="E67" t="s">
        <v>41</v>
      </c>
      <c r="F67">
        <v>1</v>
      </c>
      <c r="G67">
        <v>758</v>
      </c>
      <c r="H67">
        <v>105</v>
      </c>
      <c r="I67">
        <v>1.5</v>
      </c>
      <c r="J67">
        <v>12.8</v>
      </c>
      <c r="K67">
        <v>19.8</v>
      </c>
      <c r="L67">
        <v>11.6</v>
      </c>
      <c r="M67">
        <v>63</v>
      </c>
      <c r="N67">
        <v>37900</v>
      </c>
      <c r="O67">
        <v>544.4</v>
      </c>
      <c r="P67">
        <v>5493226</v>
      </c>
      <c r="Q67">
        <v>5744124</v>
      </c>
      <c r="R67">
        <v>-250898</v>
      </c>
      <c r="S67">
        <v>7247</v>
      </c>
      <c r="T67">
        <v>7578</v>
      </c>
      <c r="U67">
        <v>-331</v>
      </c>
      <c r="V67">
        <v>453</v>
      </c>
      <c r="W67">
        <v>5.9778305621536001</v>
      </c>
      <c r="X67">
        <v>1.26949082378915</v>
      </c>
      <c r="Y67">
        <v>39.299999999999997</v>
      </c>
      <c r="Z67">
        <v>0</v>
      </c>
      <c r="AA67">
        <v>0</v>
      </c>
      <c r="AB67">
        <v>1</v>
      </c>
      <c r="AC67">
        <v>1</v>
      </c>
    </row>
    <row r="68" spans="1:29" x14ac:dyDescent="0.25">
      <c r="A68">
        <v>101676</v>
      </c>
      <c r="B68" t="s">
        <v>113</v>
      </c>
      <c r="C68" t="s">
        <v>114</v>
      </c>
      <c r="D68" t="s">
        <v>31</v>
      </c>
      <c r="E68" t="s">
        <v>41</v>
      </c>
      <c r="F68">
        <v>1</v>
      </c>
      <c r="G68">
        <v>1065</v>
      </c>
      <c r="H68">
        <v>115</v>
      </c>
      <c r="I68">
        <v>0.2</v>
      </c>
      <c r="J68">
        <v>1.1000000000000001</v>
      </c>
      <c r="K68">
        <v>75.7</v>
      </c>
      <c r="L68">
        <v>18.100000000000001</v>
      </c>
      <c r="M68">
        <v>58</v>
      </c>
      <c r="N68">
        <v>40992</v>
      </c>
      <c r="O68">
        <v>714.5</v>
      </c>
      <c r="P68">
        <v>5416590</v>
      </c>
      <c r="Q68">
        <v>5316480</v>
      </c>
      <c r="R68">
        <v>100110</v>
      </c>
      <c r="S68">
        <v>5086</v>
      </c>
      <c r="T68">
        <v>4992</v>
      </c>
      <c r="U68">
        <v>94</v>
      </c>
      <c r="V68">
        <v>351</v>
      </c>
      <c r="W68">
        <v>7.03125</v>
      </c>
      <c r="X68">
        <v>4.20762878489972</v>
      </c>
      <c r="Y68">
        <v>81.5</v>
      </c>
      <c r="Z68">
        <v>0</v>
      </c>
      <c r="AA68">
        <v>0</v>
      </c>
      <c r="AB68">
        <v>1</v>
      </c>
      <c r="AC68">
        <v>1</v>
      </c>
    </row>
    <row r="69" spans="1:29" x14ac:dyDescent="0.25">
      <c r="A69">
        <v>101811</v>
      </c>
      <c r="B69" t="s">
        <v>115</v>
      </c>
      <c r="C69" t="s">
        <v>116</v>
      </c>
      <c r="D69" t="s">
        <v>31</v>
      </c>
      <c r="E69" t="s">
        <v>32</v>
      </c>
      <c r="F69">
        <v>1</v>
      </c>
      <c r="G69">
        <v>796</v>
      </c>
      <c r="H69">
        <v>110</v>
      </c>
      <c r="I69">
        <v>2.8</v>
      </c>
      <c r="J69">
        <v>6.3</v>
      </c>
      <c r="K69">
        <v>90.9</v>
      </c>
      <c r="L69">
        <v>15.3</v>
      </c>
      <c r="M69">
        <v>52</v>
      </c>
      <c r="N69">
        <v>42009</v>
      </c>
      <c r="O69">
        <v>602.9</v>
      </c>
      <c r="P69">
        <v>4522076</v>
      </c>
      <c r="Q69">
        <v>4572224</v>
      </c>
      <c r="R69">
        <v>-50148</v>
      </c>
      <c r="S69">
        <v>5681</v>
      </c>
      <c r="T69">
        <v>5744</v>
      </c>
      <c r="U69">
        <v>-63</v>
      </c>
      <c r="V69">
        <v>300</v>
      </c>
      <c r="W69">
        <v>5.2228412256267402</v>
      </c>
      <c r="X69">
        <v>6.4073226544622397</v>
      </c>
      <c r="Y69">
        <v>46.6</v>
      </c>
      <c r="Z69">
        <v>1</v>
      </c>
      <c r="AA69">
        <v>0</v>
      </c>
      <c r="AB69">
        <v>1</v>
      </c>
      <c r="AC69">
        <v>1</v>
      </c>
    </row>
    <row r="70" spans="1:29" x14ac:dyDescent="0.25">
      <c r="A70">
        <v>101813</v>
      </c>
      <c r="B70" t="s">
        <v>117</v>
      </c>
      <c r="C70" t="s">
        <v>116</v>
      </c>
      <c r="D70" t="s">
        <v>31</v>
      </c>
      <c r="E70" t="s">
        <v>32</v>
      </c>
      <c r="F70">
        <v>1</v>
      </c>
      <c r="G70">
        <v>653</v>
      </c>
      <c r="H70">
        <v>141</v>
      </c>
      <c r="I70">
        <v>1.7</v>
      </c>
      <c r="J70">
        <v>25.1</v>
      </c>
      <c r="K70">
        <v>74.900000000000006</v>
      </c>
      <c r="L70">
        <v>17.399999999999999</v>
      </c>
      <c r="M70">
        <v>34</v>
      </c>
      <c r="N70">
        <v>39458</v>
      </c>
      <c r="O70">
        <v>602.9</v>
      </c>
      <c r="P70">
        <v>3989177</v>
      </c>
      <c r="Q70">
        <v>3982647</v>
      </c>
      <c r="R70">
        <v>6530</v>
      </c>
      <c r="S70">
        <v>6109</v>
      </c>
      <c r="T70">
        <v>6099</v>
      </c>
      <c r="U70">
        <v>10</v>
      </c>
      <c r="V70">
        <v>333</v>
      </c>
      <c r="W70">
        <v>5.4599114608952304</v>
      </c>
      <c r="X70">
        <v>2.89736454411524</v>
      </c>
      <c r="Y70">
        <v>37.299999999999997</v>
      </c>
      <c r="Z70">
        <v>1</v>
      </c>
      <c r="AA70">
        <v>0</v>
      </c>
      <c r="AB70">
        <v>0</v>
      </c>
      <c r="AC70">
        <v>1</v>
      </c>
    </row>
    <row r="71" spans="1:29" x14ac:dyDescent="0.25">
      <c r="A71">
        <v>101814</v>
      </c>
      <c r="B71" t="s">
        <v>118</v>
      </c>
      <c r="C71" t="s">
        <v>116</v>
      </c>
      <c r="D71" t="s">
        <v>31</v>
      </c>
      <c r="E71" t="s">
        <v>32</v>
      </c>
      <c r="F71">
        <v>1</v>
      </c>
      <c r="G71">
        <v>670</v>
      </c>
      <c r="H71">
        <v>129</v>
      </c>
      <c r="I71">
        <v>0.5</v>
      </c>
      <c r="J71">
        <v>13.3</v>
      </c>
      <c r="K71">
        <v>38.1</v>
      </c>
      <c r="L71">
        <v>14</v>
      </c>
      <c r="M71">
        <v>40</v>
      </c>
      <c r="N71">
        <v>41438</v>
      </c>
      <c r="O71">
        <v>602.9</v>
      </c>
      <c r="P71">
        <v>4000570</v>
      </c>
      <c r="Q71">
        <v>4326860</v>
      </c>
      <c r="R71">
        <v>-326290</v>
      </c>
      <c r="S71">
        <v>5971</v>
      </c>
      <c r="T71">
        <v>6458</v>
      </c>
      <c r="U71">
        <v>-487</v>
      </c>
      <c r="V71">
        <v>254</v>
      </c>
      <c r="W71">
        <v>3.93310622483741</v>
      </c>
      <c r="X71">
        <v>0.28470942890638101</v>
      </c>
      <c r="Y71">
        <v>37.799999999999997</v>
      </c>
      <c r="Z71">
        <v>1</v>
      </c>
      <c r="AA71">
        <v>0</v>
      </c>
      <c r="AB71">
        <v>1</v>
      </c>
      <c r="AC71">
        <v>1</v>
      </c>
    </row>
    <row r="72" spans="1:29" x14ac:dyDescent="0.25">
      <c r="A72">
        <v>101821</v>
      </c>
      <c r="B72" t="s">
        <v>119</v>
      </c>
      <c r="C72" t="s">
        <v>116</v>
      </c>
      <c r="D72" t="s">
        <v>31</v>
      </c>
      <c r="E72" t="s">
        <v>32</v>
      </c>
      <c r="F72">
        <v>1</v>
      </c>
      <c r="G72">
        <v>831</v>
      </c>
      <c r="H72">
        <v>145</v>
      </c>
      <c r="I72">
        <v>1</v>
      </c>
      <c r="J72">
        <v>16.100000000000001</v>
      </c>
      <c r="K72">
        <v>64.099999999999994</v>
      </c>
      <c r="L72">
        <v>18</v>
      </c>
      <c r="M72">
        <v>46</v>
      </c>
      <c r="N72">
        <v>34802</v>
      </c>
      <c r="O72">
        <v>602.9</v>
      </c>
      <c r="P72">
        <v>4907886</v>
      </c>
      <c r="Q72">
        <v>5029212</v>
      </c>
      <c r="R72">
        <v>-121326</v>
      </c>
      <c r="S72">
        <v>5906</v>
      </c>
      <c r="T72">
        <v>6052</v>
      </c>
      <c r="U72">
        <v>-146</v>
      </c>
      <c r="V72">
        <v>259</v>
      </c>
      <c r="W72">
        <v>4.27957699933906</v>
      </c>
      <c r="X72">
        <v>2.4551303758889298</v>
      </c>
      <c r="Y72">
        <v>43.7</v>
      </c>
      <c r="Z72">
        <v>1</v>
      </c>
      <c r="AA72">
        <v>0</v>
      </c>
      <c r="AB72">
        <v>1</v>
      </c>
      <c r="AC72">
        <v>1</v>
      </c>
    </row>
    <row r="73" spans="1:29" x14ac:dyDescent="0.25">
      <c r="A73">
        <v>101823</v>
      </c>
      <c r="B73" t="s">
        <v>120</v>
      </c>
      <c r="C73" t="s">
        <v>116</v>
      </c>
      <c r="D73" t="s">
        <v>31</v>
      </c>
      <c r="E73" t="s">
        <v>34</v>
      </c>
      <c r="F73">
        <v>1</v>
      </c>
      <c r="G73">
        <v>1049</v>
      </c>
      <c r="H73">
        <v>152</v>
      </c>
      <c r="I73">
        <v>0.9</v>
      </c>
      <c r="J73">
        <v>3.6</v>
      </c>
      <c r="K73">
        <v>82.7</v>
      </c>
      <c r="L73">
        <v>15.4</v>
      </c>
      <c r="M73">
        <v>68</v>
      </c>
      <c r="N73">
        <v>44222</v>
      </c>
      <c r="O73">
        <v>602.9</v>
      </c>
      <c r="P73">
        <v>5786284</v>
      </c>
      <c r="Q73">
        <v>5782088</v>
      </c>
      <c r="R73">
        <v>4196</v>
      </c>
      <c r="S73">
        <v>5516</v>
      </c>
      <c r="T73">
        <v>5512</v>
      </c>
      <c r="U73">
        <v>4</v>
      </c>
      <c r="V73">
        <v>182</v>
      </c>
      <c r="W73">
        <v>3.3018867924528301</v>
      </c>
      <c r="X73">
        <v>12.581580855692501</v>
      </c>
      <c r="Y73">
        <v>60.5</v>
      </c>
      <c r="Z73">
        <v>0</v>
      </c>
      <c r="AA73">
        <v>0</v>
      </c>
      <c r="AB73">
        <v>1</v>
      </c>
      <c r="AC73">
        <v>1</v>
      </c>
    </row>
    <row r="74" spans="1:29" x14ac:dyDescent="0.25">
      <c r="A74">
        <v>101928</v>
      </c>
      <c r="B74" t="s">
        <v>121</v>
      </c>
      <c r="C74" t="s">
        <v>122</v>
      </c>
      <c r="D74" t="s">
        <v>31</v>
      </c>
      <c r="E74" t="s">
        <v>32</v>
      </c>
      <c r="F74">
        <v>1</v>
      </c>
      <c r="G74">
        <v>1136</v>
      </c>
      <c r="H74">
        <v>191</v>
      </c>
      <c r="I74">
        <v>0.7</v>
      </c>
      <c r="J74">
        <v>13.8</v>
      </c>
      <c r="K74">
        <v>14.8</v>
      </c>
      <c r="L74">
        <v>16.7</v>
      </c>
      <c r="M74">
        <v>73</v>
      </c>
      <c r="N74">
        <v>46213</v>
      </c>
      <c r="O74">
        <v>580.5</v>
      </c>
      <c r="P74">
        <v>8044016</v>
      </c>
      <c r="Q74">
        <v>7188608</v>
      </c>
      <c r="R74">
        <v>855408</v>
      </c>
      <c r="S74">
        <v>7081</v>
      </c>
      <c r="T74">
        <v>6328</v>
      </c>
      <c r="U74">
        <v>753</v>
      </c>
      <c r="V74">
        <v>286</v>
      </c>
      <c r="W74">
        <v>4.5195954487989898</v>
      </c>
      <c r="X74">
        <v>1.69467589323542</v>
      </c>
      <c r="Y74">
        <v>44.7</v>
      </c>
      <c r="Z74">
        <v>1</v>
      </c>
      <c r="AA74">
        <v>0</v>
      </c>
      <c r="AB74">
        <v>1</v>
      </c>
      <c r="AC74">
        <v>1</v>
      </c>
    </row>
    <row r="75" spans="1:29" x14ac:dyDescent="0.25">
      <c r="A75">
        <v>101934</v>
      </c>
      <c r="B75" t="s">
        <v>123</v>
      </c>
      <c r="C75" t="s">
        <v>122</v>
      </c>
      <c r="D75" t="s">
        <v>31</v>
      </c>
      <c r="E75" t="s">
        <v>32</v>
      </c>
      <c r="F75">
        <v>1</v>
      </c>
      <c r="G75">
        <v>1860</v>
      </c>
      <c r="H75">
        <v>292</v>
      </c>
      <c r="I75">
        <v>1.8</v>
      </c>
      <c r="J75">
        <v>6.1</v>
      </c>
      <c r="K75">
        <v>58.3</v>
      </c>
      <c r="L75">
        <v>14.9</v>
      </c>
      <c r="M75">
        <v>124</v>
      </c>
      <c r="N75">
        <v>47163</v>
      </c>
      <c r="O75">
        <v>580.5</v>
      </c>
      <c r="P75">
        <v>10315560</v>
      </c>
      <c r="Q75">
        <v>10488540</v>
      </c>
      <c r="R75">
        <v>-172980</v>
      </c>
      <c r="S75">
        <v>5546</v>
      </c>
      <c r="T75">
        <v>5639</v>
      </c>
      <c r="U75">
        <v>-93</v>
      </c>
      <c r="V75">
        <v>234</v>
      </c>
      <c r="W75">
        <v>4.1496719276467502</v>
      </c>
      <c r="X75">
        <v>0.55896141363144602</v>
      </c>
      <c r="Y75">
        <v>56.6</v>
      </c>
      <c r="Z75">
        <v>1</v>
      </c>
      <c r="AA75">
        <v>0</v>
      </c>
      <c r="AB75">
        <v>1</v>
      </c>
      <c r="AC75">
        <v>1</v>
      </c>
    </row>
    <row r="76" spans="1:29" x14ac:dyDescent="0.25">
      <c r="A76">
        <v>101939</v>
      </c>
      <c r="B76" t="s">
        <v>124</v>
      </c>
      <c r="C76" t="s">
        <v>122</v>
      </c>
      <c r="D76" t="s">
        <v>31</v>
      </c>
      <c r="E76" t="s">
        <v>32</v>
      </c>
      <c r="F76">
        <v>1</v>
      </c>
      <c r="G76">
        <v>1360</v>
      </c>
      <c r="H76">
        <v>213</v>
      </c>
      <c r="I76">
        <v>1</v>
      </c>
      <c r="J76">
        <v>17.899999999999999</v>
      </c>
      <c r="K76">
        <v>38.1</v>
      </c>
      <c r="L76">
        <v>14.2</v>
      </c>
      <c r="M76">
        <v>99</v>
      </c>
      <c r="N76">
        <v>42965</v>
      </c>
      <c r="O76">
        <v>580.5</v>
      </c>
      <c r="P76">
        <v>9220800</v>
      </c>
      <c r="Q76">
        <v>9559440</v>
      </c>
      <c r="R76">
        <v>-338640</v>
      </c>
      <c r="S76">
        <v>6780</v>
      </c>
      <c r="T76">
        <v>7029</v>
      </c>
      <c r="U76">
        <v>-249</v>
      </c>
      <c r="V76">
        <v>284</v>
      </c>
      <c r="W76">
        <v>4.0404040404040398</v>
      </c>
      <c r="X76">
        <v>3.0530973451327399</v>
      </c>
      <c r="Y76">
        <v>48</v>
      </c>
      <c r="Z76">
        <v>1</v>
      </c>
      <c r="AA76">
        <v>0</v>
      </c>
      <c r="AB76">
        <v>1</v>
      </c>
      <c r="AC76">
        <v>1</v>
      </c>
    </row>
    <row r="77" spans="1:29" x14ac:dyDescent="0.25">
      <c r="A77">
        <v>101940</v>
      </c>
      <c r="B77" t="s">
        <v>125</v>
      </c>
      <c r="C77" t="s">
        <v>122</v>
      </c>
      <c r="D77" t="s">
        <v>31</v>
      </c>
      <c r="E77" t="s">
        <v>32</v>
      </c>
      <c r="F77">
        <v>1</v>
      </c>
      <c r="G77">
        <v>1810</v>
      </c>
      <c r="H77">
        <v>234</v>
      </c>
      <c r="I77">
        <v>1.3</v>
      </c>
      <c r="J77">
        <v>15</v>
      </c>
      <c r="K77">
        <v>51.7</v>
      </c>
      <c r="L77">
        <v>14.7</v>
      </c>
      <c r="M77">
        <v>120</v>
      </c>
      <c r="N77">
        <v>44492</v>
      </c>
      <c r="O77">
        <v>580.5</v>
      </c>
      <c r="P77">
        <v>11531510</v>
      </c>
      <c r="Q77">
        <v>11726990</v>
      </c>
      <c r="R77">
        <v>-195480</v>
      </c>
      <c r="S77">
        <v>6371</v>
      </c>
      <c r="T77">
        <v>6479</v>
      </c>
      <c r="U77">
        <v>-108</v>
      </c>
      <c r="V77">
        <v>347</v>
      </c>
      <c r="W77">
        <v>5.3557647785151996</v>
      </c>
      <c r="X77">
        <v>2.4485951969863402</v>
      </c>
      <c r="Y77">
        <v>53.9</v>
      </c>
      <c r="Z77">
        <v>1</v>
      </c>
      <c r="AA77">
        <v>0</v>
      </c>
      <c r="AB77">
        <v>1</v>
      </c>
      <c r="AC77">
        <v>1</v>
      </c>
    </row>
    <row r="78" spans="1:29" x14ac:dyDescent="0.25">
      <c r="A78">
        <v>101941</v>
      </c>
      <c r="B78" t="s">
        <v>126</v>
      </c>
      <c r="C78" t="s">
        <v>122</v>
      </c>
      <c r="D78" t="s">
        <v>31</v>
      </c>
      <c r="E78" t="s">
        <v>34</v>
      </c>
      <c r="F78">
        <v>1</v>
      </c>
      <c r="G78">
        <v>1348</v>
      </c>
      <c r="H78">
        <v>209</v>
      </c>
      <c r="I78">
        <v>1</v>
      </c>
      <c r="J78">
        <v>18.100000000000001</v>
      </c>
      <c r="K78">
        <v>30.3</v>
      </c>
      <c r="L78">
        <v>14.5</v>
      </c>
      <c r="M78">
        <v>92</v>
      </c>
      <c r="N78">
        <v>46120</v>
      </c>
      <c r="O78">
        <v>580.5</v>
      </c>
      <c r="P78">
        <v>8628548</v>
      </c>
      <c r="Q78">
        <v>8945328</v>
      </c>
      <c r="R78">
        <v>-316780</v>
      </c>
      <c r="S78">
        <v>6401</v>
      </c>
      <c r="T78">
        <v>6636</v>
      </c>
      <c r="U78">
        <v>-235</v>
      </c>
      <c r="V78">
        <v>405</v>
      </c>
      <c r="W78">
        <v>6.1030741410488201</v>
      </c>
      <c r="X78">
        <v>3.1870020309326699</v>
      </c>
      <c r="Y78">
        <v>54.4</v>
      </c>
      <c r="Z78">
        <v>0</v>
      </c>
      <c r="AA78">
        <v>0</v>
      </c>
      <c r="AB78">
        <v>1</v>
      </c>
      <c r="AC78">
        <v>1</v>
      </c>
    </row>
    <row r="79" spans="1:29" x14ac:dyDescent="0.25">
      <c r="A79">
        <v>101943</v>
      </c>
      <c r="B79" t="s">
        <v>127</v>
      </c>
      <c r="C79" t="s">
        <v>122</v>
      </c>
      <c r="D79" t="s">
        <v>31</v>
      </c>
      <c r="E79" t="s">
        <v>32</v>
      </c>
      <c r="F79">
        <v>1</v>
      </c>
      <c r="G79">
        <v>857</v>
      </c>
      <c r="H79">
        <v>133</v>
      </c>
      <c r="I79">
        <v>0.8</v>
      </c>
      <c r="J79">
        <v>19.100000000000001</v>
      </c>
      <c r="K79">
        <v>39</v>
      </c>
      <c r="L79">
        <v>17.100000000000001</v>
      </c>
      <c r="M79">
        <v>45</v>
      </c>
      <c r="N79">
        <v>43032</v>
      </c>
      <c r="O79">
        <v>580.5</v>
      </c>
      <c r="P79">
        <v>5452234</v>
      </c>
      <c r="Q79">
        <v>5920156</v>
      </c>
      <c r="R79">
        <v>-467922</v>
      </c>
      <c r="S79">
        <v>6362</v>
      </c>
      <c r="T79">
        <v>6908</v>
      </c>
      <c r="U79">
        <v>-546</v>
      </c>
      <c r="V79">
        <v>382</v>
      </c>
      <c r="W79">
        <v>5.5298204979733603</v>
      </c>
      <c r="X79">
        <v>1.55611442942471</v>
      </c>
      <c r="Y79">
        <v>40.6</v>
      </c>
      <c r="Z79">
        <v>1</v>
      </c>
      <c r="AA79">
        <v>0</v>
      </c>
      <c r="AB79">
        <v>1</v>
      </c>
      <c r="AC79">
        <v>1</v>
      </c>
    </row>
    <row r="80" spans="1:29" x14ac:dyDescent="0.25">
      <c r="A80">
        <v>102045</v>
      </c>
      <c r="B80" t="s">
        <v>128</v>
      </c>
      <c r="C80" t="s">
        <v>129</v>
      </c>
      <c r="D80" t="s">
        <v>31</v>
      </c>
      <c r="E80" t="s">
        <v>32</v>
      </c>
      <c r="F80">
        <v>1</v>
      </c>
      <c r="G80">
        <v>1569</v>
      </c>
      <c r="H80">
        <v>221</v>
      </c>
      <c r="I80">
        <v>1.6</v>
      </c>
      <c r="J80">
        <v>15.1</v>
      </c>
      <c r="K80">
        <v>43.8</v>
      </c>
      <c r="L80">
        <v>14.6</v>
      </c>
      <c r="M80">
        <v>108</v>
      </c>
      <c r="N80">
        <v>41859</v>
      </c>
      <c r="O80">
        <v>574.9</v>
      </c>
      <c r="P80">
        <v>9279066</v>
      </c>
      <c r="Q80">
        <v>9605418</v>
      </c>
      <c r="R80">
        <v>-326352</v>
      </c>
      <c r="S80">
        <v>5914</v>
      </c>
      <c r="T80">
        <v>6122</v>
      </c>
      <c r="U80">
        <v>-208</v>
      </c>
      <c r="V80">
        <v>317</v>
      </c>
      <c r="W80">
        <v>5.1780463900686096</v>
      </c>
      <c r="X80">
        <v>1.9107203246533599</v>
      </c>
      <c r="Y80">
        <v>49</v>
      </c>
      <c r="Z80">
        <v>1</v>
      </c>
      <c r="AA80">
        <v>0</v>
      </c>
      <c r="AB80">
        <v>1</v>
      </c>
      <c r="AC80">
        <v>1</v>
      </c>
    </row>
    <row r="81" spans="1:29" x14ac:dyDescent="0.25">
      <c r="A81">
        <v>102048</v>
      </c>
      <c r="B81" t="s">
        <v>130</v>
      </c>
      <c r="C81" t="s">
        <v>129</v>
      </c>
      <c r="D81" t="s">
        <v>31</v>
      </c>
      <c r="E81" t="s">
        <v>34</v>
      </c>
      <c r="F81">
        <v>1</v>
      </c>
      <c r="G81">
        <v>1116</v>
      </c>
      <c r="H81">
        <v>181</v>
      </c>
      <c r="I81">
        <v>0.6</v>
      </c>
      <c r="J81">
        <v>13</v>
      </c>
      <c r="K81">
        <v>53</v>
      </c>
      <c r="L81">
        <v>14.3</v>
      </c>
      <c r="M81">
        <v>80</v>
      </c>
      <c r="N81">
        <v>41140</v>
      </c>
      <c r="O81">
        <v>574.9</v>
      </c>
      <c r="P81">
        <v>6883488</v>
      </c>
      <c r="Q81">
        <v>6893532</v>
      </c>
      <c r="R81">
        <v>-10044</v>
      </c>
      <c r="S81">
        <v>6168</v>
      </c>
      <c r="T81">
        <v>6177</v>
      </c>
      <c r="U81">
        <v>-9</v>
      </c>
      <c r="V81">
        <v>364</v>
      </c>
      <c r="W81">
        <v>5.8928282337704401</v>
      </c>
      <c r="X81">
        <v>4.4422827496757504</v>
      </c>
      <c r="Y81">
        <v>51.1</v>
      </c>
      <c r="Z81">
        <v>0</v>
      </c>
      <c r="AA81">
        <v>0</v>
      </c>
      <c r="AB81">
        <v>1</v>
      </c>
      <c r="AC81">
        <v>1</v>
      </c>
    </row>
    <row r="82" spans="1:29" x14ac:dyDescent="0.25">
      <c r="A82">
        <v>102049</v>
      </c>
      <c r="B82" t="s">
        <v>131</v>
      </c>
      <c r="C82" t="s">
        <v>129</v>
      </c>
      <c r="D82" t="s">
        <v>31</v>
      </c>
      <c r="E82" t="s">
        <v>32</v>
      </c>
      <c r="F82">
        <v>1</v>
      </c>
      <c r="G82">
        <v>1269</v>
      </c>
      <c r="H82">
        <v>210</v>
      </c>
      <c r="I82">
        <v>2.2000000000000002</v>
      </c>
      <c r="J82">
        <v>15.4</v>
      </c>
      <c r="K82">
        <v>67.900000000000006</v>
      </c>
      <c r="L82">
        <v>15.1</v>
      </c>
      <c r="M82">
        <v>85</v>
      </c>
      <c r="N82">
        <v>41142</v>
      </c>
      <c r="O82">
        <v>574.9</v>
      </c>
      <c r="P82">
        <v>7889373</v>
      </c>
      <c r="Q82">
        <v>8015004</v>
      </c>
      <c r="R82">
        <v>-125631</v>
      </c>
      <c r="S82">
        <v>6217</v>
      </c>
      <c r="T82">
        <v>6316</v>
      </c>
      <c r="U82">
        <v>-99</v>
      </c>
      <c r="V82">
        <v>301</v>
      </c>
      <c r="W82">
        <v>4.76567447751742</v>
      </c>
      <c r="X82">
        <v>2.0588708380247698</v>
      </c>
      <c r="Y82">
        <v>39.5</v>
      </c>
      <c r="Z82">
        <v>1</v>
      </c>
      <c r="AA82">
        <v>0</v>
      </c>
      <c r="AB82">
        <v>1</v>
      </c>
      <c r="AC82">
        <v>1</v>
      </c>
    </row>
    <row r="83" spans="1:29" x14ac:dyDescent="0.25">
      <c r="A83">
        <v>102052</v>
      </c>
      <c r="B83" t="s">
        <v>132</v>
      </c>
      <c r="C83" t="s">
        <v>129</v>
      </c>
      <c r="D83" t="s">
        <v>31</v>
      </c>
      <c r="E83" t="s">
        <v>32</v>
      </c>
      <c r="F83">
        <v>1</v>
      </c>
      <c r="G83">
        <v>715</v>
      </c>
      <c r="H83">
        <v>140</v>
      </c>
      <c r="I83">
        <v>1</v>
      </c>
      <c r="J83">
        <v>14.1</v>
      </c>
      <c r="K83">
        <v>74.2</v>
      </c>
      <c r="L83">
        <v>17.5</v>
      </c>
      <c r="M83">
        <v>44</v>
      </c>
      <c r="N83">
        <v>44154</v>
      </c>
      <c r="O83">
        <v>574.9</v>
      </c>
      <c r="P83">
        <v>4554550</v>
      </c>
      <c r="Q83">
        <v>5101525</v>
      </c>
      <c r="R83">
        <v>-546975</v>
      </c>
      <c r="S83">
        <v>6370</v>
      </c>
      <c r="T83">
        <v>7135</v>
      </c>
      <c r="U83">
        <v>-765</v>
      </c>
      <c r="V83">
        <v>259</v>
      </c>
      <c r="W83">
        <v>3.6299929922915202</v>
      </c>
      <c r="X83">
        <v>18.2103610675039</v>
      </c>
      <c r="Y83">
        <v>46.6</v>
      </c>
      <c r="Z83">
        <v>1</v>
      </c>
      <c r="AA83">
        <v>0</v>
      </c>
      <c r="AB83">
        <v>1</v>
      </c>
      <c r="AC83">
        <v>1</v>
      </c>
    </row>
    <row r="84" spans="1:29" x14ac:dyDescent="0.25">
      <c r="A84">
        <v>102053</v>
      </c>
      <c r="B84" t="s">
        <v>133</v>
      </c>
      <c r="C84" t="s">
        <v>129</v>
      </c>
      <c r="D84" t="s">
        <v>31</v>
      </c>
      <c r="E84" t="s">
        <v>34</v>
      </c>
      <c r="F84">
        <v>1</v>
      </c>
      <c r="G84">
        <v>1013</v>
      </c>
      <c r="H84">
        <v>167</v>
      </c>
      <c r="I84">
        <v>0.3</v>
      </c>
      <c r="J84">
        <v>14.8</v>
      </c>
      <c r="K84">
        <v>74.5</v>
      </c>
      <c r="L84">
        <v>15.9</v>
      </c>
      <c r="M84">
        <v>65</v>
      </c>
      <c r="N84">
        <v>42670</v>
      </c>
      <c r="O84">
        <v>574.9</v>
      </c>
      <c r="P84">
        <v>6110416</v>
      </c>
      <c r="Q84">
        <v>6331250</v>
      </c>
      <c r="R84">
        <v>-220834</v>
      </c>
      <c r="S84">
        <v>6032</v>
      </c>
      <c r="T84">
        <v>6250</v>
      </c>
      <c r="U84">
        <v>-218</v>
      </c>
      <c r="V84">
        <v>343</v>
      </c>
      <c r="W84">
        <v>5.4880000000000004</v>
      </c>
      <c r="X84">
        <v>1.7904509283819601</v>
      </c>
      <c r="Y84">
        <v>53.5</v>
      </c>
      <c r="Z84">
        <v>0</v>
      </c>
      <c r="AA84">
        <v>0</v>
      </c>
      <c r="AB84">
        <v>1</v>
      </c>
      <c r="AC84">
        <v>1</v>
      </c>
    </row>
    <row r="85" spans="1:29" x14ac:dyDescent="0.25">
      <c r="A85">
        <v>102055</v>
      </c>
      <c r="B85" t="s">
        <v>134</v>
      </c>
      <c r="C85" t="s">
        <v>129</v>
      </c>
      <c r="D85" t="s">
        <v>31</v>
      </c>
      <c r="E85" t="s">
        <v>32</v>
      </c>
      <c r="F85">
        <v>1</v>
      </c>
      <c r="G85">
        <v>1367</v>
      </c>
      <c r="H85">
        <v>186</v>
      </c>
      <c r="I85">
        <v>0</v>
      </c>
      <c r="J85">
        <v>3.1</v>
      </c>
      <c r="K85">
        <v>72.900000000000006</v>
      </c>
      <c r="L85">
        <v>16</v>
      </c>
      <c r="M85">
        <v>86</v>
      </c>
      <c r="N85">
        <v>42942</v>
      </c>
      <c r="O85">
        <v>574.9</v>
      </c>
      <c r="P85">
        <v>7964142</v>
      </c>
      <c r="Q85">
        <v>7964142</v>
      </c>
      <c r="R85">
        <v>0</v>
      </c>
      <c r="S85">
        <v>5826</v>
      </c>
      <c r="T85">
        <v>5826</v>
      </c>
      <c r="U85">
        <v>0</v>
      </c>
      <c r="V85">
        <v>638</v>
      </c>
      <c r="W85">
        <v>10.9509097150704</v>
      </c>
      <c r="X85">
        <v>15.139031925849601</v>
      </c>
      <c r="Y85">
        <v>77.8</v>
      </c>
      <c r="Z85">
        <v>1</v>
      </c>
      <c r="AA85">
        <v>0</v>
      </c>
      <c r="AB85">
        <v>1</v>
      </c>
      <c r="AC85">
        <v>1</v>
      </c>
    </row>
    <row r="86" spans="1:29" x14ac:dyDescent="0.25">
      <c r="A86">
        <v>102056</v>
      </c>
      <c r="B86" t="s">
        <v>135</v>
      </c>
      <c r="C86" t="s">
        <v>129</v>
      </c>
      <c r="D86" t="s">
        <v>31</v>
      </c>
      <c r="E86" t="s">
        <v>32</v>
      </c>
      <c r="F86">
        <v>1</v>
      </c>
      <c r="G86">
        <v>686</v>
      </c>
      <c r="H86">
        <v>136</v>
      </c>
      <c r="I86">
        <v>1.2</v>
      </c>
      <c r="J86">
        <v>20</v>
      </c>
      <c r="K86">
        <v>24.1</v>
      </c>
      <c r="L86">
        <v>15.9</v>
      </c>
      <c r="M86">
        <v>32</v>
      </c>
      <c r="N86">
        <v>48205</v>
      </c>
      <c r="O86">
        <v>574.9</v>
      </c>
      <c r="P86">
        <v>4259374</v>
      </c>
      <c r="Q86">
        <v>4577678</v>
      </c>
      <c r="R86">
        <v>-318304</v>
      </c>
      <c r="S86">
        <v>6209</v>
      </c>
      <c r="T86">
        <v>6673</v>
      </c>
      <c r="U86">
        <v>-464</v>
      </c>
      <c r="V86">
        <v>305</v>
      </c>
      <c r="W86">
        <v>4.5706578750187301</v>
      </c>
      <c r="X86">
        <v>1.25624094057014</v>
      </c>
      <c r="Y86">
        <v>38.9</v>
      </c>
      <c r="Z86">
        <v>1</v>
      </c>
      <c r="AA86">
        <v>0</v>
      </c>
      <c r="AB86">
        <v>0</v>
      </c>
      <c r="AC86">
        <v>1</v>
      </c>
    </row>
    <row r="87" spans="1:29" x14ac:dyDescent="0.25">
      <c r="A87">
        <v>102153</v>
      </c>
      <c r="B87" t="s">
        <v>136</v>
      </c>
      <c r="C87" t="s">
        <v>137</v>
      </c>
      <c r="D87" t="s">
        <v>31</v>
      </c>
      <c r="E87" t="s">
        <v>34</v>
      </c>
      <c r="F87">
        <v>1</v>
      </c>
      <c r="G87">
        <v>948</v>
      </c>
      <c r="H87">
        <v>145</v>
      </c>
      <c r="I87">
        <v>1.3</v>
      </c>
      <c r="J87">
        <v>18.2</v>
      </c>
      <c r="K87">
        <v>59.8</v>
      </c>
      <c r="L87">
        <v>13.1</v>
      </c>
      <c r="M87">
        <v>64</v>
      </c>
      <c r="N87">
        <v>44144</v>
      </c>
      <c r="O87">
        <v>575.29999999999995</v>
      </c>
      <c r="P87">
        <v>6967800</v>
      </c>
      <c r="Q87">
        <v>6912816</v>
      </c>
      <c r="R87">
        <v>54984</v>
      </c>
      <c r="S87">
        <v>7350</v>
      </c>
      <c r="T87">
        <v>7292</v>
      </c>
      <c r="U87">
        <v>58</v>
      </c>
      <c r="V87">
        <v>350</v>
      </c>
      <c r="W87">
        <v>4.7997805814591299</v>
      </c>
      <c r="X87">
        <v>2.2448979591836702</v>
      </c>
      <c r="Y87">
        <v>50.4</v>
      </c>
      <c r="Z87">
        <v>0</v>
      </c>
      <c r="AA87">
        <v>0</v>
      </c>
      <c r="AB87">
        <v>1</v>
      </c>
      <c r="AC87">
        <v>1</v>
      </c>
    </row>
    <row r="88" spans="1:29" x14ac:dyDescent="0.25">
      <c r="A88">
        <v>102154</v>
      </c>
      <c r="B88" t="s">
        <v>138</v>
      </c>
      <c r="C88" t="s">
        <v>137</v>
      </c>
      <c r="D88" t="s">
        <v>31</v>
      </c>
      <c r="E88" t="s">
        <v>32</v>
      </c>
      <c r="F88">
        <v>1</v>
      </c>
      <c r="G88">
        <v>1411</v>
      </c>
      <c r="H88">
        <v>231</v>
      </c>
      <c r="I88">
        <v>1.6</v>
      </c>
      <c r="J88">
        <v>15.4</v>
      </c>
      <c r="K88">
        <v>71.400000000000006</v>
      </c>
      <c r="L88">
        <v>16.100000000000001</v>
      </c>
      <c r="M88">
        <v>88</v>
      </c>
      <c r="N88">
        <v>46926</v>
      </c>
      <c r="O88">
        <v>575.29999999999995</v>
      </c>
      <c r="P88">
        <v>9560936</v>
      </c>
      <c r="Q88">
        <v>9594800</v>
      </c>
      <c r="R88">
        <v>-33864</v>
      </c>
      <c r="S88">
        <v>6776</v>
      </c>
      <c r="T88">
        <v>6800</v>
      </c>
      <c r="U88">
        <v>-24</v>
      </c>
      <c r="V88">
        <v>350</v>
      </c>
      <c r="W88">
        <v>5.1470588235294104</v>
      </c>
      <c r="X88">
        <v>2.4203069657615099</v>
      </c>
      <c r="Y88">
        <v>50</v>
      </c>
      <c r="Z88">
        <v>1</v>
      </c>
      <c r="AA88">
        <v>0</v>
      </c>
      <c r="AB88">
        <v>1</v>
      </c>
      <c r="AC88">
        <v>1</v>
      </c>
    </row>
    <row r="89" spans="1:29" x14ac:dyDescent="0.25">
      <c r="A89">
        <v>102156</v>
      </c>
      <c r="B89" t="s">
        <v>139</v>
      </c>
      <c r="C89" t="s">
        <v>137</v>
      </c>
      <c r="D89" t="s">
        <v>31</v>
      </c>
      <c r="E89" t="s">
        <v>32</v>
      </c>
      <c r="F89">
        <v>1</v>
      </c>
      <c r="G89">
        <v>1642</v>
      </c>
      <c r="H89">
        <v>242</v>
      </c>
      <c r="I89">
        <v>2.1</v>
      </c>
      <c r="J89">
        <v>5</v>
      </c>
      <c r="K89">
        <v>85.9</v>
      </c>
      <c r="L89">
        <v>15.7</v>
      </c>
      <c r="M89">
        <v>109</v>
      </c>
      <c r="N89">
        <v>47389</v>
      </c>
      <c r="O89">
        <v>575.29999999999995</v>
      </c>
      <c r="P89">
        <v>10556418</v>
      </c>
      <c r="Q89">
        <v>10917658</v>
      </c>
      <c r="R89">
        <v>-361240</v>
      </c>
      <c r="S89">
        <v>6429</v>
      </c>
      <c r="T89">
        <v>6649</v>
      </c>
      <c r="U89">
        <v>-220</v>
      </c>
      <c r="V89">
        <v>300</v>
      </c>
      <c r="W89">
        <v>4.5119566852158197</v>
      </c>
      <c r="X89">
        <v>5.0396640223985099</v>
      </c>
      <c r="Y89">
        <v>58.2</v>
      </c>
      <c r="Z89">
        <v>1</v>
      </c>
      <c r="AA89">
        <v>0</v>
      </c>
      <c r="AB89">
        <v>1</v>
      </c>
      <c r="AC89">
        <v>1</v>
      </c>
    </row>
    <row r="90" spans="1:29" x14ac:dyDescent="0.25">
      <c r="A90">
        <v>102157</v>
      </c>
      <c r="B90" t="s">
        <v>140</v>
      </c>
      <c r="C90" t="s">
        <v>137</v>
      </c>
      <c r="D90" t="s">
        <v>31</v>
      </c>
      <c r="E90" t="s">
        <v>32</v>
      </c>
      <c r="F90">
        <v>1</v>
      </c>
      <c r="G90">
        <v>1236</v>
      </c>
      <c r="H90">
        <v>238</v>
      </c>
      <c r="I90">
        <v>3.3</v>
      </c>
      <c r="J90">
        <v>60</v>
      </c>
      <c r="K90">
        <v>48</v>
      </c>
      <c r="L90">
        <v>10.8</v>
      </c>
      <c r="M90">
        <v>113</v>
      </c>
      <c r="N90">
        <v>45717</v>
      </c>
      <c r="O90">
        <v>575.29999999999995</v>
      </c>
      <c r="P90">
        <v>10785336</v>
      </c>
      <c r="Q90">
        <v>11023884</v>
      </c>
      <c r="R90">
        <v>-238548</v>
      </c>
      <c r="S90">
        <v>8726</v>
      </c>
      <c r="T90">
        <v>8919</v>
      </c>
      <c r="U90">
        <v>-193</v>
      </c>
      <c r="V90">
        <v>600</v>
      </c>
      <c r="W90">
        <v>6.7272115708038998</v>
      </c>
      <c r="X90">
        <v>0.84804033921613597</v>
      </c>
      <c r="Y90">
        <v>47.4</v>
      </c>
      <c r="Z90">
        <v>1</v>
      </c>
      <c r="AA90">
        <v>0</v>
      </c>
      <c r="AB90">
        <v>0</v>
      </c>
      <c r="AC90">
        <v>1</v>
      </c>
    </row>
    <row r="91" spans="1:29" x14ac:dyDescent="0.25">
      <c r="A91">
        <v>102239</v>
      </c>
      <c r="B91" t="s">
        <v>141</v>
      </c>
      <c r="C91" t="s">
        <v>142</v>
      </c>
      <c r="D91" t="s">
        <v>31</v>
      </c>
      <c r="E91" t="s">
        <v>32</v>
      </c>
      <c r="F91">
        <v>1</v>
      </c>
      <c r="G91">
        <v>1670</v>
      </c>
      <c r="H91">
        <v>265</v>
      </c>
      <c r="I91">
        <v>2.9</v>
      </c>
      <c r="J91">
        <v>13.3</v>
      </c>
      <c r="K91">
        <v>32.1</v>
      </c>
      <c r="L91">
        <v>14.3</v>
      </c>
      <c r="M91">
        <v>118</v>
      </c>
      <c r="N91">
        <v>37223</v>
      </c>
      <c r="O91">
        <v>636.4</v>
      </c>
      <c r="P91">
        <v>10911780</v>
      </c>
      <c r="Q91">
        <v>10905100</v>
      </c>
      <c r="R91">
        <v>6680</v>
      </c>
      <c r="S91">
        <v>6534</v>
      </c>
      <c r="T91">
        <v>6530</v>
      </c>
      <c r="U91">
        <v>4</v>
      </c>
      <c r="V91">
        <v>473</v>
      </c>
      <c r="W91">
        <v>7.2434915773353801</v>
      </c>
      <c r="X91">
        <v>2.1579430670339801</v>
      </c>
      <c r="Y91">
        <v>54.5</v>
      </c>
      <c r="Z91">
        <v>1</v>
      </c>
      <c r="AA91">
        <v>0</v>
      </c>
      <c r="AB91">
        <v>1</v>
      </c>
      <c r="AC91">
        <v>1</v>
      </c>
    </row>
    <row r="92" spans="1:29" x14ac:dyDescent="0.25">
      <c r="A92">
        <v>102449</v>
      </c>
      <c r="B92" t="s">
        <v>143</v>
      </c>
      <c r="C92" t="s">
        <v>144</v>
      </c>
      <c r="D92" t="s">
        <v>31</v>
      </c>
      <c r="E92" t="s">
        <v>32</v>
      </c>
      <c r="F92">
        <v>1</v>
      </c>
      <c r="G92">
        <v>462</v>
      </c>
      <c r="H92">
        <v>58</v>
      </c>
      <c r="I92">
        <v>3.3</v>
      </c>
      <c r="J92">
        <v>11.5</v>
      </c>
      <c r="K92">
        <v>58.8</v>
      </c>
      <c r="L92">
        <v>11.1</v>
      </c>
      <c r="M92">
        <v>44</v>
      </c>
      <c r="N92">
        <v>45933</v>
      </c>
      <c r="O92">
        <v>613.29999999999995</v>
      </c>
      <c r="P92">
        <v>3086160</v>
      </c>
      <c r="Q92">
        <v>3874794</v>
      </c>
      <c r="R92">
        <v>-788634</v>
      </c>
      <c r="S92">
        <v>6680</v>
      </c>
      <c r="T92">
        <v>8387</v>
      </c>
      <c r="U92">
        <v>-1707</v>
      </c>
      <c r="V92">
        <v>137</v>
      </c>
      <c r="W92">
        <v>1.6334803863121501</v>
      </c>
      <c r="X92">
        <v>2.9940119760478998</v>
      </c>
      <c r="Y92">
        <v>40.9</v>
      </c>
      <c r="Z92">
        <v>1</v>
      </c>
      <c r="AA92">
        <v>0</v>
      </c>
      <c r="AB92">
        <v>1</v>
      </c>
      <c r="AC92">
        <v>1</v>
      </c>
    </row>
    <row r="93" spans="1:29" x14ac:dyDescent="0.25">
      <c r="A93">
        <v>102451</v>
      </c>
      <c r="B93" t="s">
        <v>145</v>
      </c>
      <c r="C93" t="s">
        <v>144</v>
      </c>
      <c r="D93" t="s">
        <v>31</v>
      </c>
      <c r="E93" t="s">
        <v>32</v>
      </c>
      <c r="F93">
        <v>1</v>
      </c>
      <c r="G93">
        <v>1041</v>
      </c>
      <c r="H93">
        <v>178</v>
      </c>
      <c r="I93">
        <v>1.5</v>
      </c>
      <c r="J93">
        <v>15.4</v>
      </c>
      <c r="K93">
        <v>21</v>
      </c>
      <c r="L93">
        <v>14.5</v>
      </c>
      <c r="M93">
        <v>77</v>
      </c>
      <c r="N93">
        <v>43054</v>
      </c>
      <c r="O93">
        <v>613.29999999999995</v>
      </c>
      <c r="P93">
        <v>7227663</v>
      </c>
      <c r="Q93">
        <v>7500405</v>
      </c>
      <c r="R93">
        <v>-272742</v>
      </c>
      <c r="S93">
        <v>6943</v>
      </c>
      <c r="T93">
        <v>7205</v>
      </c>
      <c r="U93">
        <v>-262</v>
      </c>
      <c r="V93">
        <v>203</v>
      </c>
      <c r="W93">
        <v>2.8174878556557901</v>
      </c>
      <c r="X93">
        <v>4.55134668010946</v>
      </c>
      <c r="Y93">
        <v>39</v>
      </c>
      <c r="Z93">
        <v>1</v>
      </c>
      <c r="AA93">
        <v>0</v>
      </c>
      <c r="AB93">
        <v>1</v>
      </c>
      <c r="AC93">
        <v>1</v>
      </c>
    </row>
    <row r="94" spans="1:29" x14ac:dyDescent="0.25">
      <c r="A94">
        <v>102539</v>
      </c>
      <c r="B94" t="s">
        <v>146</v>
      </c>
      <c r="C94" t="s">
        <v>147</v>
      </c>
      <c r="D94" t="s">
        <v>31</v>
      </c>
      <c r="E94" t="s">
        <v>32</v>
      </c>
      <c r="F94">
        <v>1</v>
      </c>
      <c r="G94">
        <v>1829</v>
      </c>
      <c r="H94">
        <v>261</v>
      </c>
      <c r="I94">
        <v>1</v>
      </c>
      <c r="J94">
        <v>13.3</v>
      </c>
      <c r="K94">
        <v>30.4</v>
      </c>
      <c r="L94">
        <v>15.3</v>
      </c>
      <c r="M94">
        <v>119</v>
      </c>
      <c r="N94">
        <v>40195</v>
      </c>
      <c r="O94">
        <v>585.79999999999995</v>
      </c>
      <c r="P94">
        <v>11012409</v>
      </c>
      <c r="Q94">
        <v>10293612</v>
      </c>
      <c r="R94">
        <v>718797</v>
      </c>
      <c r="S94">
        <v>6021</v>
      </c>
      <c r="T94">
        <v>5628</v>
      </c>
      <c r="U94">
        <v>393</v>
      </c>
      <c r="V94">
        <v>220</v>
      </c>
      <c r="W94">
        <v>3.9090262970860001</v>
      </c>
      <c r="X94">
        <v>1.9099817306095299</v>
      </c>
      <c r="Y94">
        <v>55.5</v>
      </c>
      <c r="Z94">
        <v>1</v>
      </c>
      <c r="AA94">
        <v>0</v>
      </c>
      <c r="AB94">
        <v>1</v>
      </c>
      <c r="AC94">
        <v>1</v>
      </c>
    </row>
    <row r="95" spans="1:29" x14ac:dyDescent="0.25">
      <c r="A95">
        <v>102545</v>
      </c>
      <c r="B95" t="s">
        <v>148</v>
      </c>
      <c r="C95" t="s">
        <v>147</v>
      </c>
      <c r="D95" t="s">
        <v>31</v>
      </c>
      <c r="E95" t="s">
        <v>41</v>
      </c>
      <c r="F95">
        <v>1</v>
      </c>
      <c r="G95">
        <v>1156</v>
      </c>
      <c r="H95">
        <v>180</v>
      </c>
      <c r="I95">
        <v>0.7</v>
      </c>
      <c r="J95">
        <v>8.6999999999999993</v>
      </c>
      <c r="K95">
        <v>77.5</v>
      </c>
      <c r="L95">
        <v>15.9</v>
      </c>
      <c r="M95">
        <v>75</v>
      </c>
      <c r="N95">
        <v>39454</v>
      </c>
      <c r="O95">
        <v>585.79999999999995</v>
      </c>
      <c r="P95">
        <v>6672432</v>
      </c>
      <c r="Q95">
        <v>6848144</v>
      </c>
      <c r="R95">
        <v>-175712</v>
      </c>
      <c r="S95">
        <v>5772</v>
      </c>
      <c r="T95">
        <v>5924</v>
      </c>
      <c r="U95">
        <v>-152</v>
      </c>
      <c r="V95">
        <v>442</v>
      </c>
      <c r="W95">
        <v>7.4611748818365999</v>
      </c>
      <c r="X95">
        <v>3.43035343035343</v>
      </c>
      <c r="Y95">
        <v>60</v>
      </c>
      <c r="Z95">
        <v>0</v>
      </c>
      <c r="AA95">
        <v>0</v>
      </c>
      <c r="AB95">
        <v>1</v>
      </c>
      <c r="AC95">
        <v>1</v>
      </c>
    </row>
    <row r="96" spans="1:29" x14ac:dyDescent="0.25">
      <c r="A96">
        <v>102599</v>
      </c>
      <c r="B96" t="s">
        <v>149</v>
      </c>
      <c r="C96" t="s">
        <v>150</v>
      </c>
      <c r="D96" t="s">
        <v>31</v>
      </c>
      <c r="E96" t="s">
        <v>32</v>
      </c>
      <c r="F96">
        <v>1</v>
      </c>
      <c r="G96">
        <v>449</v>
      </c>
      <c r="H96">
        <v>96</v>
      </c>
      <c r="I96">
        <v>3.8</v>
      </c>
      <c r="J96">
        <v>14.7</v>
      </c>
      <c r="K96">
        <v>86.6</v>
      </c>
      <c r="L96">
        <v>13</v>
      </c>
      <c r="M96">
        <v>28</v>
      </c>
      <c r="N96">
        <v>41698</v>
      </c>
      <c r="O96">
        <v>707.8</v>
      </c>
      <c r="P96">
        <v>3163205</v>
      </c>
      <c r="Q96">
        <v>3630165</v>
      </c>
      <c r="R96">
        <v>-466960</v>
      </c>
      <c r="S96">
        <v>7045</v>
      </c>
      <c r="T96">
        <v>8085</v>
      </c>
      <c r="U96">
        <v>-1040</v>
      </c>
      <c r="V96">
        <v>513</v>
      </c>
      <c r="W96">
        <v>6.3450834879406299</v>
      </c>
      <c r="X96">
        <v>6.1178140525195204</v>
      </c>
      <c r="Y96">
        <v>43.2</v>
      </c>
      <c r="Z96">
        <v>1</v>
      </c>
      <c r="AA96">
        <v>0</v>
      </c>
      <c r="AB96">
        <v>0</v>
      </c>
      <c r="AC96">
        <v>1</v>
      </c>
    </row>
    <row r="97" spans="1:29" x14ac:dyDescent="0.25">
      <c r="A97">
        <v>102673</v>
      </c>
      <c r="B97" t="s">
        <v>151</v>
      </c>
      <c r="C97" t="s">
        <v>152</v>
      </c>
      <c r="D97" t="s">
        <v>31</v>
      </c>
      <c r="E97" t="s">
        <v>34</v>
      </c>
      <c r="F97">
        <v>1</v>
      </c>
      <c r="G97">
        <v>1291</v>
      </c>
      <c r="H97">
        <v>225</v>
      </c>
      <c r="I97">
        <v>1.7</v>
      </c>
      <c r="J97">
        <v>14.4</v>
      </c>
      <c r="K97">
        <v>55.5</v>
      </c>
      <c r="L97">
        <v>14.3</v>
      </c>
      <c r="M97">
        <v>90</v>
      </c>
      <c r="N97">
        <v>46371</v>
      </c>
      <c r="O97">
        <v>663.3</v>
      </c>
      <c r="P97">
        <v>7840243</v>
      </c>
      <c r="Q97">
        <v>8274019</v>
      </c>
      <c r="R97">
        <v>-433776</v>
      </c>
      <c r="S97">
        <v>6073</v>
      </c>
      <c r="T97">
        <v>6409</v>
      </c>
      <c r="U97">
        <v>-336</v>
      </c>
      <c r="V97">
        <v>454</v>
      </c>
      <c r="W97">
        <v>7.0837884225308203</v>
      </c>
      <c r="X97">
        <v>0.97151325539272204</v>
      </c>
      <c r="Y97">
        <v>54.4</v>
      </c>
      <c r="Z97">
        <v>0</v>
      </c>
      <c r="AA97">
        <v>0</v>
      </c>
      <c r="AB97">
        <v>1</v>
      </c>
      <c r="AC97">
        <v>1</v>
      </c>
    </row>
    <row r="98" spans="1:29" x14ac:dyDescent="0.25">
      <c r="A98">
        <v>102674</v>
      </c>
      <c r="B98" t="s">
        <v>153</v>
      </c>
      <c r="C98" t="s">
        <v>152</v>
      </c>
      <c r="D98" t="s">
        <v>31</v>
      </c>
      <c r="E98" t="s">
        <v>32</v>
      </c>
      <c r="F98">
        <v>1</v>
      </c>
      <c r="G98">
        <v>1013</v>
      </c>
      <c r="H98">
        <v>139</v>
      </c>
      <c r="I98">
        <v>4.8</v>
      </c>
      <c r="J98">
        <v>22.4</v>
      </c>
      <c r="K98">
        <v>69.7</v>
      </c>
      <c r="L98">
        <v>13.9</v>
      </c>
      <c r="M98">
        <v>71</v>
      </c>
      <c r="N98">
        <v>44315</v>
      </c>
      <c r="O98">
        <v>663.3</v>
      </c>
      <c r="P98">
        <v>7009960</v>
      </c>
      <c r="Q98">
        <v>6805334</v>
      </c>
      <c r="R98">
        <v>204626</v>
      </c>
      <c r="S98">
        <v>6920</v>
      </c>
      <c r="T98">
        <v>6718</v>
      </c>
      <c r="U98">
        <v>202</v>
      </c>
      <c r="V98">
        <v>394</v>
      </c>
      <c r="W98">
        <v>5.86484072640667</v>
      </c>
      <c r="X98">
        <v>0.83815028901734101</v>
      </c>
      <c r="Y98">
        <v>42.6</v>
      </c>
      <c r="Z98">
        <v>1</v>
      </c>
      <c r="AA98">
        <v>0</v>
      </c>
      <c r="AB98">
        <v>1</v>
      </c>
      <c r="AC98">
        <v>1</v>
      </c>
    </row>
    <row r="99" spans="1:29" x14ac:dyDescent="0.25">
      <c r="A99">
        <v>102679</v>
      </c>
      <c r="B99" t="s">
        <v>154</v>
      </c>
      <c r="C99" t="s">
        <v>152</v>
      </c>
      <c r="D99" t="s">
        <v>31</v>
      </c>
      <c r="E99" t="s">
        <v>41</v>
      </c>
      <c r="F99">
        <v>1</v>
      </c>
      <c r="G99">
        <v>1261</v>
      </c>
      <c r="H99">
        <v>218</v>
      </c>
      <c r="I99">
        <v>2.5</v>
      </c>
      <c r="J99">
        <v>10.8</v>
      </c>
      <c r="K99">
        <v>52.1</v>
      </c>
      <c r="L99">
        <v>15.1</v>
      </c>
      <c r="M99">
        <v>87</v>
      </c>
      <c r="N99">
        <v>44783</v>
      </c>
      <c r="O99">
        <v>663.3</v>
      </c>
      <c r="P99">
        <v>9200256</v>
      </c>
      <c r="Q99">
        <v>9504157</v>
      </c>
      <c r="R99">
        <v>-303901</v>
      </c>
      <c r="S99">
        <v>7296</v>
      </c>
      <c r="T99">
        <v>7537</v>
      </c>
      <c r="U99">
        <v>-241</v>
      </c>
      <c r="V99">
        <v>451</v>
      </c>
      <c r="W99">
        <v>5.9838131882712</v>
      </c>
      <c r="X99">
        <v>11.595394736842101</v>
      </c>
      <c r="Y99">
        <v>51.7</v>
      </c>
      <c r="Z99">
        <v>0</v>
      </c>
      <c r="AA99">
        <v>0</v>
      </c>
      <c r="AB99">
        <v>1</v>
      </c>
      <c r="AC99">
        <v>1</v>
      </c>
    </row>
    <row r="100" spans="1:29" x14ac:dyDescent="0.25">
      <c r="A100">
        <v>102681</v>
      </c>
      <c r="B100" t="s">
        <v>155</v>
      </c>
      <c r="C100" t="s">
        <v>152</v>
      </c>
      <c r="D100" t="s">
        <v>31</v>
      </c>
      <c r="E100" t="s">
        <v>41</v>
      </c>
      <c r="F100">
        <v>1</v>
      </c>
      <c r="G100">
        <v>1248</v>
      </c>
      <c r="H100">
        <v>188</v>
      </c>
      <c r="I100">
        <v>4.3</v>
      </c>
      <c r="J100">
        <v>8.4</v>
      </c>
      <c r="K100">
        <v>75.3</v>
      </c>
      <c r="L100">
        <v>17.3</v>
      </c>
      <c r="M100">
        <v>73</v>
      </c>
      <c r="N100">
        <v>47763</v>
      </c>
      <c r="O100">
        <v>663.3</v>
      </c>
      <c r="P100">
        <v>7601568</v>
      </c>
      <c r="Q100">
        <v>7574112</v>
      </c>
      <c r="R100">
        <v>27456</v>
      </c>
      <c r="S100">
        <v>6091</v>
      </c>
      <c r="T100">
        <v>6069</v>
      </c>
      <c r="U100">
        <v>22</v>
      </c>
      <c r="V100">
        <v>250</v>
      </c>
      <c r="W100">
        <v>4.1192947767342201</v>
      </c>
      <c r="X100">
        <v>3.5790510589394202</v>
      </c>
      <c r="Y100">
        <v>55.3</v>
      </c>
      <c r="Z100">
        <v>0</v>
      </c>
      <c r="AA100">
        <v>0</v>
      </c>
      <c r="AB100">
        <v>1</v>
      </c>
      <c r="AC100">
        <v>1</v>
      </c>
    </row>
    <row r="101" spans="1:29" x14ac:dyDescent="0.25">
      <c r="A101">
        <v>102683</v>
      </c>
      <c r="B101" t="s">
        <v>156</v>
      </c>
      <c r="C101" t="s">
        <v>152</v>
      </c>
      <c r="D101" t="s">
        <v>31</v>
      </c>
      <c r="E101" t="s">
        <v>34</v>
      </c>
      <c r="F101">
        <v>1</v>
      </c>
      <c r="G101">
        <v>1363</v>
      </c>
      <c r="H101">
        <v>210</v>
      </c>
      <c r="I101">
        <v>1.6</v>
      </c>
      <c r="J101">
        <v>7.4</v>
      </c>
      <c r="K101">
        <v>70.7</v>
      </c>
      <c r="L101">
        <v>18</v>
      </c>
      <c r="M101">
        <v>76</v>
      </c>
      <c r="N101">
        <v>47358</v>
      </c>
      <c r="O101">
        <v>663.3</v>
      </c>
      <c r="P101">
        <v>7961283</v>
      </c>
      <c r="Q101">
        <v>7976276</v>
      </c>
      <c r="R101">
        <v>-14993</v>
      </c>
      <c r="S101">
        <v>5841</v>
      </c>
      <c r="T101">
        <v>5852</v>
      </c>
      <c r="U101">
        <v>-11</v>
      </c>
      <c r="V101">
        <v>393</v>
      </c>
      <c r="W101">
        <v>6.7156527682843503</v>
      </c>
      <c r="X101">
        <v>2.10580380071905</v>
      </c>
      <c r="Y101">
        <v>59</v>
      </c>
      <c r="Z101">
        <v>0</v>
      </c>
      <c r="AA101">
        <v>0</v>
      </c>
      <c r="AB101">
        <v>1</v>
      </c>
      <c r="AC101">
        <v>1</v>
      </c>
    </row>
    <row r="102" spans="1:29" x14ac:dyDescent="0.25">
      <c r="A102">
        <v>102776</v>
      </c>
      <c r="B102" t="s">
        <v>157</v>
      </c>
      <c r="C102" t="s">
        <v>158</v>
      </c>
      <c r="D102" t="s">
        <v>31</v>
      </c>
      <c r="E102" t="s">
        <v>32</v>
      </c>
      <c r="F102">
        <v>1</v>
      </c>
      <c r="G102">
        <v>1322</v>
      </c>
      <c r="H102">
        <v>264</v>
      </c>
      <c r="I102">
        <v>0.4</v>
      </c>
      <c r="J102">
        <v>14.1</v>
      </c>
      <c r="K102">
        <v>8</v>
      </c>
      <c r="L102">
        <v>14.4</v>
      </c>
      <c r="M102">
        <v>92</v>
      </c>
      <c r="N102">
        <v>47264</v>
      </c>
      <c r="O102">
        <v>524.20000000000005</v>
      </c>
      <c r="P102">
        <v>9915000</v>
      </c>
      <c r="Q102">
        <v>10545594</v>
      </c>
      <c r="R102">
        <v>-630594</v>
      </c>
      <c r="S102">
        <v>7500</v>
      </c>
      <c r="T102">
        <v>7977</v>
      </c>
      <c r="U102">
        <v>-477</v>
      </c>
      <c r="V102">
        <v>357</v>
      </c>
      <c r="W102">
        <v>4.4753666792027103</v>
      </c>
      <c r="X102">
        <v>0.77333333333333298</v>
      </c>
      <c r="Y102">
        <v>44.7</v>
      </c>
      <c r="Z102">
        <v>1</v>
      </c>
      <c r="AA102">
        <v>0</v>
      </c>
      <c r="AB102">
        <v>0</v>
      </c>
      <c r="AC102">
        <v>1</v>
      </c>
    </row>
    <row r="103" spans="1:29" x14ac:dyDescent="0.25">
      <c r="A103">
        <v>102782</v>
      </c>
      <c r="B103" t="s">
        <v>159</v>
      </c>
      <c r="C103" t="s">
        <v>158</v>
      </c>
      <c r="D103" t="s">
        <v>31</v>
      </c>
      <c r="E103" t="s">
        <v>34</v>
      </c>
      <c r="F103">
        <v>1</v>
      </c>
      <c r="G103">
        <v>1349</v>
      </c>
      <c r="H103">
        <v>262</v>
      </c>
      <c r="I103">
        <v>0.3</v>
      </c>
      <c r="J103">
        <v>17.5</v>
      </c>
      <c r="K103">
        <v>10.1</v>
      </c>
      <c r="L103">
        <v>14.3</v>
      </c>
      <c r="M103">
        <v>94</v>
      </c>
      <c r="N103">
        <v>45541</v>
      </c>
      <c r="O103">
        <v>524.20000000000005</v>
      </c>
      <c r="P103">
        <v>9688518</v>
      </c>
      <c r="Q103">
        <v>11006491</v>
      </c>
      <c r="R103">
        <v>-1317973</v>
      </c>
      <c r="S103">
        <v>7182</v>
      </c>
      <c r="T103">
        <v>8159</v>
      </c>
      <c r="U103">
        <v>-977</v>
      </c>
      <c r="V103">
        <v>377</v>
      </c>
      <c r="W103">
        <v>4.6206642970952299</v>
      </c>
      <c r="X103">
        <v>0.51517683096630495</v>
      </c>
      <c r="Y103">
        <v>53.5</v>
      </c>
      <c r="Z103">
        <v>0</v>
      </c>
      <c r="AA103">
        <v>0</v>
      </c>
      <c r="AB103">
        <v>0</v>
      </c>
      <c r="AC103">
        <v>1</v>
      </c>
    </row>
    <row r="104" spans="1:29" x14ac:dyDescent="0.25">
      <c r="A104">
        <v>102784</v>
      </c>
      <c r="B104" t="s">
        <v>160</v>
      </c>
      <c r="C104" t="s">
        <v>158</v>
      </c>
      <c r="D104" t="s">
        <v>31</v>
      </c>
      <c r="E104" t="s">
        <v>32</v>
      </c>
      <c r="F104">
        <v>1</v>
      </c>
      <c r="G104">
        <v>845</v>
      </c>
      <c r="H104">
        <v>157</v>
      </c>
      <c r="I104">
        <v>1.3</v>
      </c>
      <c r="J104">
        <v>74.400000000000006</v>
      </c>
      <c r="K104">
        <v>30.8</v>
      </c>
      <c r="L104">
        <v>14.8</v>
      </c>
      <c r="M104">
        <v>61</v>
      </c>
      <c r="N104">
        <v>48533</v>
      </c>
      <c r="O104">
        <v>524.20000000000005</v>
      </c>
      <c r="P104">
        <v>7555990</v>
      </c>
      <c r="Q104">
        <v>7632040</v>
      </c>
      <c r="R104">
        <v>-76050</v>
      </c>
      <c r="S104">
        <v>8942</v>
      </c>
      <c r="T104">
        <v>9032</v>
      </c>
      <c r="U104">
        <v>-90</v>
      </c>
      <c r="V104">
        <v>685</v>
      </c>
      <c r="W104">
        <v>7.5841452612931803</v>
      </c>
      <c r="X104">
        <v>1.3867143815701199</v>
      </c>
      <c r="Y104">
        <v>42.7</v>
      </c>
      <c r="Z104">
        <v>1</v>
      </c>
      <c r="AA104">
        <v>0</v>
      </c>
      <c r="AB104">
        <v>0</v>
      </c>
      <c r="AC104">
        <v>1</v>
      </c>
    </row>
    <row r="105" spans="1:29" x14ac:dyDescent="0.25">
      <c r="A105">
        <v>102786</v>
      </c>
      <c r="B105" t="s">
        <v>161</v>
      </c>
      <c r="C105" t="s">
        <v>158</v>
      </c>
      <c r="D105" t="s">
        <v>31</v>
      </c>
      <c r="E105" t="s">
        <v>34</v>
      </c>
      <c r="F105">
        <v>1</v>
      </c>
      <c r="G105">
        <v>1365</v>
      </c>
      <c r="H105">
        <v>186</v>
      </c>
      <c r="I105">
        <v>0.2</v>
      </c>
      <c r="J105">
        <v>12.5</v>
      </c>
      <c r="K105">
        <v>61.1</v>
      </c>
      <c r="L105">
        <v>14.7</v>
      </c>
      <c r="M105">
        <v>91</v>
      </c>
      <c r="N105">
        <v>49334</v>
      </c>
      <c r="O105">
        <v>524.20000000000005</v>
      </c>
      <c r="P105">
        <v>10088715</v>
      </c>
      <c r="Q105">
        <v>10217025</v>
      </c>
      <c r="R105">
        <v>-128310</v>
      </c>
      <c r="S105">
        <v>7391</v>
      </c>
      <c r="T105">
        <v>7485</v>
      </c>
      <c r="U105">
        <v>-94</v>
      </c>
      <c r="V105">
        <v>427</v>
      </c>
      <c r="W105">
        <v>5.7047428189712797</v>
      </c>
      <c r="X105">
        <v>3.4366120957921802</v>
      </c>
      <c r="Y105">
        <v>50.8</v>
      </c>
      <c r="Z105">
        <v>0</v>
      </c>
      <c r="AA105">
        <v>0</v>
      </c>
      <c r="AB105">
        <v>1</v>
      </c>
      <c r="AC105">
        <v>1</v>
      </c>
    </row>
    <row r="106" spans="1:29" x14ac:dyDescent="0.25">
      <c r="A106">
        <v>102787</v>
      </c>
      <c r="B106" t="s">
        <v>162</v>
      </c>
      <c r="C106" t="s">
        <v>158</v>
      </c>
      <c r="D106" t="s">
        <v>31</v>
      </c>
      <c r="E106" t="s">
        <v>41</v>
      </c>
      <c r="F106">
        <v>1</v>
      </c>
      <c r="G106">
        <v>1190</v>
      </c>
      <c r="H106">
        <v>181</v>
      </c>
      <c r="I106">
        <v>0.7</v>
      </c>
      <c r="J106">
        <v>11.1</v>
      </c>
      <c r="K106">
        <v>44.3</v>
      </c>
      <c r="L106">
        <v>14.2</v>
      </c>
      <c r="M106">
        <v>88</v>
      </c>
      <c r="N106">
        <v>45980</v>
      </c>
      <c r="O106">
        <v>524.20000000000005</v>
      </c>
      <c r="P106">
        <v>8754830</v>
      </c>
      <c r="Q106">
        <v>9218930</v>
      </c>
      <c r="R106">
        <v>-464100</v>
      </c>
      <c r="S106">
        <v>7357</v>
      </c>
      <c r="T106">
        <v>7747</v>
      </c>
      <c r="U106">
        <v>-390</v>
      </c>
      <c r="V106">
        <v>489</v>
      </c>
      <c r="W106">
        <v>6.3121208209629502</v>
      </c>
      <c r="X106">
        <v>1.4000271849938799</v>
      </c>
      <c r="Y106">
        <v>48.9</v>
      </c>
      <c r="Z106">
        <v>0</v>
      </c>
      <c r="AA106">
        <v>0</v>
      </c>
      <c r="AB106">
        <v>1</v>
      </c>
      <c r="AC106">
        <v>1</v>
      </c>
    </row>
    <row r="107" spans="1:29" x14ac:dyDescent="0.25">
      <c r="A107">
        <v>102849</v>
      </c>
      <c r="B107" t="s">
        <v>163</v>
      </c>
      <c r="C107" t="s">
        <v>164</v>
      </c>
      <c r="D107" t="s">
        <v>31</v>
      </c>
      <c r="E107" t="s">
        <v>32</v>
      </c>
      <c r="F107">
        <v>1</v>
      </c>
      <c r="G107">
        <v>1157</v>
      </c>
      <c r="H107">
        <v>179</v>
      </c>
      <c r="I107">
        <v>3.7</v>
      </c>
      <c r="J107">
        <v>19.5</v>
      </c>
      <c r="K107">
        <v>50.8</v>
      </c>
      <c r="L107">
        <v>15</v>
      </c>
      <c r="M107">
        <v>74</v>
      </c>
      <c r="N107">
        <v>43329</v>
      </c>
      <c r="O107">
        <v>603</v>
      </c>
      <c r="P107">
        <v>7352735</v>
      </c>
      <c r="Q107">
        <v>6988280</v>
      </c>
      <c r="R107">
        <v>364455</v>
      </c>
      <c r="S107">
        <v>6355</v>
      </c>
      <c r="T107">
        <v>6040</v>
      </c>
      <c r="U107">
        <v>315</v>
      </c>
      <c r="V107">
        <v>155</v>
      </c>
      <c r="W107">
        <v>2.5662251655629098</v>
      </c>
      <c r="X107">
        <v>3.7293469708890599</v>
      </c>
      <c r="Y107">
        <v>38</v>
      </c>
      <c r="Z107">
        <v>1</v>
      </c>
      <c r="AA107">
        <v>0</v>
      </c>
      <c r="AB107">
        <v>1</v>
      </c>
      <c r="AC107">
        <v>1</v>
      </c>
    </row>
    <row r="108" spans="1:29" x14ac:dyDescent="0.25">
      <c r="A108">
        <v>102850</v>
      </c>
      <c r="B108" t="s">
        <v>165</v>
      </c>
      <c r="C108" t="s">
        <v>164</v>
      </c>
      <c r="D108" t="s">
        <v>31</v>
      </c>
      <c r="E108" t="s">
        <v>41</v>
      </c>
      <c r="F108">
        <v>1</v>
      </c>
      <c r="G108">
        <v>937</v>
      </c>
      <c r="H108">
        <v>117</v>
      </c>
      <c r="I108">
        <v>0.3</v>
      </c>
      <c r="J108">
        <v>5.0999999999999996</v>
      </c>
      <c r="K108">
        <v>23.2</v>
      </c>
      <c r="L108">
        <v>19</v>
      </c>
      <c r="M108">
        <v>52</v>
      </c>
      <c r="N108">
        <v>43003</v>
      </c>
      <c r="O108">
        <v>603</v>
      </c>
      <c r="P108">
        <v>5229397</v>
      </c>
      <c r="Q108">
        <v>5467395</v>
      </c>
      <c r="R108">
        <v>-237998</v>
      </c>
      <c r="S108">
        <v>5581</v>
      </c>
      <c r="T108">
        <v>5835</v>
      </c>
      <c r="U108">
        <v>-254</v>
      </c>
      <c r="V108">
        <v>298</v>
      </c>
      <c r="W108">
        <v>5.1071122536418203</v>
      </c>
      <c r="X108">
        <v>4.4974018993011997</v>
      </c>
      <c r="Y108">
        <v>71.599999999999994</v>
      </c>
      <c r="Z108">
        <v>0</v>
      </c>
      <c r="AA108">
        <v>0</v>
      </c>
      <c r="AB108">
        <v>1</v>
      </c>
      <c r="AC108">
        <v>1</v>
      </c>
    </row>
    <row r="109" spans="1:29" x14ac:dyDescent="0.25">
      <c r="A109">
        <v>102851</v>
      </c>
      <c r="B109" t="s">
        <v>166</v>
      </c>
      <c r="C109" t="s">
        <v>164</v>
      </c>
      <c r="D109" t="s">
        <v>31</v>
      </c>
      <c r="E109" t="s">
        <v>32</v>
      </c>
      <c r="F109">
        <v>1</v>
      </c>
      <c r="G109">
        <v>1508</v>
      </c>
      <c r="H109">
        <v>228</v>
      </c>
      <c r="I109">
        <v>1.6</v>
      </c>
      <c r="J109">
        <v>13</v>
      </c>
      <c r="K109">
        <v>61.7</v>
      </c>
      <c r="L109">
        <v>15.9</v>
      </c>
      <c r="M109">
        <v>94</v>
      </c>
      <c r="N109">
        <v>41105</v>
      </c>
      <c r="O109">
        <v>603</v>
      </c>
      <c r="P109">
        <v>8150740</v>
      </c>
      <c r="Q109">
        <v>7930572</v>
      </c>
      <c r="R109">
        <v>220168</v>
      </c>
      <c r="S109">
        <v>5405</v>
      </c>
      <c r="T109">
        <v>5259</v>
      </c>
      <c r="U109">
        <v>146</v>
      </c>
      <c r="V109">
        <v>182</v>
      </c>
      <c r="W109">
        <v>3.4607339798440799</v>
      </c>
      <c r="X109">
        <v>2.70120259019426</v>
      </c>
      <c r="Y109">
        <v>51.5</v>
      </c>
      <c r="Z109">
        <v>1</v>
      </c>
      <c r="AA109">
        <v>0</v>
      </c>
      <c r="AB109">
        <v>1</v>
      </c>
      <c r="AC109">
        <v>1</v>
      </c>
    </row>
    <row r="110" spans="1:29" x14ac:dyDescent="0.25">
      <c r="A110">
        <v>102852</v>
      </c>
      <c r="B110" t="s">
        <v>167</v>
      </c>
      <c r="C110" t="s">
        <v>164</v>
      </c>
      <c r="D110" t="s">
        <v>31</v>
      </c>
      <c r="E110" t="s">
        <v>34</v>
      </c>
      <c r="F110">
        <v>1</v>
      </c>
      <c r="G110">
        <v>906</v>
      </c>
      <c r="H110">
        <v>117</v>
      </c>
      <c r="I110">
        <v>0</v>
      </c>
      <c r="J110">
        <v>4.5</v>
      </c>
      <c r="K110">
        <v>39.200000000000003</v>
      </c>
      <c r="L110">
        <v>18.8</v>
      </c>
      <c r="M110">
        <v>51</v>
      </c>
      <c r="N110">
        <v>41481</v>
      </c>
      <c r="O110">
        <v>603</v>
      </c>
      <c r="P110">
        <v>4667712</v>
      </c>
      <c r="Q110">
        <v>4585266</v>
      </c>
      <c r="R110">
        <v>82446</v>
      </c>
      <c r="S110">
        <v>5152</v>
      </c>
      <c r="T110">
        <v>5061</v>
      </c>
      <c r="U110">
        <v>91</v>
      </c>
      <c r="V110">
        <v>264</v>
      </c>
      <c r="W110">
        <v>5.2163604030823896</v>
      </c>
      <c r="X110">
        <v>2.9309006211180102</v>
      </c>
      <c r="Y110">
        <v>75.099999999999994</v>
      </c>
      <c r="Z110">
        <v>0</v>
      </c>
      <c r="AA110">
        <v>0</v>
      </c>
      <c r="AB110">
        <v>1</v>
      </c>
      <c r="AC110">
        <v>1</v>
      </c>
    </row>
    <row r="111" spans="1:29" x14ac:dyDescent="0.25">
      <c r="A111">
        <v>102854</v>
      </c>
      <c r="B111" t="s">
        <v>168</v>
      </c>
      <c r="C111" t="s">
        <v>164</v>
      </c>
      <c r="D111" t="s">
        <v>31</v>
      </c>
      <c r="E111" t="s">
        <v>32</v>
      </c>
      <c r="F111">
        <v>1</v>
      </c>
      <c r="G111">
        <v>1616</v>
      </c>
      <c r="H111">
        <v>229</v>
      </c>
      <c r="I111">
        <v>1.3</v>
      </c>
      <c r="J111">
        <v>14.8</v>
      </c>
      <c r="K111">
        <v>73.3</v>
      </c>
      <c r="L111">
        <v>16</v>
      </c>
      <c r="M111">
        <v>104</v>
      </c>
      <c r="N111">
        <v>38314</v>
      </c>
      <c r="O111">
        <v>603</v>
      </c>
      <c r="P111">
        <v>9157872</v>
      </c>
      <c r="Q111">
        <v>9143328</v>
      </c>
      <c r="R111">
        <v>14544</v>
      </c>
      <c r="S111">
        <v>5667</v>
      </c>
      <c r="T111">
        <v>5658</v>
      </c>
      <c r="U111">
        <v>9</v>
      </c>
      <c r="V111">
        <v>366</v>
      </c>
      <c r="W111">
        <v>6.4687168610816501</v>
      </c>
      <c r="X111">
        <v>2.7880712899241198</v>
      </c>
      <c r="Y111">
        <v>48.8</v>
      </c>
      <c r="Z111">
        <v>1</v>
      </c>
      <c r="AA111">
        <v>0</v>
      </c>
      <c r="AB111">
        <v>1</v>
      </c>
      <c r="AC111">
        <v>1</v>
      </c>
    </row>
    <row r="112" spans="1:29" x14ac:dyDescent="0.25">
      <c r="A112">
        <v>102856</v>
      </c>
      <c r="B112" t="s">
        <v>169</v>
      </c>
      <c r="C112" t="s">
        <v>164</v>
      </c>
      <c r="D112" t="s">
        <v>31</v>
      </c>
      <c r="E112" t="s">
        <v>32</v>
      </c>
      <c r="F112">
        <v>1</v>
      </c>
      <c r="G112">
        <v>1505</v>
      </c>
      <c r="H112">
        <v>179</v>
      </c>
      <c r="I112">
        <v>3.5</v>
      </c>
      <c r="J112">
        <v>14.3</v>
      </c>
      <c r="K112">
        <v>24.9</v>
      </c>
      <c r="L112">
        <v>14.2</v>
      </c>
      <c r="M112">
        <v>114</v>
      </c>
      <c r="N112">
        <v>41178</v>
      </c>
      <c r="O112">
        <v>603</v>
      </c>
      <c r="P112">
        <v>9130835</v>
      </c>
      <c r="Q112">
        <v>9540195</v>
      </c>
      <c r="R112">
        <v>-409360</v>
      </c>
      <c r="S112">
        <v>6067</v>
      </c>
      <c r="T112">
        <v>6339</v>
      </c>
      <c r="U112">
        <v>-272</v>
      </c>
      <c r="V112">
        <v>283</v>
      </c>
      <c r="W112">
        <v>4.46442656570437</v>
      </c>
      <c r="X112">
        <v>1.1537827591890599</v>
      </c>
      <c r="Y112">
        <v>54.8</v>
      </c>
      <c r="Z112">
        <v>1</v>
      </c>
      <c r="AA112">
        <v>1</v>
      </c>
      <c r="AB112">
        <v>1</v>
      </c>
      <c r="AC112">
        <v>1</v>
      </c>
    </row>
    <row r="113" spans="1:29" x14ac:dyDescent="0.25">
      <c r="A113">
        <v>102857</v>
      </c>
      <c r="B113" t="s">
        <v>170</v>
      </c>
      <c r="C113" t="s">
        <v>164</v>
      </c>
      <c r="D113" t="s">
        <v>31</v>
      </c>
      <c r="E113" t="s">
        <v>32</v>
      </c>
      <c r="F113">
        <v>1</v>
      </c>
      <c r="G113">
        <v>1291</v>
      </c>
      <c r="H113">
        <v>178</v>
      </c>
      <c r="I113">
        <v>1.1000000000000001</v>
      </c>
      <c r="J113">
        <v>16.399999999999999</v>
      </c>
      <c r="K113">
        <v>23</v>
      </c>
      <c r="L113">
        <v>17.3</v>
      </c>
      <c r="M113">
        <v>75</v>
      </c>
      <c r="N113">
        <v>40889</v>
      </c>
      <c r="O113">
        <v>603</v>
      </c>
      <c r="P113">
        <v>7183124</v>
      </c>
      <c r="Q113">
        <v>6852628</v>
      </c>
      <c r="R113">
        <v>330496</v>
      </c>
      <c r="S113">
        <v>5564</v>
      </c>
      <c r="T113">
        <v>5308</v>
      </c>
      <c r="U113">
        <v>256</v>
      </c>
      <c r="V113">
        <v>176</v>
      </c>
      <c r="W113">
        <v>3.3157498116051198</v>
      </c>
      <c r="X113">
        <v>1.1143062544931699</v>
      </c>
      <c r="Y113">
        <v>54.2</v>
      </c>
      <c r="Z113">
        <v>1</v>
      </c>
      <c r="AA113">
        <v>0</v>
      </c>
      <c r="AB113">
        <v>1</v>
      </c>
      <c r="AC113">
        <v>1</v>
      </c>
    </row>
    <row r="114" spans="1:29" x14ac:dyDescent="0.25">
      <c r="A114">
        <v>102858</v>
      </c>
      <c r="B114" t="s">
        <v>171</v>
      </c>
      <c r="C114" t="s">
        <v>164</v>
      </c>
      <c r="D114" t="s">
        <v>31</v>
      </c>
      <c r="E114" t="s">
        <v>32</v>
      </c>
      <c r="F114">
        <v>1</v>
      </c>
      <c r="G114">
        <v>1635</v>
      </c>
      <c r="H114">
        <v>236</v>
      </c>
      <c r="I114">
        <v>0.6</v>
      </c>
      <c r="J114">
        <v>24.5</v>
      </c>
      <c r="K114">
        <v>25.5</v>
      </c>
      <c r="L114">
        <v>14.2</v>
      </c>
      <c r="M114">
        <v>121</v>
      </c>
      <c r="N114">
        <v>41092</v>
      </c>
      <c r="O114">
        <v>603</v>
      </c>
      <c r="P114">
        <v>9626880</v>
      </c>
      <c r="Q114">
        <v>9738060</v>
      </c>
      <c r="R114">
        <v>-111180</v>
      </c>
      <c r="S114">
        <v>5888</v>
      </c>
      <c r="T114">
        <v>5956</v>
      </c>
      <c r="U114">
        <v>-68</v>
      </c>
      <c r="V114">
        <v>253</v>
      </c>
      <c r="W114">
        <v>4.2478173270651398</v>
      </c>
      <c r="X114">
        <v>0.59442934782608703</v>
      </c>
      <c r="Y114">
        <v>41.3</v>
      </c>
      <c r="Z114">
        <v>1</v>
      </c>
      <c r="AA114">
        <v>0</v>
      </c>
      <c r="AB114">
        <v>1</v>
      </c>
      <c r="AC114">
        <v>1</v>
      </c>
    </row>
    <row r="115" spans="1:29" x14ac:dyDescent="0.25">
      <c r="A115">
        <v>102860</v>
      </c>
      <c r="B115" t="s">
        <v>172</v>
      </c>
      <c r="C115" t="s">
        <v>164</v>
      </c>
      <c r="D115" t="s">
        <v>31</v>
      </c>
      <c r="E115" t="s">
        <v>32</v>
      </c>
      <c r="F115">
        <v>1</v>
      </c>
      <c r="G115">
        <v>1643</v>
      </c>
      <c r="H115">
        <v>242</v>
      </c>
      <c r="I115">
        <v>1.8</v>
      </c>
      <c r="J115">
        <v>7.3</v>
      </c>
      <c r="K115">
        <v>87.3</v>
      </c>
      <c r="L115">
        <v>18</v>
      </c>
      <c r="M115">
        <v>91</v>
      </c>
      <c r="N115">
        <v>47095</v>
      </c>
      <c r="O115">
        <v>603</v>
      </c>
      <c r="P115">
        <v>8783478</v>
      </c>
      <c r="Q115">
        <v>8732545</v>
      </c>
      <c r="R115">
        <v>50933</v>
      </c>
      <c r="S115">
        <v>5346</v>
      </c>
      <c r="T115">
        <v>5315</v>
      </c>
      <c r="U115">
        <v>31</v>
      </c>
      <c r="V115">
        <v>323</v>
      </c>
      <c r="W115">
        <v>6.0771401693320799</v>
      </c>
      <c r="X115">
        <v>5.12532734754957</v>
      </c>
      <c r="Y115">
        <v>55.3</v>
      </c>
      <c r="Z115">
        <v>1</v>
      </c>
      <c r="AA115">
        <v>0</v>
      </c>
      <c r="AB115">
        <v>1</v>
      </c>
      <c r="AC115">
        <v>1</v>
      </c>
    </row>
    <row r="116" spans="1:29" x14ac:dyDescent="0.25">
      <c r="A116">
        <v>102861</v>
      </c>
      <c r="B116" t="s">
        <v>173</v>
      </c>
      <c r="C116" t="s">
        <v>164</v>
      </c>
      <c r="D116" t="s">
        <v>31</v>
      </c>
      <c r="E116" t="s">
        <v>32</v>
      </c>
      <c r="F116">
        <v>1</v>
      </c>
      <c r="G116">
        <v>974</v>
      </c>
      <c r="H116">
        <v>149</v>
      </c>
      <c r="I116">
        <v>1.4</v>
      </c>
      <c r="J116">
        <v>18.2</v>
      </c>
      <c r="K116">
        <v>54.3</v>
      </c>
      <c r="L116">
        <v>16.600000000000001</v>
      </c>
      <c r="M116">
        <v>59</v>
      </c>
      <c r="N116">
        <v>40326</v>
      </c>
      <c r="O116">
        <v>603</v>
      </c>
      <c r="P116">
        <v>5873220</v>
      </c>
      <c r="Q116">
        <v>5814780</v>
      </c>
      <c r="R116">
        <v>58440</v>
      </c>
      <c r="S116">
        <v>6030</v>
      </c>
      <c r="T116">
        <v>5970</v>
      </c>
      <c r="U116">
        <v>60</v>
      </c>
      <c r="V116">
        <v>392</v>
      </c>
      <c r="W116">
        <v>6.5661641541038502</v>
      </c>
      <c r="X116">
        <v>6.9817578772802698</v>
      </c>
      <c r="Y116">
        <v>51.2</v>
      </c>
      <c r="Z116">
        <v>1</v>
      </c>
      <c r="AA116">
        <v>0</v>
      </c>
      <c r="AB116">
        <v>1</v>
      </c>
      <c r="AC116">
        <v>1</v>
      </c>
    </row>
    <row r="117" spans="1:29" x14ac:dyDescent="0.25">
      <c r="A117">
        <v>102929</v>
      </c>
      <c r="B117" t="s">
        <v>174</v>
      </c>
      <c r="C117" t="s">
        <v>175</v>
      </c>
      <c r="D117" t="s">
        <v>31</v>
      </c>
      <c r="E117" t="s">
        <v>32</v>
      </c>
      <c r="F117">
        <v>1</v>
      </c>
      <c r="G117">
        <v>768</v>
      </c>
      <c r="H117">
        <v>112</v>
      </c>
      <c r="I117">
        <v>3.4</v>
      </c>
      <c r="J117">
        <v>10</v>
      </c>
      <c r="K117">
        <v>83.7</v>
      </c>
      <c r="L117">
        <v>16.2</v>
      </c>
      <c r="M117">
        <v>49</v>
      </c>
      <c r="N117">
        <v>42760</v>
      </c>
      <c r="O117">
        <v>784.6</v>
      </c>
      <c r="P117">
        <v>4974336</v>
      </c>
      <c r="Q117">
        <v>5104128</v>
      </c>
      <c r="R117">
        <v>-129792</v>
      </c>
      <c r="S117">
        <v>6477</v>
      </c>
      <c r="T117">
        <v>6646</v>
      </c>
      <c r="U117">
        <v>-169</v>
      </c>
      <c r="V117">
        <v>349</v>
      </c>
      <c r="W117">
        <v>5.25127896479085</v>
      </c>
      <c r="X117">
        <v>7.6578662961247499</v>
      </c>
      <c r="Y117">
        <v>51.8</v>
      </c>
      <c r="Z117">
        <v>1</v>
      </c>
      <c r="AA117">
        <v>0</v>
      </c>
      <c r="AB117">
        <v>1</v>
      </c>
      <c r="AC117">
        <v>1</v>
      </c>
    </row>
    <row r="118" spans="1:29" x14ac:dyDescent="0.25">
      <c r="A118">
        <v>103009</v>
      </c>
      <c r="B118" t="s">
        <v>176</v>
      </c>
      <c r="C118" t="s">
        <v>177</v>
      </c>
      <c r="D118" t="s">
        <v>31</v>
      </c>
      <c r="E118" t="s">
        <v>41</v>
      </c>
      <c r="F118">
        <v>1</v>
      </c>
      <c r="G118">
        <v>1014</v>
      </c>
      <c r="H118">
        <v>153</v>
      </c>
      <c r="I118">
        <v>1.6</v>
      </c>
      <c r="J118">
        <v>4.9000000000000004</v>
      </c>
      <c r="K118">
        <v>86.8</v>
      </c>
      <c r="L118">
        <v>16.5</v>
      </c>
      <c r="M118">
        <v>63</v>
      </c>
      <c r="N118">
        <v>42800</v>
      </c>
      <c r="O118">
        <v>638</v>
      </c>
      <c r="P118">
        <v>5710848</v>
      </c>
      <c r="Q118">
        <v>5765604</v>
      </c>
      <c r="R118">
        <v>-54756</v>
      </c>
      <c r="S118">
        <v>5632</v>
      </c>
      <c r="T118">
        <v>5686</v>
      </c>
      <c r="U118">
        <v>-54</v>
      </c>
      <c r="V118">
        <v>578</v>
      </c>
      <c r="W118">
        <v>10.165318325712301</v>
      </c>
      <c r="X118">
        <v>8.8778409090909101</v>
      </c>
      <c r="Y118">
        <v>52.8</v>
      </c>
      <c r="Z118">
        <v>0</v>
      </c>
      <c r="AA118">
        <v>0</v>
      </c>
      <c r="AB118">
        <v>1</v>
      </c>
      <c r="AC118">
        <v>1</v>
      </c>
    </row>
    <row r="119" spans="1:29" x14ac:dyDescent="0.25">
      <c r="A119">
        <v>103013</v>
      </c>
      <c r="B119" t="s">
        <v>178</v>
      </c>
      <c r="C119" t="s">
        <v>177</v>
      </c>
      <c r="D119" t="s">
        <v>31</v>
      </c>
      <c r="E119" t="s">
        <v>34</v>
      </c>
      <c r="F119">
        <v>1</v>
      </c>
      <c r="G119">
        <v>1253</v>
      </c>
      <c r="H119">
        <v>189</v>
      </c>
      <c r="I119">
        <v>1.2</v>
      </c>
      <c r="J119">
        <v>7.1</v>
      </c>
      <c r="K119">
        <v>79.3</v>
      </c>
      <c r="L119">
        <v>16.3</v>
      </c>
      <c r="M119">
        <v>79</v>
      </c>
      <c r="N119">
        <v>40861</v>
      </c>
      <c r="O119">
        <v>638</v>
      </c>
      <c r="P119">
        <v>6390300</v>
      </c>
      <c r="Q119">
        <v>6504323</v>
      </c>
      <c r="R119">
        <v>-114023</v>
      </c>
      <c r="S119">
        <v>5100</v>
      </c>
      <c r="T119">
        <v>5191</v>
      </c>
      <c r="U119">
        <v>-91</v>
      </c>
      <c r="V119">
        <v>198</v>
      </c>
      <c r="W119">
        <v>3.8142939703332699</v>
      </c>
      <c r="X119">
        <v>3.9215686274509803E-2</v>
      </c>
      <c r="Y119">
        <v>58.7</v>
      </c>
      <c r="Z119">
        <v>0</v>
      </c>
      <c r="AA119">
        <v>0</v>
      </c>
      <c r="AB119">
        <v>1</v>
      </c>
      <c r="AC119">
        <v>1</v>
      </c>
    </row>
    <row r="120" spans="1:29" x14ac:dyDescent="0.25">
      <c r="A120">
        <v>103080</v>
      </c>
      <c r="B120" t="s">
        <v>179</v>
      </c>
      <c r="C120" t="s">
        <v>180</v>
      </c>
      <c r="D120" t="s">
        <v>31</v>
      </c>
      <c r="E120" t="s">
        <v>32</v>
      </c>
      <c r="F120">
        <v>1</v>
      </c>
      <c r="G120">
        <v>1579</v>
      </c>
      <c r="H120">
        <v>134</v>
      </c>
      <c r="I120">
        <v>1.6</v>
      </c>
      <c r="J120">
        <v>19.600000000000001</v>
      </c>
      <c r="K120">
        <v>36.9</v>
      </c>
      <c r="L120">
        <v>16.399999999999999</v>
      </c>
      <c r="M120">
        <v>93</v>
      </c>
      <c r="N120">
        <v>39455</v>
      </c>
      <c r="O120">
        <v>577.1</v>
      </c>
      <c r="P120">
        <v>10056651</v>
      </c>
      <c r="Q120">
        <v>10160865</v>
      </c>
      <c r="R120">
        <v>-104214</v>
      </c>
      <c r="S120">
        <v>6369</v>
      </c>
      <c r="T120">
        <v>6435</v>
      </c>
      <c r="U120">
        <v>-66</v>
      </c>
      <c r="V120">
        <v>236</v>
      </c>
      <c r="W120">
        <v>3.6674436674436701</v>
      </c>
      <c r="X120">
        <v>2.05683780813315</v>
      </c>
      <c r="Y120">
        <v>39.299999999999997</v>
      </c>
      <c r="Z120">
        <v>1</v>
      </c>
      <c r="AA120">
        <v>1</v>
      </c>
      <c r="AB120">
        <v>0</v>
      </c>
      <c r="AC120">
        <v>1</v>
      </c>
    </row>
    <row r="121" spans="1:29" x14ac:dyDescent="0.25">
      <c r="A121">
        <v>103094</v>
      </c>
      <c r="B121" t="s">
        <v>181</v>
      </c>
      <c r="C121" t="s">
        <v>180</v>
      </c>
      <c r="D121" t="s">
        <v>31</v>
      </c>
      <c r="E121" t="s">
        <v>32</v>
      </c>
      <c r="F121">
        <v>1</v>
      </c>
      <c r="G121">
        <v>860</v>
      </c>
      <c r="H121">
        <v>165</v>
      </c>
      <c r="I121">
        <v>3.7</v>
      </c>
      <c r="J121">
        <v>18.5</v>
      </c>
      <c r="K121">
        <v>47.1</v>
      </c>
      <c r="L121">
        <v>16.100000000000001</v>
      </c>
      <c r="M121">
        <v>54</v>
      </c>
      <c r="N121">
        <v>41584</v>
      </c>
      <c r="O121">
        <v>577.1</v>
      </c>
      <c r="P121">
        <v>7258400</v>
      </c>
      <c r="Q121">
        <v>7128540</v>
      </c>
      <c r="R121">
        <v>129860</v>
      </c>
      <c r="S121">
        <v>8440</v>
      </c>
      <c r="T121">
        <v>8289</v>
      </c>
      <c r="U121">
        <v>151</v>
      </c>
      <c r="V121">
        <v>309</v>
      </c>
      <c r="W121">
        <v>3.7278320665942801</v>
      </c>
      <c r="X121">
        <v>2.0853080568720399</v>
      </c>
      <c r="Y121">
        <v>44.7</v>
      </c>
      <c r="Z121">
        <v>1</v>
      </c>
      <c r="AA121">
        <v>0</v>
      </c>
      <c r="AB121">
        <v>0</v>
      </c>
      <c r="AC121">
        <v>1</v>
      </c>
    </row>
    <row r="122" spans="1:29" x14ac:dyDescent="0.25">
      <c r="A122">
        <v>103097</v>
      </c>
      <c r="B122" t="s">
        <v>182</v>
      </c>
      <c r="C122" t="s">
        <v>180</v>
      </c>
      <c r="D122" t="s">
        <v>31</v>
      </c>
      <c r="E122" t="s">
        <v>32</v>
      </c>
      <c r="F122">
        <v>1</v>
      </c>
      <c r="G122">
        <v>1125</v>
      </c>
      <c r="H122">
        <v>162</v>
      </c>
      <c r="I122">
        <v>1.7</v>
      </c>
      <c r="J122">
        <v>15.4</v>
      </c>
      <c r="K122">
        <v>66.2</v>
      </c>
      <c r="L122">
        <v>14.9</v>
      </c>
      <c r="M122">
        <v>76</v>
      </c>
      <c r="N122">
        <v>42145</v>
      </c>
      <c r="O122">
        <v>577.1</v>
      </c>
      <c r="P122">
        <v>7962750</v>
      </c>
      <c r="Q122">
        <v>8105625</v>
      </c>
      <c r="R122">
        <v>-142875</v>
      </c>
      <c r="S122">
        <v>7078</v>
      </c>
      <c r="T122">
        <v>7205</v>
      </c>
      <c r="U122">
        <v>-127</v>
      </c>
      <c r="V122">
        <v>302</v>
      </c>
      <c r="W122">
        <v>4.1915336571825099</v>
      </c>
      <c r="X122">
        <v>2.5996044080248701</v>
      </c>
      <c r="Y122">
        <v>45.6</v>
      </c>
      <c r="Z122">
        <v>1</v>
      </c>
      <c r="AA122">
        <v>0</v>
      </c>
      <c r="AB122">
        <v>1</v>
      </c>
      <c r="AC122">
        <v>1</v>
      </c>
    </row>
    <row r="123" spans="1:29" x14ac:dyDescent="0.25">
      <c r="A123">
        <v>103100</v>
      </c>
      <c r="B123" t="s">
        <v>183</v>
      </c>
      <c r="C123" t="s">
        <v>180</v>
      </c>
      <c r="D123" t="s">
        <v>31</v>
      </c>
      <c r="E123" t="s">
        <v>32</v>
      </c>
      <c r="F123">
        <v>1</v>
      </c>
      <c r="G123">
        <v>710</v>
      </c>
      <c r="H123">
        <v>110</v>
      </c>
      <c r="I123">
        <v>2.4</v>
      </c>
      <c r="J123">
        <v>18</v>
      </c>
      <c r="K123">
        <v>55</v>
      </c>
      <c r="L123">
        <v>15.2</v>
      </c>
      <c r="M123">
        <v>50</v>
      </c>
      <c r="N123">
        <v>43588</v>
      </c>
      <c r="O123">
        <v>577.1</v>
      </c>
      <c r="P123">
        <v>5429370</v>
      </c>
      <c r="Q123">
        <v>5305120</v>
      </c>
      <c r="R123">
        <v>124250</v>
      </c>
      <c r="S123">
        <v>7647</v>
      </c>
      <c r="T123">
        <v>7472</v>
      </c>
      <c r="U123">
        <v>175</v>
      </c>
      <c r="V123">
        <v>310</v>
      </c>
      <c r="W123">
        <v>4.1488222698072796</v>
      </c>
      <c r="X123">
        <v>1.0853929645612701</v>
      </c>
      <c r="Y123">
        <v>45.6</v>
      </c>
      <c r="Z123">
        <v>1</v>
      </c>
      <c r="AA123">
        <v>0</v>
      </c>
      <c r="AB123">
        <v>0</v>
      </c>
      <c r="AC123">
        <v>1</v>
      </c>
    </row>
    <row r="124" spans="1:29" x14ac:dyDescent="0.25">
      <c r="A124">
        <v>103101</v>
      </c>
      <c r="B124" t="s">
        <v>184</v>
      </c>
      <c r="C124" t="s">
        <v>180</v>
      </c>
      <c r="D124" t="s">
        <v>31</v>
      </c>
      <c r="E124" t="s">
        <v>32</v>
      </c>
      <c r="F124">
        <v>1</v>
      </c>
      <c r="G124">
        <v>827</v>
      </c>
      <c r="H124">
        <v>164</v>
      </c>
      <c r="I124">
        <v>1.4</v>
      </c>
      <c r="J124">
        <v>13.3</v>
      </c>
      <c r="K124">
        <v>38.799999999999997</v>
      </c>
      <c r="L124">
        <v>14.3</v>
      </c>
      <c r="M124">
        <v>56</v>
      </c>
      <c r="N124">
        <v>39015</v>
      </c>
      <c r="O124">
        <v>577.1</v>
      </c>
      <c r="P124">
        <v>5844409</v>
      </c>
      <c r="Q124">
        <v>5626081</v>
      </c>
      <c r="R124">
        <v>218328</v>
      </c>
      <c r="S124">
        <v>7067</v>
      </c>
      <c r="T124">
        <v>6803</v>
      </c>
      <c r="U124">
        <v>264</v>
      </c>
      <c r="V124">
        <v>290</v>
      </c>
      <c r="W124">
        <v>4.2628252241658098</v>
      </c>
      <c r="X124">
        <v>6.4525258242535699</v>
      </c>
      <c r="Y124">
        <v>50.1</v>
      </c>
      <c r="Z124">
        <v>1</v>
      </c>
      <c r="AA124">
        <v>0</v>
      </c>
      <c r="AB124">
        <v>0</v>
      </c>
      <c r="AC124">
        <v>1</v>
      </c>
    </row>
    <row r="125" spans="1:29" x14ac:dyDescent="0.25">
      <c r="A125">
        <v>103103</v>
      </c>
      <c r="B125" t="s">
        <v>185</v>
      </c>
      <c r="C125" t="s">
        <v>180</v>
      </c>
      <c r="D125" t="s">
        <v>31</v>
      </c>
      <c r="E125" t="s">
        <v>34</v>
      </c>
      <c r="F125">
        <v>1</v>
      </c>
      <c r="G125">
        <v>893</v>
      </c>
      <c r="H125">
        <v>176</v>
      </c>
      <c r="I125">
        <v>1.1000000000000001</v>
      </c>
      <c r="J125">
        <v>14.5</v>
      </c>
      <c r="K125">
        <v>73.3</v>
      </c>
      <c r="L125">
        <v>14.7</v>
      </c>
      <c r="M125">
        <v>61</v>
      </c>
      <c r="N125">
        <v>45926</v>
      </c>
      <c r="O125">
        <v>577.1</v>
      </c>
      <c r="P125">
        <v>6142054</v>
      </c>
      <c r="Q125">
        <v>6363518</v>
      </c>
      <c r="R125">
        <v>-221464</v>
      </c>
      <c r="S125">
        <v>6878</v>
      </c>
      <c r="T125">
        <v>7126</v>
      </c>
      <c r="U125">
        <v>-248</v>
      </c>
      <c r="V125">
        <v>342</v>
      </c>
      <c r="W125">
        <v>4.7993264103283702</v>
      </c>
      <c r="X125">
        <v>2.7915091596394301</v>
      </c>
      <c r="Y125">
        <v>53.6</v>
      </c>
      <c r="Z125">
        <v>0</v>
      </c>
      <c r="AA125">
        <v>0</v>
      </c>
      <c r="AB125">
        <v>0</v>
      </c>
      <c r="AC125">
        <v>1</v>
      </c>
    </row>
    <row r="126" spans="1:29" x14ac:dyDescent="0.25">
      <c r="A126">
        <v>103105</v>
      </c>
      <c r="B126" t="s">
        <v>186</v>
      </c>
      <c r="C126" t="s">
        <v>180</v>
      </c>
      <c r="D126" t="s">
        <v>31</v>
      </c>
      <c r="E126" t="s">
        <v>32</v>
      </c>
      <c r="F126">
        <v>1</v>
      </c>
      <c r="G126">
        <v>889</v>
      </c>
      <c r="H126">
        <v>167</v>
      </c>
      <c r="I126">
        <v>1.8</v>
      </c>
      <c r="J126">
        <v>22</v>
      </c>
      <c r="K126">
        <v>52.9</v>
      </c>
      <c r="L126">
        <v>14.5</v>
      </c>
      <c r="M126">
        <v>61</v>
      </c>
      <c r="N126">
        <v>45112</v>
      </c>
      <c r="O126">
        <v>577.1</v>
      </c>
      <c r="P126">
        <v>6240780</v>
      </c>
      <c r="Q126">
        <v>6368796</v>
      </c>
      <c r="R126">
        <v>-128016</v>
      </c>
      <c r="S126">
        <v>7020</v>
      </c>
      <c r="T126">
        <v>7164</v>
      </c>
      <c r="U126">
        <v>-144</v>
      </c>
      <c r="V126">
        <v>236</v>
      </c>
      <c r="W126">
        <v>3.2942490228922399</v>
      </c>
      <c r="X126">
        <v>1.92307692307692</v>
      </c>
      <c r="Y126">
        <v>44.4</v>
      </c>
      <c r="Z126">
        <v>1</v>
      </c>
      <c r="AA126">
        <v>0</v>
      </c>
      <c r="AB126">
        <v>1</v>
      </c>
      <c r="AC126">
        <v>1</v>
      </c>
    </row>
    <row r="127" spans="1:29" x14ac:dyDescent="0.25">
      <c r="A127">
        <v>103106</v>
      </c>
      <c r="B127" t="s">
        <v>187</v>
      </c>
      <c r="C127" t="s">
        <v>180</v>
      </c>
      <c r="D127" t="s">
        <v>31</v>
      </c>
      <c r="E127" t="s">
        <v>32</v>
      </c>
      <c r="F127">
        <v>1</v>
      </c>
      <c r="G127">
        <v>1134</v>
      </c>
      <c r="H127">
        <v>173</v>
      </c>
      <c r="I127">
        <v>2.2000000000000002</v>
      </c>
      <c r="J127">
        <v>8.8000000000000007</v>
      </c>
      <c r="K127">
        <v>58.1</v>
      </c>
      <c r="L127">
        <v>14.1</v>
      </c>
      <c r="M127">
        <v>81</v>
      </c>
      <c r="N127">
        <v>42017</v>
      </c>
      <c r="O127">
        <v>577.1</v>
      </c>
      <c r="P127">
        <v>7094304</v>
      </c>
      <c r="Q127">
        <v>7116984</v>
      </c>
      <c r="R127">
        <v>-22680</v>
      </c>
      <c r="S127">
        <v>6256</v>
      </c>
      <c r="T127">
        <v>6276</v>
      </c>
      <c r="U127">
        <v>-20</v>
      </c>
      <c r="V127">
        <v>202</v>
      </c>
      <c r="W127">
        <v>3.2186105799872502</v>
      </c>
      <c r="X127">
        <v>1.1668797953964201</v>
      </c>
      <c r="Y127">
        <v>45.8</v>
      </c>
      <c r="Z127">
        <v>1</v>
      </c>
      <c r="AA127">
        <v>0</v>
      </c>
      <c r="AB127">
        <v>1</v>
      </c>
      <c r="AC127">
        <v>1</v>
      </c>
    </row>
    <row r="128" spans="1:29" x14ac:dyDescent="0.25">
      <c r="A128">
        <v>103483</v>
      </c>
      <c r="B128" t="s">
        <v>188</v>
      </c>
      <c r="C128" t="s">
        <v>189</v>
      </c>
      <c r="D128" t="s">
        <v>190</v>
      </c>
      <c r="E128" t="s">
        <v>34</v>
      </c>
      <c r="F128">
        <v>1</v>
      </c>
      <c r="G128">
        <v>750</v>
      </c>
      <c r="H128">
        <v>151</v>
      </c>
      <c r="I128">
        <v>0.7</v>
      </c>
      <c r="J128">
        <v>13.6</v>
      </c>
      <c r="K128">
        <v>38.9</v>
      </c>
      <c r="L128">
        <v>15.7</v>
      </c>
      <c r="M128">
        <v>48</v>
      </c>
      <c r="N128">
        <v>39381</v>
      </c>
      <c r="O128">
        <v>495</v>
      </c>
      <c r="P128">
        <v>4647000</v>
      </c>
      <c r="Q128">
        <v>4693500</v>
      </c>
      <c r="R128">
        <v>-46500</v>
      </c>
      <c r="S128">
        <v>6196</v>
      </c>
      <c r="T128">
        <v>6258</v>
      </c>
      <c r="U128">
        <v>-62</v>
      </c>
      <c r="V128">
        <v>326</v>
      </c>
      <c r="W128">
        <v>5.2093320549696402</v>
      </c>
      <c r="X128">
        <v>1.9205939315687499</v>
      </c>
      <c r="Y128">
        <v>51.2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>
        <v>103486</v>
      </c>
      <c r="B129" t="s">
        <v>191</v>
      </c>
      <c r="C129" t="s">
        <v>189</v>
      </c>
      <c r="D129" t="s">
        <v>190</v>
      </c>
      <c r="E129" t="s">
        <v>41</v>
      </c>
      <c r="F129">
        <v>1</v>
      </c>
      <c r="G129">
        <v>535</v>
      </c>
      <c r="H129">
        <v>92</v>
      </c>
      <c r="I129">
        <v>1.1000000000000001</v>
      </c>
      <c r="J129">
        <v>31.3</v>
      </c>
      <c r="K129">
        <v>34.200000000000003</v>
      </c>
      <c r="L129">
        <v>12.6</v>
      </c>
      <c r="M129">
        <v>44</v>
      </c>
      <c r="N129">
        <v>37909</v>
      </c>
      <c r="O129">
        <v>495</v>
      </c>
      <c r="P129">
        <v>4412680</v>
      </c>
      <c r="Q129">
        <v>4209915</v>
      </c>
      <c r="R129">
        <v>202765</v>
      </c>
      <c r="S129">
        <v>8248</v>
      </c>
      <c r="T129">
        <v>7869</v>
      </c>
      <c r="U129">
        <v>379</v>
      </c>
      <c r="V129">
        <v>266</v>
      </c>
      <c r="W129">
        <v>3.3803532850425699</v>
      </c>
      <c r="X129">
        <v>4.4374393792434503</v>
      </c>
      <c r="Y129">
        <v>44.2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>
        <v>103493</v>
      </c>
      <c r="B130" t="s">
        <v>192</v>
      </c>
      <c r="C130" t="s">
        <v>189</v>
      </c>
      <c r="D130" t="s">
        <v>190</v>
      </c>
      <c r="E130" t="s">
        <v>34</v>
      </c>
      <c r="F130">
        <v>1</v>
      </c>
      <c r="G130">
        <v>930</v>
      </c>
      <c r="H130">
        <v>116</v>
      </c>
      <c r="I130">
        <v>4</v>
      </c>
      <c r="J130">
        <v>19.899999999999999</v>
      </c>
      <c r="K130">
        <v>20.2</v>
      </c>
      <c r="L130">
        <v>15.4</v>
      </c>
      <c r="M130">
        <v>63</v>
      </c>
      <c r="N130">
        <v>39941</v>
      </c>
      <c r="O130">
        <v>495</v>
      </c>
      <c r="P130">
        <v>6352830</v>
      </c>
      <c r="Q130">
        <v>5984550</v>
      </c>
      <c r="R130">
        <v>368280</v>
      </c>
      <c r="S130">
        <v>6831</v>
      </c>
      <c r="T130">
        <v>6435</v>
      </c>
      <c r="U130">
        <v>396</v>
      </c>
      <c r="V130">
        <v>330</v>
      </c>
      <c r="W130">
        <v>5.1282051282051304</v>
      </c>
      <c r="X130">
        <v>2.7521592738984002</v>
      </c>
      <c r="Y130">
        <v>41.2</v>
      </c>
      <c r="Z130">
        <v>0</v>
      </c>
      <c r="AA130">
        <v>0</v>
      </c>
      <c r="AB130">
        <v>1</v>
      </c>
      <c r="AC130">
        <v>0</v>
      </c>
    </row>
    <row r="131" spans="1:29" x14ac:dyDescent="0.25">
      <c r="A131">
        <v>103497</v>
      </c>
      <c r="B131" t="s">
        <v>193</v>
      </c>
      <c r="C131" t="s">
        <v>189</v>
      </c>
      <c r="D131" t="s">
        <v>190</v>
      </c>
      <c r="E131" t="s">
        <v>32</v>
      </c>
      <c r="F131">
        <v>1</v>
      </c>
      <c r="G131">
        <v>764</v>
      </c>
      <c r="H131">
        <v>131</v>
      </c>
      <c r="I131">
        <v>3.4</v>
      </c>
      <c r="J131">
        <v>18.899999999999999</v>
      </c>
      <c r="K131">
        <v>60.1</v>
      </c>
      <c r="L131">
        <v>15.1</v>
      </c>
      <c r="M131">
        <v>53</v>
      </c>
      <c r="N131">
        <v>37946</v>
      </c>
      <c r="O131">
        <v>495</v>
      </c>
      <c r="P131">
        <v>5673464</v>
      </c>
      <c r="Q131">
        <v>5220412</v>
      </c>
      <c r="R131">
        <v>453052</v>
      </c>
      <c r="S131">
        <v>7426</v>
      </c>
      <c r="T131">
        <v>6833</v>
      </c>
      <c r="U131">
        <v>593</v>
      </c>
      <c r="V131">
        <v>376</v>
      </c>
      <c r="W131">
        <v>5.5027074491438599</v>
      </c>
      <c r="X131">
        <v>10.4632372744412</v>
      </c>
      <c r="Y131">
        <v>49.2</v>
      </c>
      <c r="Z131">
        <v>1</v>
      </c>
      <c r="AA131">
        <v>0</v>
      </c>
      <c r="AB131">
        <v>0</v>
      </c>
      <c r="AC131">
        <v>0</v>
      </c>
    </row>
    <row r="132" spans="1:29" x14ac:dyDescent="0.25">
      <c r="A132">
        <v>103498</v>
      </c>
      <c r="B132" t="s">
        <v>194</v>
      </c>
      <c r="C132" t="s">
        <v>189</v>
      </c>
      <c r="D132" t="s">
        <v>190</v>
      </c>
      <c r="E132" t="s">
        <v>34</v>
      </c>
      <c r="F132">
        <v>1</v>
      </c>
      <c r="G132">
        <v>682</v>
      </c>
      <c r="H132">
        <v>136</v>
      </c>
      <c r="I132">
        <v>0.7</v>
      </c>
      <c r="J132">
        <v>30.8</v>
      </c>
      <c r="K132">
        <v>23.2</v>
      </c>
      <c r="L132">
        <v>13.2</v>
      </c>
      <c r="M132">
        <v>51</v>
      </c>
      <c r="N132">
        <v>39888</v>
      </c>
      <c r="O132">
        <v>495</v>
      </c>
      <c r="P132">
        <v>4600090</v>
      </c>
      <c r="Q132">
        <v>4999060</v>
      </c>
      <c r="R132">
        <v>-398970</v>
      </c>
      <c r="S132">
        <v>6745</v>
      </c>
      <c r="T132">
        <v>7330</v>
      </c>
      <c r="U132">
        <v>-585</v>
      </c>
      <c r="V132">
        <v>258</v>
      </c>
      <c r="W132">
        <v>3.5197817189631699</v>
      </c>
      <c r="X132">
        <v>1.49740548554485</v>
      </c>
      <c r="Y132">
        <v>48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A133">
        <v>103499</v>
      </c>
      <c r="B133" t="s">
        <v>195</v>
      </c>
      <c r="C133" t="s">
        <v>189</v>
      </c>
      <c r="D133" t="s">
        <v>190</v>
      </c>
      <c r="E133" t="s">
        <v>34</v>
      </c>
      <c r="F133">
        <v>1</v>
      </c>
      <c r="G133">
        <v>562</v>
      </c>
      <c r="H133">
        <v>120</v>
      </c>
      <c r="I133">
        <v>1.1000000000000001</v>
      </c>
      <c r="J133">
        <v>30.1</v>
      </c>
      <c r="K133">
        <v>93.6</v>
      </c>
      <c r="L133">
        <v>15.2</v>
      </c>
      <c r="M133">
        <v>36</v>
      </c>
      <c r="N133">
        <v>41313</v>
      </c>
      <c r="O133">
        <v>495</v>
      </c>
      <c r="P133">
        <v>3629958</v>
      </c>
      <c r="Q133">
        <v>3756970</v>
      </c>
      <c r="R133">
        <v>-127012</v>
      </c>
      <c r="S133">
        <v>6459</v>
      </c>
      <c r="T133">
        <v>6685</v>
      </c>
      <c r="U133">
        <v>-226</v>
      </c>
      <c r="V133">
        <v>165</v>
      </c>
      <c r="W133">
        <v>2.4682124158563901</v>
      </c>
      <c r="X133">
        <v>2.4152345564328801</v>
      </c>
      <c r="Y133">
        <v>41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>
        <v>103500</v>
      </c>
      <c r="B134" t="s">
        <v>196</v>
      </c>
      <c r="C134" t="s">
        <v>189</v>
      </c>
      <c r="D134" t="s">
        <v>190</v>
      </c>
      <c r="E134" t="s">
        <v>41</v>
      </c>
      <c r="F134">
        <v>1</v>
      </c>
      <c r="G134">
        <v>495</v>
      </c>
      <c r="H134">
        <v>86</v>
      </c>
      <c r="I134">
        <v>1.3</v>
      </c>
      <c r="J134">
        <v>31.3</v>
      </c>
      <c r="K134">
        <v>92.8</v>
      </c>
      <c r="L134">
        <v>15.1</v>
      </c>
      <c r="M134">
        <v>36</v>
      </c>
      <c r="N134">
        <v>38956</v>
      </c>
      <c r="O134">
        <v>495</v>
      </c>
      <c r="P134">
        <v>3476385</v>
      </c>
      <c r="Q134">
        <v>3698640</v>
      </c>
      <c r="R134">
        <v>-222255</v>
      </c>
      <c r="S134">
        <v>7023</v>
      </c>
      <c r="T134">
        <v>7472</v>
      </c>
      <c r="U134">
        <v>-449</v>
      </c>
      <c r="V134">
        <v>497</v>
      </c>
      <c r="W134">
        <v>6.6514989293361904</v>
      </c>
      <c r="X134">
        <v>3.8017941050833</v>
      </c>
      <c r="Y134">
        <v>36.299999999999997</v>
      </c>
      <c r="Z134">
        <v>0</v>
      </c>
      <c r="AA134">
        <v>0</v>
      </c>
      <c r="AB134">
        <v>1</v>
      </c>
      <c r="AC134">
        <v>0</v>
      </c>
    </row>
    <row r="135" spans="1:29" x14ac:dyDescent="0.25">
      <c r="A135">
        <v>103501</v>
      </c>
      <c r="B135" t="s">
        <v>197</v>
      </c>
      <c r="C135" t="s">
        <v>189</v>
      </c>
      <c r="D135" t="s">
        <v>190</v>
      </c>
      <c r="E135" t="s">
        <v>41</v>
      </c>
      <c r="F135">
        <v>1</v>
      </c>
      <c r="G135">
        <v>615</v>
      </c>
      <c r="H135">
        <v>117</v>
      </c>
      <c r="I135">
        <v>1.5</v>
      </c>
      <c r="J135">
        <v>18.899999999999999</v>
      </c>
      <c r="K135">
        <v>76.3</v>
      </c>
      <c r="L135">
        <v>15.1</v>
      </c>
      <c r="M135">
        <v>41</v>
      </c>
      <c r="N135">
        <v>39881</v>
      </c>
      <c r="O135">
        <v>495</v>
      </c>
      <c r="P135">
        <v>4125420</v>
      </c>
      <c r="Q135">
        <v>4298235</v>
      </c>
      <c r="R135">
        <v>-172815</v>
      </c>
      <c r="S135">
        <v>6708</v>
      </c>
      <c r="T135">
        <v>6989</v>
      </c>
      <c r="U135">
        <v>-281</v>
      </c>
      <c r="V135">
        <v>257</v>
      </c>
      <c r="W135">
        <v>3.6772070396337102</v>
      </c>
      <c r="X135">
        <v>7.5581395348837201</v>
      </c>
      <c r="Y135">
        <v>51.7</v>
      </c>
      <c r="Z135">
        <v>0</v>
      </c>
      <c r="AA135">
        <v>0</v>
      </c>
      <c r="AB135">
        <v>0</v>
      </c>
      <c r="AC135">
        <v>0</v>
      </c>
    </row>
    <row r="136" spans="1:29" x14ac:dyDescent="0.25">
      <c r="A136">
        <v>103503</v>
      </c>
      <c r="B136" t="s">
        <v>198</v>
      </c>
      <c r="C136" t="s">
        <v>189</v>
      </c>
      <c r="D136" t="s">
        <v>190</v>
      </c>
      <c r="E136" t="s">
        <v>32</v>
      </c>
      <c r="F136">
        <v>1</v>
      </c>
      <c r="G136">
        <v>1193</v>
      </c>
      <c r="H136">
        <v>221</v>
      </c>
      <c r="I136">
        <v>0.7</v>
      </c>
      <c r="J136">
        <v>34.9</v>
      </c>
      <c r="K136">
        <v>46.7</v>
      </c>
      <c r="L136">
        <v>15.9</v>
      </c>
      <c r="M136">
        <v>75</v>
      </c>
      <c r="N136">
        <v>35722</v>
      </c>
      <c r="O136">
        <v>495</v>
      </c>
      <c r="P136">
        <v>8727988</v>
      </c>
      <c r="Q136">
        <v>8164892</v>
      </c>
      <c r="R136">
        <v>563096</v>
      </c>
      <c r="S136">
        <v>7316</v>
      </c>
      <c r="T136">
        <v>6844</v>
      </c>
      <c r="U136">
        <v>472</v>
      </c>
      <c r="V136">
        <v>508</v>
      </c>
      <c r="W136">
        <v>7.4225599064874297</v>
      </c>
      <c r="X136">
        <v>1.55822854018589</v>
      </c>
      <c r="Y136">
        <v>42.7</v>
      </c>
      <c r="Z136">
        <v>1</v>
      </c>
      <c r="AA136">
        <v>0</v>
      </c>
      <c r="AB136">
        <v>0</v>
      </c>
      <c r="AC136">
        <v>0</v>
      </c>
    </row>
    <row r="137" spans="1:29" x14ac:dyDescent="0.25">
      <c r="A137">
        <v>103509</v>
      </c>
      <c r="B137" t="s">
        <v>199</v>
      </c>
      <c r="C137" t="s">
        <v>189</v>
      </c>
      <c r="D137" t="s">
        <v>190</v>
      </c>
      <c r="E137" t="s">
        <v>32</v>
      </c>
      <c r="F137">
        <v>1</v>
      </c>
      <c r="G137">
        <v>1108</v>
      </c>
      <c r="H137">
        <v>177</v>
      </c>
      <c r="I137">
        <v>1.9</v>
      </c>
      <c r="J137">
        <v>40.6</v>
      </c>
      <c r="K137">
        <v>13.7</v>
      </c>
      <c r="L137">
        <v>12.3</v>
      </c>
      <c r="M137">
        <v>91</v>
      </c>
      <c r="N137">
        <v>38162</v>
      </c>
      <c r="O137">
        <v>495</v>
      </c>
      <c r="P137">
        <v>7854612</v>
      </c>
      <c r="Q137">
        <v>7819156</v>
      </c>
      <c r="R137">
        <v>35456</v>
      </c>
      <c r="S137">
        <v>7089</v>
      </c>
      <c r="T137">
        <v>7057</v>
      </c>
      <c r="U137">
        <v>32</v>
      </c>
      <c r="V137">
        <v>722</v>
      </c>
      <c r="W137">
        <v>10.2309763355534</v>
      </c>
      <c r="X137">
        <v>3.4560586824657902</v>
      </c>
      <c r="Y137">
        <v>44.5</v>
      </c>
      <c r="Z137">
        <v>1</v>
      </c>
      <c r="AA137">
        <v>0</v>
      </c>
      <c r="AB137">
        <v>1</v>
      </c>
      <c r="AC137">
        <v>0</v>
      </c>
    </row>
    <row r="138" spans="1:29" x14ac:dyDescent="0.25">
      <c r="A138">
        <v>103514</v>
      </c>
      <c r="B138" t="s">
        <v>200</v>
      </c>
      <c r="C138" t="s">
        <v>189</v>
      </c>
      <c r="D138" t="s">
        <v>190</v>
      </c>
      <c r="E138" t="s">
        <v>34</v>
      </c>
      <c r="F138">
        <v>1</v>
      </c>
      <c r="G138">
        <v>1741</v>
      </c>
      <c r="H138">
        <v>287</v>
      </c>
      <c r="I138">
        <v>0.7</v>
      </c>
      <c r="J138">
        <v>29</v>
      </c>
      <c r="K138">
        <v>42.5</v>
      </c>
      <c r="L138">
        <v>15.2</v>
      </c>
      <c r="M138">
        <v>115</v>
      </c>
      <c r="N138">
        <v>39582</v>
      </c>
      <c r="O138">
        <v>495</v>
      </c>
      <c r="P138">
        <v>10470374</v>
      </c>
      <c r="Q138">
        <v>9770492</v>
      </c>
      <c r="R138">
        <v>699882</v>
      </c>
      <c r="S138">
        <v>6014</v>
      </c>
      <c r="T138">
        <v>5612</v>
      </c>
      <c r="U138">
        <v>402</v>
      </c>
      <c r="V138">
        <v>370</v>
      </c>
      <c r="W138">
        <v>6.5930149679258703</v>
      </c>
      <c r="X138">
        <v>1.77918190887928</v>
      </c>
      <c r="Y138">
        <v>50.3</v>
      </c>
      <c r="Z138">
        <v>0</v>
      </c>
      <c r="AA138">
        <v>0</v>
      </c>
      <c r="AB138">
        <v>1</v>
      </c>
      <c r="AC138">
        <v>0</v>
      </c>
    </row>
    <row r="139" spans="1:29" x14ac:dyDescent="0.25">
      <c r="A139">
        <v>103519</v>
      </c>
      <c r="B139" t="s">
        <v>201</v>
      </c>
      <c r="C139" t="s">
        <v>189</v>
      </c>
      <c r="D139" t="s">
        <v>190</v>
      </c>
      <c r="E139" t="s">
        <v>32</v>
      </c>
      <c r="F139">
        <v>1</v>
      </c>
      <c r="G139">
        <v>1230</v>
      </c>
      <c r="H139">
        <v>205</v>
      </c>
      <c r="I139">
        <v>0.5</v>
      </c>
      <c r="J139">
        <v>30.1</v>
      </c>
      <c r="K139">
        <v>15.7</v>
      </c>
      <c r="L139">
        <v>17</v>
      </c>
      <c r="M139">
        <v>78</v>
      </c>
      <c r="N139">
        <v>39427</v>
      </c>
      <c r="O139">
        <v>495</v>
      </c>
      <c r="P139">
        <v>8608770</v>
      </c>
      <c r="Q139">
        <v>8924880</v>
      </c>
      <c r="R139">
        <v>-316110</v>
      </c>
      <c r="S139">
        <v>6999</v>
      </c>
      <c r="T139">
        <v>7256</v>
      </c>
      <c r="U139">
        <v>-257</v>
      </c>
      <c r="V139">
        <v>578</v>
      </c>
      <c r="W139">
        <v>7.9658213891951499</v>
      </c>
      <c r="X139">
        <v>2.3717673953421898</v>
      </c>
      <c r="Y139">
        <v>41.5</v>
      </c>
      <c r="Z139">
        <v>1</v>
      </c>
      <c r="AA139">
        <v>0</v>
      </c>
      <c r="AB139">
        <v>1</v>
      </c>
      <c r="AC139">
        <v>0</v>
      </c>
    </row>
    <row r="140" spans="1:29" x14ac:dyDescent="0.25">
      <c r="A140">
        <v>103529</v>
      </c>
      <c r="B140" t="s">
        <v>202</v>
      </c>
      <c r="C140" t="s">
        <v>189</v>
      </c>
      <c r="D140" t="s">
        <v>190</v>
      </c>
      <c r="E140" t="s">
        <v>32</v>
      </c>
      <c r="F140">
        <v>1</v>
      </c>
      <c r="G140">
        <v>264</v>
      </c>
      <c r="H140">
        <v>44</v>
      </c>
      <c r="I140">
        <v>5.2</v>
      </c>
      <c r="J140">
        <v>51.1</v>
      </c>
      <c r="K140">
        <v>94.5</v>
      </c>
      <c r="L140">
        <v>12.3</v>
      </c>
      <c r="M140">
        <v>25</v>
      </c>
      <c r="N140">
        <v>42651</v>
      </c>
      <c r="O140">
        <v>495</v>
      </c>
      <c r="P140">
        <v>2321352</v>
      </c>
      <c r="Q140">
        <v>2596440</v>
      </c>
      <c r="R140">
        <v>-275088</v>
      </c>
      <c r="S140">
        <v>8793</v>
      </c>
      <c r="T140">
        <v>9835</v>
      </c>
      <c r="U140">
        <v>-1042</v>
      </c>
      <c r="V140">
        <v>189</v>
      </c>
      <c r="W140">
        <v>1.9217081850533799</v>
      </c>
      <c r="X140">
        <v>2.0812009553053601</v>
      </c>
      <c r="Y140">
        <v>39.5</v>
      </c>
      <c r="Z140">
        <v>1</v>
      </c>
      <c r="AA140">
        <v>0</v>
      </c>
      <c r="AB140">
        <v>0</v>
      </c>
      <c r="AC140">
        <v>0</v>
      </c>
    </row>
    <row r="141" spans="1:29" x14ac:dyDescent="0.25">
      <c r="A141">
        <v>103531</v>
      </c>
      <c r="B141" t="s">
        <v>203</v>
      </c>
      <c r="C141" t="s">
        <v>189</v>
      </c>
      <c r="D141" t="s">
        <v>190</v>
      </c>
      <c r="E141" t="s">
        <v>34</v>
      </c>
      <c r="F141">
        <v>1</v>
      </c>
      <c r="G141">
        <v>989</v>
      </c>
      <c r="H141">
        <v>160</v>
      </c>
      <c r="I141">
        <v>0.8</v>
      </c>
      <c r="J141">
        <v>14</v>
      </c>
      <c r="K141">
        <v>60.8</v>
      </c>
      <c r="L141">
        <v>15.2</v>
      </c>
      <c r="M141">
        <v>66</v>
      </c>
      <c r="N141">
        <v>39115</v>
      </c>
      <c r="O141">
        <v>495</v>
      </c>
      <c r="P141">
        <v>5721365</v>
      </c>
      <c r="Q141">
        <v>5577960</v>
      </c>
      <c r="R141">
        <v>143405</v>
      </c>
      <c r="S141">
        <v>5785</v>
      </c>
      <c r="T141">
        <v>5640</v>
      </c>
      <c r="U141">
        <v>145</v>
      </c>
      <c r="V141">
        <v>348</v>
      </c>
      <c r="W141">
        <v>6.1702127659574497</v>
      </c>
      <c r="X141">
        <v>5.3932584269662902</v>
      </c>
      <c r="Y141">
        <v>56.7</v>
      </c>
      <c r="Z141">
        <v>0</v>
      </c>
      <c r="AA141">
        <v>0</v>
      </c>
      <c r="AB141">
        <v>1</v>
      </c>
      <c r="AC141">
        <v>0</v>
      </c>
    </row>
    <row r="142" spans="1:29" x14ac:dyDescent="0.25">
      <c r="A142">
        <v>103534</v>
      </c>
      <c r="B142" t="s">
        <v>204</v>
      </c>
      <c r="C142" t="s">
        <v>189</v>
      </c>
      <c r="D142" t="s">
        <v>190</v>
      </c>
      <c r="E142" t="s">
        <v>32</v>
      </c>
      <c r="F142">
        <v>1</v>
      </c>
      <c r="G142">
        <v>639</v>
      </c>
      <c r="H142">
        <v>117</v>
      </c>
      <c r="I142">
        <v>0.7</v>
      </c>
      <c r="J142">
        <v>26.6</v>
      </c>
      <c r="K142">
        <v>30.9</v>
      </c>
      <c r="L142">
        <v>14.3</v>
      </c>
      <c r="M142">
        <v>42</v>
      </c>
      <c r="N142">
        <v>38833</v>
      </c>
      <c r="O142">
        <v>495</v>
      </c>
      <c r="P142">
        <v>4542012</v>
      </c>
      <c r="Q142">
        <v>5061519</v>
      </c>
      <c r="R142">
        <v>-519507</v>
      </c>
      <c r="S142">
        <v>7108</v>
      </c>
      <c r="T142">
        <v>7921</v>
      </c>
      <c r="U142">
        <v>-813</v>
      </c>
      <c r="V142">
        <v>675</v>
      </c>
      <c r="W142">
        <v>8.5216513066531991</v>
      </c>
      <c r="X142">
        <v>1.53348339898706</v>
      </c>
      <c r="Y142">
        <v>43.9</v>
      </c>
      <c r="Z142">
        <v>1</v>
      </c>
      <c r="AA142">
        <v>0</v>
      </c>
      <c r="AB142">
        <v>0</v>
      </c>
      <c r="AC142">
        <v>0</v>
      </c>
    </row>
    <row r="143" spans="1:29" x14ac:dyDescent="0.25">
      <c r="A143">
        <v>103539</v>
      </c>
      <c r="B143" t="s">
        <v>205</v>
      </c>
      <c r="C143" t="s">
        <v>189</v>
      </c>
      <c r="D143" t="s">
        <v>190</v>
      </c>
      <c r="E143" t="s">
        <v>32</v>
      </c>
      <c r="F143">
        <v>1</v>
      </c>
      <c r="G143">
        <v>545</v>
      </c>
      <c r="H143">
        <v>95</v>
      </c>
      <c r="I143">
        <v>0.9</v>
      </c>
      <c r="J143">
        <v>49.4</v>
      </c>
      <c r="K143">
        <v>79.7</v>
      </c>
      <c r="L143">
        <v>13.3</v>
      </c>
      <c r="M143">
        <v>41</v>
      </c>
      <c r="N143">
        <v>40447</v>
      </c>
      <c r="O143">
        <v>495</v>
      </c>
      <c r="P143">
        <v>4005750</v>
      </c>
      <c r="Q143">
        <v>3924545</v>
      </c>
      <c r="R143">
        <v>81205</v>
      </c>
      <c r="S143">
        <v>7350</v>
      </c>
      <c r="T143">
        <v>7201</v>
      </c>
      <c r="U143">
        <v>149</v>
      </c>
      <c r="V143">
        <v>116</v>
      </c>
      <c r="W143">
        <v>1.6108873767532299</v>
      </c>
      <c r="X143">
        <v>5.9863945578231297</v>
      </c>
      <c r="Y143">
        <v>40</v>
      </c>
      <c r="Z143">
        <v>1</v>
      </c>
      <c r="AA143">
        <v>0</v>
      </c>
      <c r="AB143">
        <v>0</v>
      </c>
      <c r="AC143">
        <v>0</v>
      </c>
    </row>
    <row r="144" spans="1:29" x14ac:dyDescent="0.25">
      <c r="A144">
        <v>103560</v>
      </c>
      <c r="B144" t="s">
        <v>206</v>
      </c>
      <c r="C144" t="s">
        <v>189</v>
      </c>
      <c r="D144" t="s">
        <v>190</v>
      </c>
      <c r="E144" t="s">
        <v>32</v>
      </c>
      <c r="F144">
        <v>1</v>
      </c>
      <c r="G144">
        <v>1205</v>
      </c>
      <c r="H144">
        <v>182</v>
      </c>
      <c r="I144">
        <v>1.4</v>
      </c>
      <c r="J144">
        <v>14</v>
      </c>
      <c r="K144">
        <v>89.9</v>
      </c>
      <c r="L144">
        <v>14.2</v>
      </c>
      <c r="M144">
        <v>85</v>
      </c>
      <c r="N144">
        <v>41756</v>
      </c>
      <c r="O144">
        <v>495</v>
      </c>
      <c r="P144">
        <v>8359085</v>
      </c>
      <c r="Q144">
        <v>8322935</v>
      </c>
      <c r="R144">
        <v>36150</v>
      </c>
      <c r="S144">
        <v>6937</v>
      </c>
      <c r="T144">
        <v>6907</v>
      </c>
      <c r="U144">
        <v>30</v>
      </c>
      <c r="V144">
        <v>985</v>
      </c>
      <c r="W144">
        <v>14.260894744462099</v>
      </c>
      <c r="X144">
        <v>22.9205708519533</v>
      </c>
      <c r="Y144">
        <v>53.3</v>
      </c>
      <c r="Z144">
        <v>1</v>
      </c>
      <c r="AA144">
        <v>0</v>
      </c>
      <c r="AB144">
        <v>1</v>
      </c>
      <c r="AC144">
        <v>0</v>
      </c>
    </row>
    <row r="145" spans="1:29" x14ac:dyDescent="0.25">
      <c r="A145">
        <v>103562</v>
      </c>
      <c r="B145" t="s">
        <v>207</v>
      </c>
      <c r="C145" t="s">
        <v>189</v>
      </c>
      <c r="D145" t="s">
        <v>190</v>
      </c>
      <c r="E145" t="s">
        <v>41</v>
      </c>
      <c r="F145">
        <v>1</v>
      </c>
      <c r="G145">
        <v>667</v>
      </c>
      <c r="H145">
        <v>102</v>
      </c>
      <c r="I145">
        <v>2.2999999999999998</v>
      </c>
      <c r="J145">
        <v>11.9</v>
      </c>
      <c r="K145">
        <v>88.7</v>
      </c>
      <c r="L145">
        <v>15</v>
      </c>
      <c r="M145">
        <v>44</v>
      </c>
      <c r="N145">
        <v>36715</v>
      </c>
      <c r="O145">
        <v>495</v>
      </c>
      <c r="P145">
        <v>3907953</v>
      </c>
      <c r="Q145">
        <v>4060696</v>
      </c>
      <c r="R145">
        <v>-152743</v>
      </c>
      <c r="S145">
        <v>5859</v>
      </c>
      <c r="T145">
        <v>6088</v>
      </c>
      <c r="U145">
        <v>-229</v>
      </c>
      <c r="V145">
        <v>202</v>
      </c>
      <c r="W145">
        <v>3.3180026281208899</v>
      </c>
      <c r="X145">
        <v>3.1063321385901999</v>
      </c>
      <c r="Y145">
        <v>50.5</v>
      </c>
      <c r="Z145">
        <v>0</v>
      </c>
      <c r="AA145">
        <v>0</v>
      </c>
      <c r="AB145">
        <v>1</v>
      </c>
      <c r="AC145">
        <v>0</v>
      </c>
    </row>
    <row r="146" spans="1:29" x14ac:dyDescent="0.25">
      <c r="A146">
        <v>103563</v>
      </c>
      <c r="B146" t="s">
        <v>208</v>
      </c>
      <c r="C146" t="s">
        <v>189</v>
      </c>
      <c r="D146" t="s">
        <v>190</v>
      </c>
      <c r="E146" t="s">
        <v>32</v>
      </c>
      <c r="F146">
        <v>1</v>
      </c>
      <c r="G146">
        <v>1063</v>
      </c>
      <c r="H146">
        <v>182</v>
      </c>
      <c r="I146">
        <v>2.6</v>
      </c>
      <c r="J146">
        <v>23.1</v>
      </c>
      <c r="K146">
        <v>97.1</v>
      </c>
      <c r="L146">
        <v>16.600000000000001</v>
      </c>
      <c r="M146">
        <v>66</v>
      </c>
      <c r="N146">
        <v>41789</v>
      </c>
      <c r="O146">
        <v>495</v>
      </c>
      <c r="P146">
        <v>6606545</v>
      </c>
      <c r="Q146">
        <v>6317409</v>
      </c>
      <c r="R146">
        <v>289136</v>
      </c>
      <c r="S146">
        <v>6215</v>
      </c>
      <c r="T146">
        <v>5943</v>
      </c>
      <c r="U146">
        <v>272</v>
      </c>
      <c r="V146">
        <v>235</v>
      </c>
      <c r="W146">
        <v>3.95423186942622</v>
      </c>
      <c r="X146">
        <v>5.0201126307320996</v>
      </c>
      <c r="Y146">
        <v>41.1</v>
      </c>
      <c r="Z146">
        <v>1</v>
      </c>
      <c r="AA146">
        <v>0</v>
      </c>
      <c r="AB146">
        <v>1</v>
      </c>
      <c r="AC146">
        <v>0</v>
      </c>
    </row>
    <row r="147" spans="1:29" x14ac:dyDescent="0.25">
      <c r="A147">
        <v>103742</v>
      </c>
      <c r="B147" t="s">
        <v>209</v>
      </c>
      <c r="C147" t="s">
        <v>210</v>
      </c>
      <c r="D147" t="s">
        <v>190</v>
      </c>
      <c r="E147" t="s">
        <v>32</v>
      </c>
      <c r="F147">
        <v>1</v>
      </c>
      <c r="G147">
        <v>915</v>
      </c>
      <c r="H147">
        <v>152</v>
      </c>
      <c r="I147">
        <v>1</v>
      </c>
      <c r="J147">
        <v>12.5</v>
      </c>
      <c r="K147">
        <v>74.900000000000006</v>
      </c>
      <c r="L147">
        <v>16.2</v>
      </c>
      <c r="M147">
        <v>57</v>
      </c>
      <c r="N147">
        <v>40386</v>
      </c>
      <c r="O147">
        <v>531.79999999999995</v>
      </c>
      <c r="P147">
        <v>5277720</v>
      </c>
      <c r="Q147">
        <v>5199945</v>
      </c>
      <c r="R147">
        <v>77775</v>
      </c>
      <c r="S147">
        <v>5768</v>
      </c>
      <c r="T147">
        <v>5683</v>
      </c>
      <c r="U147">
        <v>85</v>
      </c>
      <c r="V147">
        <v>110</v>
      </c>
      <c r="W147">
        <v>1.9355973957416901</v>
      </c>
      <c r="X147">
        <v>1.6470180305131801</v>
      </c>
      <c r="Y147">
        <v>51.8</v>
      </c>
      <c r="Z147">
        <v>1</v>
      </c>
      <c r="AA147">
        <v>0</v>
      </c>
      <c r="AB147">
        <v>1</v>
      </c>
      <c r="AC147">
        <v>0</v>
      </c>
    </row>
    <row r="148" spans="1:29" x14ac:dyDescent="0.25">
      <c r="A148">
        <v>103743</v>
      </c>
      <c r="B148" t="s">
        <v>211</v>
      </c>
      <c r="C148" t="s">
        <v>210</v>
      </c>
      <c r="D148" t="s">
        <v>190</v>
      </c>
      <c r="E148" t="s">
        <v>32</v>
      </c>
      <c r="F148">
        <v>1</v>
      </c>
      <c r="G148">
        <v>1235</v>
      </c>
      <c r="H148">
        <v>199</v>
      </c>
      <c r="I148">
        <v>0.8</v>
      </c>
      <c r="J148">
        <v>11.1</v>
      </c>
      <c r="K148">
        <v>72.599999999999994</v>
      </c>
      <c r="L148">
        <v>17.2</v>
      </c>
      <c r="M148">
        <v>72</v>
      </c>
      <c r="N148">
        <v>39345</v>
      </c>
      <c r="O148">
        <v>531.79999999999995</v>
      </c>
      <c r="P148">
        <v>6955520</v>
      </c>
      <c r="Q148">
        <v>6688760</v>
      </c>
      <c r="R148">
        <v>266760</v>
      </c>
      <c r="S148">
        <v>5632</v>
      </c>
      <c r="T148">
        <v>5416</v>
      </c>
      <c r="U148">
        <v>216</v>
      </c>
      <c r="V148">
        <v>266</v>
      </c>
      <c r="W148">
        <v>4.9113737075332304</v>
      </c>
      <c r="X148">
        <v>3.3025568181818201</v>
      </c>
      <c r="Y148">
        <v>47.5</v>
      </c>
      <c r="Z148">
        <v>1</v>
      </c>
      <c r="AA148">
        <v>0</v>
      </c>
      <c r="AB148">
        <v>1</v>
      </c>
      <c r="AC148">
        <v>0</v>
      </c>
    </row>
    <row r="149" spans="1:29" x14ac:dyDescent="0.25">
      <c r="A149">
        <v>103854</v>
      </c>
      <c r="B149" t="s">
        <v>212</v>
      </c>
      <c r="C149" t="s">
        <v>213</v>
      </c>
      <c r="D149" t="s">
        <v>190</v>
      </c>
      <c r="E149" t="s">
        <v>32</v>
      </c>
      <c r="F149">
        <v>1</v>
      </c>
      <c r="G149">
        <v>1016</v>
      </c>
      <c r="H149">
        <v>198</v>
      </c>
      <c r="I149">
        <v>2</v>
      </c>
      <c r="J149">
        <v>3.4</v>
      </c>
      <c r="K149">
        <v>99.1</v>
      </c>
      <c r="L149">
        <v>18.2</v>
      </c>
      <c r="M149">
        <v>55</v>
      </c>
      <c r="N149">
        <v>42882</v>
      </c>
      <c r="O149">
        <v>507.8</v>
      </c>
      <c r="P149">
        <v>5757672</v>
      </c>
      <c r="Q149">
        <v>5947664</v>
      </c>
      <c r="R149">
        <v>-189992</v>
      </c>
      <c r="S149">
        <v>5667</v>
      </c>
      <c r="T149">
        <v>5854</v>
      </c>
      <c r="U149">
        <v>-187</v>
      </c>
      <c r="V149">
        <v>298</v>
      </c>
      <c r="W149">
        <v>5.0905363853775203</v>
      </c>
      <c r="X149">
        <v>0.81171695782601005</v>
      </c>
      <c r="Y149">
        <v>49.7</v>
      </c>
      <c r="Z149">
        <v>1</v>
      </c>
      <c r="AA149">
        <v>0</v>
      </c>
      <c r="AB149">
        <v>0</v>
      </c>
      <c r="AC149">
        <v>0</v>
      </c>
    </row>
    <row r="150" spans="1:29" x14ac:dyDescent="0.25">
      <c r="A150">
        <v>103855</v>
      </c>
      <c r="B150" t="s">
        <v>214</v>
      </c>
      <c r="C150" t="s">
        <v>213</v>
      </c>
      <c r="D150" t="s">
        <v>190</v>
      </c>
      <c r="E150" t="s">
        <v>32</v>
      </c>
      <c r="F150">
        <v>1</v>
      </c>
      <c r="G150">
        <v>947</v>
      </c>
      <c r="H150">
        <v>187</v>
      </c>
      <c r="I150">
        <v>0.4</v>
      </c>
      <c r="J150">
        <v>13.9</v>
      </c>
      <c r="K150">
        <v>98.1</v>
      </c>
      <c r="L150">
        <v>19.2</v>
      </c>
      <c r="M150">
        <v>56</v>
      </c>
      <c r="N150">
        <v>43417</v>
      </c>
      <c r="O150">
        <v>507.8</v>
      </c>
      <c r="P150">
        <v>5683894</v>
      </c>
      <c r="Q150">
        <v>5476501</v>
      </c>
      <c r="R150">
        <v>207393</v>
      </c>
      <c r="S150">
        <v>6002</v>
      </c>
      <c r="T150">
        <v>5783</v>
      </c>
      <c r="U150">
        <v>219</v>
      </c>
      <c r="V150">
        <v>348</v>
      </c>
      <c r="W150">
        <v>6.0176379042019699</v>
      </c>
      <c r="X150">
        <v>2.2992335888037299</v>
      </c>
      <c r="Y150">
        <v>45.5</v>
      </c>
      <c r="Z150">
        <v>1</v>
      </c>
      <c r="AA150">
        <v>0</v>
      </c>
      <c r="AB150">
        <v>0</v>
      </c>
      <c r="AC150">
        <v>0</v>
      </c>
    </row>
    <row r="151" spans="1:29" x14ac:dyDescent="0.25">
      <c r="A151">
        <v>103858</v>
      </c>
      <c r="B151" t="s">
        <v>215</v>
      </c>
      <c r="C151" t="s">
        <v>213</v>
      </c>
      <c r="D151" t="s">
        <v>190</v>
      </c>
      <c r="E151" t="s">
        <v>32</v>
      </c>
      <c r="F151">
        <v>1</v>
      </c>
      <c r="G151">
        <v>743</v>
      </c>
      <c r="H151">
        <v>144</v>
      </c>
      <c r="I151">
        <v>0.4</v>
      </c>
      <c r="J151">
        <v>14.7</v>
      </c>
      <c r="K151">
        <v>97.8</v>
      </c>
      <c r="L151">
        <v>14.3</v>
      </c>
      <c r="M151">
        <v>52</v>
      </c>
      <c r="N151">
        <v>40562</v>
      </c>
      <c r="O151">
        <v>507.8</v>
      </c>
      <c r="P151">
        <v>4108047</v>
      </c>
      <c r="Q151">
        <v>4123650</v>
      </c>
      <c r="R151">
        <v>-15603</v>
      </c>
      <c r="S151">
        <v>5529</v>
      </c>
      <c r="T151">
        <v>5550</v>
      </c>
      <c r="U151">
        <v>-21</v>
      </c>
      <c r="V151">
        <v>222</v>
      </c>
      <c r="W151">
        <v>4</v>
      </c>
      <c r="X151">
        <v>1.79055887140532</v>
      </c>
      <c r="Y151">
        <v>44.4</v>
      </c>
      <c r="Z151">
        <v>1</v>
      </c>
      <c r="AA151">
        <v>0</v>
      </c>
      <c r="AB151">
        <v>0</v>
      </c>
      <c r="AC151">
        <v>0</v>
      </c>
    </row>
    <row r="152" spans="1:29" x14ac:dyDescent="0.25">
      <c r="A152">
        <v>103870</v>
      </c>
      <c r="B152" t="s">
        <v>216</v>
      </c>
      <c r="C152" t="s">
        <v>213</v>
      </c>
      <c r="D152" t="s">
        <v>190</v>
      </c>
      <c r="E152" t="s">
        <v>41</v>
      </c>
      <c r="F152">
        <v>1</v>
      </c>
      <c r="G152">
        <v>605</v>
      </c>
      <c r="H152">
        <v>81</v>
      </c>
      <c r="I152">
        <v>0</v>
      </c>
      <c r="J152">
        <v>0.3</v>
      </c>
      <c r="K152">
        <v>88</v>
      </c>
      <c r="L152">
        <v>11.7</v>
      </c>
      <c r="M152">
        <v>52</v>
      </c>
      <c r="N152">
        <v>42189</v>
      </c>
      <c r="O152">
        <v>507.8</v>
      </c>
      <c r="P152">
        <v>8006570</v>
      </c>
      <c r="Q152">
        <v>7496555</v>
      </c>
      <c r="R152">
        <v>510015</v>
      </c>
      <c r="S152">
        <v>13234</v>
      </c>
      <c r="T152">
        <v>12391</v>
      </c>
      <c r="U152">
        <v>843</v>
      </c>
      <c r="V152">
        <v>108</v>
      </c>
      <c r="W152">
        <v>0.87160035509644096</v>
      </c>
      <c r="X152">
        <v>62.5358923983678</v>
      </c>
      <c r="Y152">
        <v>62.5</v>
      </c>
      <c r="Z152">
        <v>0</v>
      </c>
      <c r="AA152">
        <v>0</v>
      </c>
      <c r="AB152">
        <v>1</v>
      </c>
      <c r="AC152">
        <v>0</v>
      </c>
    </row>
    <row r="153" spans="1:29" x14ac:dyDescent="0.25">
      <c r="A153">
        <v>104012</v>
      </c>
      <c r="B153" t="s">
        <v>217</v>
      </c>
      <c r="C153" t="s">
        <v>218</v>
      </c>
      <c r="D153" t="s">
        <v>190</v>
      </c>
      <c r="E153" t="s">
        <v>32</v>
      </c>
      <c r="F153">
        <v>1</v>
      </c>
      <c r="G153">
        <v>1270</v>
      </c>
      <c r="H153">
        <v>230</v>
      </c>
      <c r="I153">
        <v>1.2</v>
      </c>
      <c r="J153">
        <v>12.2</v>
      </c>
      <c r="K153">
        <v>84.4</v>
      </c>
      <c r="L153">
        <v>15.3</v>
      </c>
      <c r="M153">
        <v>81</v>
      </c>
      <c r="N153">
        <v>39306</v>
      </c>
      <c r="O153">
        <v>457.2</v>
      </c>
      <c r="P153">
        <v>7037070</v>
      </c>
      <c r="Q153">
        <v>7245350</v>
      </c>
      <c r="R153">
        <v>-208280</v>
      </c>
      <c r="S153">
        <v>5541</v>
      </c>
      <c r="T153">
        <v>5705</v>
      </c>
      <c r="U153">
        <v>-164</v>
      </c>
      <c r="V153">
        <v>298</v>
      </c>
      <c r="W153">
        <v>5.2234881682734402</v>
      </c>
      <c r="X153">
        <v>2.1295794982855099</v>
      </c>
      <c r="Y153">
        <v>46.3</v>
      </c>
      <c r="Z153">
        <v>1</v>
      </c>
      <c r="AA153">
        <v>0</v>
      </c>
      <c r="AB153">
        <v>1</v>
      </c>
      <c r="AC153">
        <v>0</v>
      </c>
    </row>
    <row r="154" spans="1:29" x14ac:dyDescent="0.25">
      <c r="A154">
        <v>104018</v>
      </c>
      <c r="B154" t="s">
        <v>219</v>
      </c>
      <c r="C154" t="s">
        <v>218</v>
      </c>
      <c r="D154" t="s">
        <v>190</v>
      </c>
      <c r="E154" t="s">
        <v>32</v>
      </c>
      <c r="F154">
        <v>1</v>
      </c>
      <c r="G154">
        <v>1437</v>
      </c>
      <c r="H154">
        <v>236</v>
      </c>
      <c r="I154">
        <v>0.8</v>
      </c>
      <c r="J154">
        <v>23</v>
      </c>
      <c r="K154">
        <v>39.5</v>
      </c>
      <c r="L154">
        <v>15.6</v>
      </c>
      <c r="M154">
        <v>94</v>
      </c>
      <c r="N154">
        <v>38691</v>
      </c>
      <c r="O154">
        <v>457.2</v>
      </c>
      <c r="P154">
        <v>8867727</v>
      </c>
      <c r="Q154">
        <v>8052948</v>
      </c>
      <c r="R154">
        <v>814779</v>
      </c>
      <c r="S154">
        <v>6171</v>
      </c>
      <c r="T154">
        <v>5604</v>
      </c>
      <c r="U154">
        <v>567</v>
      </c>
      <c r="V154">
        <v>508</v>
      </c>
      <c r="W154">
        <v>9.0649536045681707</v>
      </c>
      <c r="X154">
        <v>1.23156700696808</v>
      </c>
      <c r="Y154">
        <v>38.9</v>
      </c>
      <c r="Z154">
        <v>1</v>
      </c>
      <c r="AA154">
        <v>0</v>
      </c>
      <c r="AB154">
        <v>1</v>
      </c>
      <c r="AC154">
        <v>0</v>
      </c>
    </row>
    <row r="155" spans="1:29" x14ac:dyDescent="0.25">
      <c r="A155">
        <v>104019</v>
      </c>
      <c r="B155" t="s">
        <v>220</v>
      </c>
      <c r="C155" t="s">
        <v>218</v>
      </c>
      <c r="D155" t="s">
        <v>190</v>
      </c>
      <c r="E155" t="s">
        <v>32</v>
      </c>
      <c r="F155">
        <v>1</v>
      </c>
      <c r="G155">
        <v>1176</v>
      </c>
      <c r="H155">
        <v>220</v>
      </c>
      <c r="I155">
        <v>4.5999999999999996</v>
      </c>
      <c r="J155">
        <v>21.3</v>
      </c>
      <c r="K155">
        <v>94.1</v>
      </c>
      <c r="L155">
        <v>14.1</v>
      </c>
      <c r="M155">
        <v>84</v>
      </c>
      <c r="N155">
        <v>38802</v>
      </c>
      <c r="O155">
        <v>457.2</v>
      </c>
      <c r="P155">
        <v>7868616</v>
      </c>
      <c r="Q155">
        <v>7869792</v>
      </c>
      <c r="R155">
        <v>-1176</v>
      </c>
      <c r="S155">
        <v>6691</v>
      </c>
      <c r="T155">
        <v>6692</v>
      </c>
      <c r="U155">
        <v>-1</v>
      </c>
      <c r="V155">
        <v>454</v>
      </c>
      <c r="W155">
        <v>6.7842199641362804</v>
      </c>
      <c r="X155">
        <v>3.06381706770288</v>
      </c>
      <c r="Y155">
        <v>45.5</v>
      </c>
      <c r="Z155">
        <v>1</v>
      </c>
      <c r="AA155">
        <v>0</v>
      </c>
      <c r="AB155">
        <v>0</v>
      </c>
      <c r="AC155">
        <v>0</v>
      </c>
    </row>
    <row r="156" spans="1:29" x14ac:dyDescent="0.25">
      <c r="A156">
        <v>104020</v>
      </c>
      <c r="B156" t="s">
        <v>221</v>
      </c>
      <c r="C156" t="s">
        <v>218</v>
      </c>
      <c r="D156" t="s">
        <v>190</v>
      </c>
      <c r="E156" t="s">
        <v>32</v>
      </c>
      <c r="F156">
        <v>1</v>
      </c>
      <c r="G156">
        <v>886</v>
      </c>
      <c r="H156">
        <v>146</v>
      </c>
      <c r="I156">
        <v>0.9</v>
      </c>
      <c r="J156">
        <v>18.3</v>
      </c>
      <c r="K156">
        <v>81.099999999999994</v>
      </c>
      <c r="L156">
        <v>14.5</v>
      </c>
      <c r="M156">
        <v>62</v>
      </c>
      <c r="N156">
        <v>37529</v>
      </c>
      <c r="O156">
        <v>457.2</v>
      </c>
      <c r="P156">
        <v>5189302</v>
      </c>
      <c r="Q156">
        <v>5241576</v>
      </c>
      <c r="R156">
        <v>-52274</v>
      </c>
      <c r="S156">
        <v>5857</v>
      </c>
      <c r="T156">
        <v>5916</v>
      </c>
      <c r="U156">
        <v>-59</v>
      </c>
      <c r="V156">
        <v>311</v>
      </c>
      <c r="W156">
        <v>5.2569303583502398</v>
      </c>
      <c r="X156">
        <v>2.3561550281714201</v>
      </c>
      <c r="Y156">
        <v>40.700000000000003</v>
      </c>
      <c r="Z156">
        <v>1</v>
      </c>
      <c r="AA156">
        <v>0</v>
      </c>
      <c r="AB156">
        <v>1</v>
      </c>
      <c r="AC156">
        <v>0</v>
      </c>
    </row>
    <row r="157" spans="1:29" x14ac:dyDescent="0.25">
      <c r="A157">
        <v>104119</v>
      </c>
      <c r="B157" t="s">
        <v>222</v>
      </c>
      <c r="C157" t="s">
        <v>223</v>
      </c>
      <c r="D157" t="s">
        <v>190</v>
      </c>
      <c r="E157" t="s">
        <v>32</v>
      </c>
      <c r="F157">
        <v>1</v>
      </c>
      <c r="G157">
        <v>1274</v>
      </c>
      <c r="H157">
        <v>194</v>
      </c>
      <c r="I157">
        <v>1.2</v>
      </c>
      <c r="J157">
        <v>4</v>
      </c>
      <c r="K157">
        <v>95.3</v>
      </c>
      <c r="L157">
        <v>14.5</v>
      </c>
      <c r="M157">
        <v>87</v>
      </c>
      <c r="N157">
        <v>35771</v>
      </c>
      <c r="O157">
        <v>614.1</v>
      </c>
      <c r="P157">
        <v>6029842</v>
      </c>
      <c r="Q157">
        <v>5959772</v>
      </c>
      <c r="R157">
        <v>70070</v>
      </c>
      <c r="S157">
        <v>4733</v>
      </c>
      <c r="T157">
        <v>4678</v>
      </c>
      <c r="U157">
        <v>55</v>
      </c>
      <c r="V157">
        <v>242</v>
      </c>
      <c r="W157">
        <v>5.1731509191962397</v>
      </c>
      <c r="X157">
        <v>6.3807310373970001</v>
      </c>
      <c r="Y157">
        <v>55.1</v>
      </c>
      <c r="Z157">
        <v>1</v>
      </c>
      <c r="AA157">
        <v>0</v>
      </c>
      <c r="AB157">
        <v>1</v>
      </c>
      <c r="AC157">
        <v>0</v>
      </c>
    </row>
    <row r="158" spans="1:29" x14ac:dyDescent="0.25">
      <c r="A158">
        <v>104248</v>
      </c>
      <c r="B158" t="s">
        <v>224</v>
      </c>
      <c r="C158" t="s">
        <v>225</v>
      </c>
      <c r="D158" t="s">
        <v>190</v>
      </c>
      <c r="E158" t="s">
        <v>32</v>
      </c>
      <c r="F158">
        <v>1</v>
      </c>
      <c r="G158">
        <v>662</v>
      </c>
      <c r="H158">
        <v>89</v>
      </c>
      <c r="I158">
        <v>2.1</v>
      </c>
      <c r="J158">
        <v>28.3</v>
      </c>
      <c r="K158">
        <v>97.9</v>
      </c>
      <c r="L158">
        <v>14.4</v>
      </c>
      <c r="M158">
        <v>44</v>
      </c>
      <c r="N158">
        <v>37508</v>
      </c>
      <c r="O158">
        <v>464.3</v>
      </c>
      <c r="P158">
        <v>4141472</v>
      </c>
      <c r="Q158">
        <v>3941548</v>
      </c>
      <c r="R158">
        <v>199924</v>
      </c>
      <c r="S158">
        <v>6256</v>
      </c>
      <c r="T158">
        <v>5954</v>
      </c>
      <c r="U158">
        <v>302</v>
      </c>
      <c r="V158">
        <v>636</v>
      </c>
      <c r="W158">
        <v>10.6818945246893</v>
      </c>
      <c r="X158">
        <v>1.40664961636829</v>
      </c>
      <c r="Y158">
        <v>35.6</v>
      </c>
      <c r="Z158">
        <v>1</v>
      </c>
      <c r="AA158">
        <v>0</v>
      </c>
      <c r="AB158">
        <v>1</v>
      </c>
      <c r="AC158">
        <v>0</v>
      </c>
    </row>
    <row r="159" spans="1:29" x14ac:dyDescent="0.25">
      <c r="A159">
        <v>104255</v>
      </c>
      <c r="B159" t="s">
        <v>226</v>
      </c>
      <c r="C159" t="s">
        <v>225</v>
      </c>
      <c r="D159" t="s">
        <v>190</v>
      </c>
      <c r="E159" t="s">
        <v>32</v>
      </c>
      <c r="F159">
        <v>1</v>
      </c>
      <c r="G159">
        <v>1091</v>
      </c>
      <c r="H159">
        <v>175</v>
      </c>
      <c r="I159">
        <v>2.2000000000000002</v>
      </c>
      <c r="J159">
        <v>6.5</v>
      </c>
      <c r="K159">
        <v>91.2</v>
      </c>
      <c r="L159">
        <v>14.4</v>
      </c>
      <c r="M159">
        <v>75</v>
      </c>
      <c r="N159">
        <v>38817</v>
      </c>
      <c r="O159">
        <v>464.3</v>
      </c>
      <c r="P159">
        <v>5568464</v>
      </c>
      <c r="Q159">
        <v>5843396</v>
      </c>
      <c r="R159">
        <v>-274932</v>
      </c>
      <c r="S159">
        <v>5104</v>
      </c>
      <c r="T159">
        <v>5356</v>
      </c>
      <c r="U159">
        <v>-252</v>
      </c>
      <c r="V159">
        <v>220</v>
      </c>
      <c r="W159">
        <v>4.1075429424944003</v>
      </c>
      <c r="X159">
        <v>7.8369905956112804E-2</v>
      </c>
      <c r="Y159">
        <v>48.9</v>
      </c>
      <c r="Z159">
        <v>1</v>
      </c>
      <c r="AA159">
        <v>0</v>
      </c>
      <c r="AB159">
        <v>1</v>
      </c>
      <c r="AC159">
        <v>0</v>
      </c>
    </row>
    <row r="160" spans="1:29" x14ac:dyDescent="0.25">
      <c r="A160">
        <v>104259</v>
      </c>
      <c r="B160" t="s">
        <v>227</v>
      </c>
      <c r="C160" t="s">
        <v>225</v>
      </c>
      <c r="D160" t="s">
        <v>190</v>
      </c>
      <c r="E160" t="s">
        <v>32</v>
      </c>
      <c r="F160">
        <v>1</v>
      </c>
      <c r="G160">
        <v>1482</v>
      </c>
      <c r="H160">
        <v>234</v>
      </c>
      <c r="I160">
        <v>1</v>
      </c>
      <c r="J160">
        <v>18.7</v>
      </c>
      <c r="K160">
        <v>76.599999999999994</v>
      </c>
      <c r="L160">
        <v>14.6</v>
      </c>
      <c r="M160">
        <v>99</v>
      </c>
      <c r="N160">
        <v>37061</v>
      </c>
      <c r="O160">
        <v>464.3</v>
      </c>
      <c r="P160">
        <v>8359962</v>
      </c>
      <c r="Q160">
        <v>8352552</v>
      </c>
      <c r="R160">
        <v>7410</v>
      </c>
      <c r="S160">
        <v>5641</v>
      </c>
      <c r="T160">
        <v>5636</v>
      </c>
      <c r="U160">
        <v>5</v>
      </c>
      <c r="V160">
        <v>312</v>
      </c>
      <c r="W160">
        <v>5.5358410220014198</v>
      </c>
      <c r="X160">
        <v>0.40772912604148198</v>
      </c>
      <c r="Y160">
        <v>40.4</v>
      </c>
      <c r="Z160">
        <v>1</v>
      </c>
      <c r="AA160">
        <v>0</v>
      </c>
      <c r="AB160">
        <v>1</v>
      </c>
      <c r="AC160">
        <v>0</v>
      </c>
    </row>
    <row r="161" spans="1:29" x14ac:dyDescent="0.25">
      <c r="A161">
        <v>104387</v>
      </c>
      <c r="B161" t="s">
        <v>228</v>
      </c>
      <c r="C161" t="s">
        <v>229</v>
      </c>
      <c r="D161" t="s">
        <v>190</v>
      </c>
      <c r="E161" t="s">
        <v>32</v>
      </c>
      <c r="F161">
        <v>1</v>
      </c>
      <c r="G161">
        <v>468</v>
      </c>
      <c r="H161">
        <v>87</v>
      </c>
      <c r="I161">
        <v>1.7</v>
      </c>
      <c r="J161">
        <v>35.299999999999997</v>
      </c>
      <c r="K161">
        <v>69.099999999999994</v>
      </c>
      <c r="L161">
        <v>11.5</v>
      </c>
      <c r="M161">
        <v>47</v>
      </c>
      <c r="N161">
        <v>36849</v>
      </c>
      <c r="O161">
        <v>442.3</v>
      </c>
      <c r="P161">
        <v>3976128</v>
      </c>
      <c r="Q161">
        <v>4721184</v>
      </c>
      <c r="R161">
        <v>-745056</v>
      </c>
      <c r="S161">
        <v>8496</v>
      </c>
      <c r="T161">
        <v>10088</v>
      </c>
      <c r="U161">
        <v>-1592</v>
      </c>
      <c r="V161">
        <v>650</v>
      </c>
      <c r="W161">
        <v>6.4432989690721598</v>
      </c>
      <c r="X161">
        <v>1.0710922787193999</v>
      </c>
      <c r="Y161">
        <v>39</v>
      </c>
      <c r="Z161">
        <v>1</v>
      </c>
      <c r="AA161">
        <v>0</v>
      </c>
      <c r="AB161">
        <v>1</v>
      </c>
      <c r="AC161">
        <v>0</v>
      </c>
    </row>
    <row r="162" spans="1:29" x14ac:dyDescent="0.25">
      <c r="A162">
        <v>104395</v>
      </c>
      <c r="B162" t="s">
        <v>230</v>
      </c>
      <c r="C162" t="s">
        <v>229</v>
      </c>
      <c r="D162" t="s">
        <v>190</v>
      </c>
      <c r="E162" t="s">
        <v>32</v>
      </c>
      <c r="F162">
        <v>1</v>
      </c>
      <c r="G162">
        <v>898</v>
      </c>
      <c r="H162">
        <v>132</v>
      </c>
      <c r="I162">
        <v>1</v>
      </c>
      <c r="J162">
        <v>20.7</v>
      </c>
      <c r="K162">
        <v>40.4</v>
      </c>
      <c r="L162">
        <v>14.7</v>
      </c>
      <c r="M162">
        <v>61</v>
      </c>
      <c r="N162">
        <v>36223</v>
      </c>
      <c r="O162">
        <v>442.3</v>
      </c>
      <c r="P162">
        <v>5616092</v>
      </c>
      <c r="Q162">
        <v>5412246</v>
      </c>
      <c r="R162">
        <v>203846</v>
      </c>
      <c r="S162">
        <v>6254</v>
      </c>
      <c r="T162">
        <v>6027</v>
      </c>
      <c r="U162">
        <v>227</v>
      </c>
      <c r="V162">
        <v>317</v>
      </c>
      <c r="W162">
        <v>5.2596648415463703</v>
      </c>
      <c r="X162">
        <v>1.0873041253597699</v>
      </c>
      <c r="Y162">
        <v>40.6</v>
      </c>
      <c r="Z162">
        <v>1</v>
      </c>
      <c r="AA162">
        <v>0</v>
      </c>
      <c r="AB162">
        <v>1</v>
      </c>
      <c r="AC162">
        <v>0</v>
      </c>
    </row>
    <row r="163" spans="1:29" x14ac:dyDescent="0.25">
      <c r="A163">
        <v>104688</v>
      </c>
      <c r="B163" t="s">
        <v>231</v>
      </c>
      <c r="C163" t="s">
        <v>232</v>
      </c>
      <c r="D163" t="s">
        <v>233</v>
      </c>
      <c r="E163" t="s">
        <v>34</v>
      </c>
      <c r="F163">
        <v>1</v>
      </c>
      <c r="G163">
        <v>739</v>
      </c>
      <c r="H163">
        <v>114</v>
      </c>
      <c r="I163">
        <v>0.1</v>
      </c>
      <c r="J163">
        <v>36.9</v>
      </c>
      <c r="K163">
        <v>79.5</v>
      </c>
      <c r="L163">
        <v>14.7</v>
      </c>
      <c r="M163">
        <v>54</v>
      </c>
      <c r="N163">
        <v>41807</v>
      </c>
      <c r="O163">
        <v>496.6</v>
      </c>
      <c r="P163">
        <v>4819758</v>
      </c>
      <c r="Q163">
        <v>5365140</v>
      </c>
      <c r="R163">
        <v>-545382</v>
      </c>
      <c r="S163">
        <v>6522</v>
      </c>
      <c r="T163">
        <v>7260</v>
      </c>
      <c r="U163">
        <v>-738</v>
      </c>
      <c r="V163">
        <v>172</v>
      </c>
      <c r="W163">
        <v>2.3691460055096401</v>
      </c>
      <c r="X163">
        <v>1.1806194418889899</v>
      </c>
      <c r="Y163">
        <v>42.5</v>
      </c>
      <c r="Z163">
        <v>0</v>
      </c>
      <c r="AA163">
        <v>0</v>
      </c>
      <c r="AB163">
        <v>1</v>
      </c>
      <c r="AC163">
        <v>0</v>
      </c>
    </row>
    <row r="164" spans="1:29" x14ac:dyDescent="0.25">
      <c r="A164">
        <v>104692</v>
      </c>
      <c r="B164" t="s">
        <v>234</v>
      </c>
      <c r="C164" t="s">
        <v>232</v>
      </c>
      <c r="D164" t="s">
        <v>233</v>
      </c>
      <c r="E164" t="s">
        <v>32</v>
      </c>
      <c r="F164">
        <v>1</v>
      </c>
      <c r="G164">
        <v>876</v>
      </c>
      <c r="H164">
        <v>116</v>
      </c>
      <c r="I164">
        <v>0.7</v>
      </c>
      <c r="J164">
        <v>23.8</v>
      </c>
      <c r="K164">
        <v>96.5</v>
      </c>
      <c r="L164">
        <v>15.4</v>
      </c>
      <c r="M164">
        <v>57</v>
      </c>
      <c r="N164">
        <v>40562</v>
      </c>
      <c r="O164">
        <v>496.6</v>
      </c>
      <c r="P164">
        <v>5572236</v>
      </c>
      <c r="Q164">
        <v>5745684</v>
      </c>
      <c r="R164">
        <v>-173448</v>
      </c>
      <c r="S164">
        <v>6361</v>
      </c>
      <c r="T164">
        <v>6559</v>
      </c>
      <c r="U164">
        <v>-198</v>
      </c>
      <c r="V164">
        <v>203</v>
      </c>
      <c r="W164">
        <v>3.0949839914621098</v>
      </c>
      <c r="X164">
        <v>1.7921710422889501</v>
      </c>
      <c r="Y164">
        <v>34.700000000000003</v>
      </c>
      <c r="Z164">
        <v>1</v>
      </c>
      <c r="AA164">
        <v>0</v>
      </c>
      <c r="AB164">
        <v>1</v>
      </c>
      <c r="AC164">
        <v>0</v>
      </c>
    </row>
    <row r="165" spans="1:29" x14ac:dyDescent="0.25">
      <c r="A165">
        <v>104693</v>
      </c>
      <c r="B165" t="s">
        <v>235</v>
      </c>
      <c r="C165" t="s">
        <v>232</v>
      </c>
      <c r="D165" t="s">
        <v>233</v>
      </c>
      <c r="E165" t="s">
        <v>32</v>
      </c>
      <c r="F165">
        <v>1</v>
      </c>
      <c r="G165">
        <v>1653</v>
      </c>
      <c r="H165">
        <v>231</v>
      </c>
      <c r="I165">
        <v>0.3</v>
      </c>
      <c r="J165">
        <v>36</v>
      </c>
      <c r="K165">
        <v>95.6</v>
      </c>
      <c r="L165">
        <v>13</v>
      </c>
      <c r="M165">
        <v>123</v>
      </c>
      <c r="N165">
        <v>39896</v>
      </c>
      <c r="O165">
        <v>496.6</v>
      </c>
      <c r="P165">
        <v>11245359</v>
      </c>
      <c r="Q165">
        <v>11103201</v>
      </c>
      <c r="R165">
        <v>142158</v>
      </c>
      <c r="S165">
        <v>6803</v>
      </c>
      <c r="T165">
        <v>6717</v>
      </c>
      <c r="U165">
        <v>86</v>
      </c>
      <c r="V165">
        <v>468</v>
      </c>
      <c r="W165">
        <v>6.9673961589995503</v>
      </c>
      <c r="X165">
        <v>2.1902102013817402</v>
      </c>
      <c r="Y165">
        <v>41.3</v>
      </c>
      <c r="Z165">
        <v>1</v>
      </c>
      <c r="AA165">
        <v>0</v>
      </c>
      <c r="AB165">
        <v>1</v>
      </c>
      <c r="AC165">
        <v>0</v>
      </c>
    </row>
    <row r="166" spans="1:29" x14ac:dyDescent="0.25">
      <c r="A166">
        <v>104696</v>
      </c>
      <c r="B166" t="s">
        <v>236</v>
      </c>
      <c r="C166" t="s">
        <v>232</v>
      </c>
      <c r="D166" t="s">
        <v>233</v>
      </c>
      <c r="E166" t="s">
        <v>32</v>
      </c>
      <c r="F166">
        <v>1</v>
      </c>
      <c r="G166">
        <v>1136</v>
      </c>
      <c r="H166">
        <v>167</v>
      </c>
      <c r="I166">
        <v>2.2999999999999998</v>
      </c>
      <c r="J166">
        <v>56</v>
      </c>
      <c r="K166">
        <v>87.8</v>
      </c>
      <c r="L166">
        <v>14</v>
      </c>
      <c r="M166">
        <v>84</v>
      </c>
      <c r="N166">
        <v>39716</v>
      </c>
      <c r="O166">
        <v>496.6</v>
      </c>
      <c r="P166">
        <v>7712304</v>
      </c>
      <c r="Q166">
        <v>8257584</v>
      </c>
      <c r="R166">
        <v>-545280</v>
      </c>
      <c r="S166">
        <v>6789</v>
      </c>
      <c r="T166">
        <v>7269</v>
      </c>
      <c r="U166">
        <v>-480</v>
      </c>
      <c r="V166">
        <v>447</v>
      </c>
      <c r="W166">
        <v>6.1494015683037597</v>
      </c>
      <c r="X166">
        <v>4.0653999116217401</v>
      </c>
      <c r="Y166">
        <v>39.200000000000003</v>
      </c>
      <c r="Z166">
        <v>1</v>
      </c>
      <c r="AA166">
        <v>0</v>
      </c>
      <c r="AB166">
        <v>1</v>
      </c>
      <c r="AC166">
        <v>0</v>
      </c>
    </row>
    <row r="167" spans="1:29" x14ac:dyDescent="0.25">
      <c r="A167">
        <v>104698</v>
      </c>
      <c r="B167" t="s">
        <v>237</v>
      </c>
      <c r="C167" t="s">
        <v>232</v>
      </c>
      <c r="D167" t="s">
        <v>233</v>
      </c>
      <c r="E167" t="s">
        <v>32</v>
      </c>
      <c r="F167">
        <v>1</v>
      </c>
      <c r="G167">
        <v>1433</v>
      </c>
      <c r="H167">
        <v>231</v>
      </c>
      <c r="I167">
        <v>0.4</v>
      </c>
      <c r="J167">
        <v>16.7</v>
      </c>
      <c r="K167">
        <v>79.3</v>
      </c>
      <c r="L167">
        <v>12.2</v>
      </c>
      <c r="M167">
        <v>117</v>
      </c>
      <c r="N167">
        <v>39468</v>
      </c>
      <c r="O167">
        <v>496.6</v>
      </c>
      <c r="P167">
        <v>8332895</v>
      </c>
      <c r="Q167">
        <v>8620928</v>
      </c>
      <c r="R167">
        <v>-288033</v>
      </c>
      <c r="S167">
        <v>5815</v>
      </c>
      <c r="T167">
        <v>6016</v>
      </c>
      <c r="U167">
        <v>-201</v>
      </c>
      <c r="V167">
        <v>184</v>
      </c>
      <c r="W167">
        <v>3.0585106382978702</v>
      </c>
      <c r="X167">
        <v>2.1496130696474598</v>
      </c>
      <c r="Y167">
        <v>47</v>
      </c>
      <c r="Z167">
        <v>1</v>
      </c>
      <c r="AA167">
        <v>0</v>
      </c>
      <c r="AB167">
        <v>1</v>
      </c>
      <c r="AC167">
        <v>0</v>
      </c>
    </row>
    <row r="168" spans="1:29" x14ac:dyDescent="0.25">
      <c r="A168">
        <v>104700</v>
      </c>
      <c r="B168" t="s">
        <v>238</v>
      </c>
      <c r="C168" t="s">
        <v>232</v>
      </c>
      <c r="D168" t="s">
        <v>233</v>
      </c>
      <c r="E168" t="s">
        <v>32</v>
      </c>
      <c r="F168">
        <v>1</v>
      </c>
      <c r="G168">
        <v>1136</v>
      </c>
      <c r="H168">
        <v>197</v>
      </c>
      <c r="I168">
        <v>1</v>
      </c>
      <c r="J168">
        <v>31.3</v>
      </c>
      <c r="K168">
        <v>97.1</v>
      </c>
      <c r="L168">
        <v>13.4</v>
      </c>
      <c r="M168">
        <v>77</v>
      </c>
      <c r="N168">
        <v>32628</v>
      </c>
      <c r="O168">
        <v>496.6</v>
      </c>
      <c r="P168">
        <v>7119312</v>
      </c>
      <c r="Q168">
        <v>8063328</v>
      </c>
      <c r="R168">
        <v>-944016</v>
      </c>
      <c r="S168">
        <v>6267</v>
      </c>
      <c r="T168">
        <v>7098</v>
      </c>
      <c r="U168">
        <v>-831</v>
      </c>
      <c r="V168">
        <v>280</v>
      </c>
      <c r="W168">
        <v>3.94477317554241</v>
      </c>
      <c r="X168">
        <v>1.34035423647678</v>
      </c>
      <c r="Y168">
        <v>40.5</v>
      </c>
      <c r="Z168">
        <v>1</v>
      </c>
      <c r="AA168">
        <v>0</v>
      </c>
      <c r="AB168">
        <v>1</v>
      </c>
      <c r="AC168">
        <v>0</v>
      </c>
    </row>
    <row r="169" spans="1:29" x14ac:dyDescent="0.25">
      <c r="A169">
        <v>104703</v>
      </c>
      <c r="B169" t="s">
        <v>239</v>
      </c>
      <c r="C169" t="s">
        <v>232</v>
      </c>
      <c r="D169" t="s">
        <v>233</v>
      </c>
      <c r="E169" t="s">
        <v>32</v>
      </c>
      <c r="F169">
        <v>1</v>
      </c>
      <c r="G169">
        <v>627</v>
      </c>
      <c r="H169">
        <v>89</v>
      </c>
      <c r="I169">
        <v>1.8</v>
      </c>
      <c r="J169">
        <v>2.2999999999999998</v>
      </c>
      <c r="K169">
        <v>95.7</v>
      </c>
      <c r="L169">
        <v>17.3</v>
      </c>
      <c r="M169">
        <v>38</v>
      </c>
      <c r="N169">
        <v>36307</v>
      </c>
      <c r="O169">
        <v>496.6</v>
      </c>
      <c r="P169">
        <v>3535026</v>
      </c>
      <c r="Q169">
        <v>3556971</v>
      </c>
      <c r="R169">
        <v>-21945</v>
      </c>
      <c r="S169">
        <v>5638</v>
      </c>
      <c r="T169">
        <v>5673</v>
      </c>
      <c r="U169">
        <v>-35</v>
      </c>
      <c r="V169">
        <v>279</v>
      </c>
      <c r="W169">
        <v>4.9180327868852496</v>
      </c>
      <c r="X169">
        <v>6.6158212131961696</v>
      </c>
      <c r="Y169">
        <v>59.3</v>
      </c>
      <c r="Z169">
        <v>1</v>
      </c>
      <c r="AA169">
        <v>0</v>
      </c>
      <c r="AB169">
        <v>1</v>
      </c>
      <c r="AC169">
        <v>0</v>
      </c>
    </row>
    <row r="170" spans="1:29" x14ac:dyDescent="0.25">
      <c r="A170">
        <v>104705</v>
      </c>
      <c r="B170" t="s">
        <v>240</v>
      </c>
      <c r="C170" t="s">
        <v>232</v>
      </c>
      <c r="D170" t="s">
        <v>233</v>
      </c>
      <c r="E170" t="s">
        <v>34</v>
      </c>
      <c r="F170">
        <v>1</v>
      </c>
      <c r="G170">
        <v>938</v>
      </c>
      <c r="H170">
        <v>139</v>
      </c>
      <c r="I170">
        <v>0.7</v>
      </c>
      <c r="J170">
        <v>14.2</v>
      </c>
      <c r="K170">
        <v>84.2</v>
      </c>
      <c r="L170">
        <v>15.1</v>
      </c>
      <c r="M170">
        <v>58</v>
      </c>
      <c r="N170">
        <v>38690</v>
      </c>
      <c r="O170">
        <v>496.6</v>
      </c>
      <c r="P170">
        <v>5135550</v>
      </c>
      <c r="Q170">
        <v>5242482</v>
      </c>
      <c r="R170">
        <v>-106932</v>
      </c>
      <c r="S170">
        <v>5475</v>
      </c>
      <c r="T170">
        <v>5589</v>
      </c>
      <c r="U170">
        <v>-114</v>
      </c>
      <c r="V170">
        <v>239</v>
      </c>
      <c r="W170">
        <v>4.2762569332617604</v>
      </c>
      <c r="X170">
        <v>1.8264840182648401</v>
      </c>
      <c r="Y170">
        <v>54.3</v>
      </c>
      <c r="Z170">
        <v>0</v>
      </c>
      <c r="AA170">
        <v>0</v>
      </c>
      <c r="AB170">
        <v>1</v>
      </c>
      <c r="AC170">
        <v>0</v>
      </c>
    </row>
    <row r="171" spans="1:29" x14ac:dyDescent="0.25">
      <c r="A171">
        <v>104706</v>
      </c>
      <c r="B171" t="s">
        <v>241</v>
      </c>
      <c r="C171" t="s">
        <v>232</v>
      </c>
      <c r="D171" t="s">
        <v>233</v>
      </c>
      <c r="E171" t="s">
        <v>32</v>
      </c>
      <c r="F171">
        <v>1</v>
      </c>
      <c r="G171">
        <v>891</v>
      </c>
      <c r="H171">
        <v>144</v>
      </c>
      <c r="I171">
        <v>0.2</v>
      </c>
      <c r="J171">
        <v>31.5</v>
      </c>
      <c r="K171">
        <v>90</v>
      </c>
      <c r="L171">
        <v>14.9</v>
      </c>
      <c r="M171">
        <v>61</v>
      </c>
      <c r="N171">
        <v>41990</v>
      </c>
      <c r="O171">
        <v>496.6</v>
      </c>
      <c r="P171">
        <v>6490044</v>
      </c>
      <c r="Q171">
        <v>6496281</v>
      </c>
      <c r="R171">
        <v>-6237</v>
      </c>
      <c r="S171">
        <v>7284</v>
      </c>
      <c r="T171">
        <v>7291</v>
      </c>
      <c r="U171">
        <v>-7</v>
      </c>
      <c r="V171">
        <v>320</v>
      </c>
      <c r="W171">
        <v>4.3889727060759798</v>
      </c>
      <c r="X171">
        <v>9.41790225151016</v>
      </c>
      <c r="Y171">
        <v>36.5</v>
      </c>
      <c r="Z171">
        <v>1</v>
      </c>
      <c r="AA171">
        <v>0</v>
      </c>
      <c r="AB171">
        <v>1</v>
      </c>
      <c r="AC171">
        <v>0</v>
      </c>
    </row>
    <row r="172" spans="1:29" x14ac:dyDescent="0.25">
      <c r="A172">
        <v>104713</v>
      </c>
      <c r="B172" t="s">
        <v>242</v>
      </c>
      <c r="C172" t="s">
        <v>232</v>
      </c>
      <c r="D172" t="s">
        <v>233</v>
      </c>
      <c r="E172" t="s">
        <v>34</v>
      </c>
      <c r="F172">
        <v>1</v>
      </c>
      <c r="G172">
        <v>1237</v>
      </c>
      <c r="H172">
        <v>188</v>
      </c>
      <c r="I172">
        <v>0.4</v>
      </c>
      <c r="J172">
        <v>20.7</v>
      </c>
      <c r="K172">
        <v>95.1</v>
      </c>
      <c r="L172">
        <v>14</v>
      </c>
      <c r="M172">
        <v>86</v>
      </c>
      <c r="N172">
        <v>38521</v>
      </c>
      <c r="O172">
        <v>496.6</v>
      </c>
      <c r="P172">
        <v>6912356</v>
      </c>
      <c r="Q172">
        <v>6969258</v>
      </c>
      <c r="R172">
        <v>-56902</v>
      </c>
      <c r="S172">
        <v>5588</v>
      </c>
      <c r="T172">
        <v>5634</v>
      </c>
      <c r="U172">
        <v>-46</v>
      </c>
      <c r="V172">
        <v>305</v>
      </c>
      <c r="W172">
        <v>5.4135605253816097</v>
      </c>
      <c r="X172">
        <v>2.3264137437365799</v>
      </c>
      <c r="Y172">
        <v>45.8</v>
      </c>
      <c r="Z172">
        <v>0</v>
      </c>
      <c r="AA172">
        <v>0</v>
      </c>
      <c r="AB172">
        <v>1</v>
      </c>
      <c r="AC172">
        <v>0</v>
      </c>
    </row>
    <row r="173" spans="1:29" x14ac:dyDescent="0.25">
      <c r="A173">
        <v>104714</v>
      </c>
      <c r="B173" t="s">
        <v>243</v>
      </c>
      <c r="C173" t="s">
        <v>232</v>
      </c>
      <c r="D173" t="s">
        <v>233</v>
      </c>
      <c r="E173" t="s">
        <v>41</v>
      </c>
      <c r="F173">
        <v>1</v>
      </c>
      <c r="G173">
        <v>1306</v>
      </c>
      <c r="H173">
        <v>208</v>
      </c>
      <c r="I173">
        <v>0.8</v>
      </c>
      <c r="J173">
        <v>19.100000000000001</v>
      </c>
      <c r="K173">
        <v>98</v>
      </c>
      <c r="L173">
        <v>14</v>
      </c>
      <c r="M173">
        <v>95</v>
      </c>
      <c r="N173">
        <v>39063</v>
      </c>
      <c r="O173">
        <v>496.6</v>
      </c>
      <c r="P173">
        <v>7846448</v>
      </c>
      <c r="Q173">
        <v>7816410</v>
      </c>
      <c r="R173">
        <v>30038</v>
      </c>
      <c r="S173">
        <v>6008</v>
      </c>
      <c r="T173">
        <v>5985</v>
      </c>
      <c r="U173">
        <v>23</v>
      </c>
      <c r="V173">
        <v>191</v>
      </c>
      <c r="W173">
        <v>3.19131161236424</v>
      </c>
      <c r="X173">
        <v>2.6797603195739002</v>
      </c>
      <c r="Y173">
        <v>43.5</v>
      </c>
      <c r="Z173">
        <v>0</v>
      </c>
      <c r="AA173">
        <v>0</v>
      </c>
      <c r="AB173">
        <v>1</v>
      </c>
      <c r="AC173">
        <v>0</v>
      </c>
    </row>
    <row r="174" spans="1:29" x14ac:dyDescent="0.25">
      <c r="A174">
        <v>104715</v>
      </c>
      <c r="B174" t="s">
        <v>244</v>
      </c>
      <c r="C174" t="s">
        <v>232</v>
      </c>
      <c r="D174" t="s">
        <v>233</v>
      </c>
      <c r="E174" t="s">
        <v>34</v>
      </c>
      <c r="F174">
        <v>1</v>
      </c>
      <c r="G174">
        <v>822</v>
      </c>
      <c r="H174">
        <v>108</v>
      </c>
      <c r="I174">
        <v>0.1</v>
      </c>
      <c r="J174">
        <v>29.7</v>
      </c>
      <c r="K174">
        <v>92.4</v>
      </c>
      <c r="L174">
        <v>15.2</v>
      </c>
      <c r="M174">
        <v>59</v>
      </c>
      <c r="N174">
        <v>41176</v>
      </c>
      <c r="O174">
        <v>496.6</v>
      </c>
      <c r="P174">
        <v>5217234</v>
      </c>
      <c r="Q174">
        <v>5512332</v>
      </c>
      <c r="R174">
        <v>-295098</v>
      </c>
      <c r="S174">
        <v>6347</v>
      </c>
      <c r="T174">
        <v>6706</v>
      </c>
      <c r="U174">
        <v>-359</v>
      </c>
      <c r="V174">
        <v>316</v>
      </c>
      <c r="W174">
        <v>4.7121980316134797</v>
      </c>
      <c r="X174">
        <v>2.5523869544666802</v>
      </c>
      <c r="Y174">
        <v>42.3</v>
      </c>
      <c r="Z174">
        <v>0</v>
      </c>
      <c r="AA174">
        <v>0</v>
      </c>
      <c r="AB174">
        <v>1</v>
      </c>
      <c r="AC174">
        <v>0</v>
      </c>
    </row>
    <row r="175" spans="1:29" x14ac:dyDescent="0.25">
      <c r="A175">
        <v>104717</v>
      </c>
      <c r="B175" t="s">
        <v>245</v>
      </c>
      <c r="C175" t="s">
        <v>232</v>
      </c>
      <c r="D175" t="s">
        <v>233</v>
      </c>
      <c r="E175" t="s">
        <v>32</v>
      </c>
      <c r="F175">
        <v>1</v>
      </c>
      <c r="G175">
        <v>1131</v>
      </c>
      <c r="H175">
        <v>171</v>
      </c>
      <c r="I175">
        <v>0.1</v>
      </c>
      <c r="J175">
        <v>19.2</v>
      </c>
      <c r="K175">
        <v>96.3</v>
      </c>
      <c r="L175">
        <v>15.3</v>
      </c>
      <c r="M175">
        <v>73</v>
      </c>
      <c r="N175">
        <v>36311</v>
      </c>
      <c r="O175">
        <v>496.6</v>
      </c>
      <c r="P175">
        <v>7195422</v>
      </c>
      <c r="Q175">
        <v>7282509</v>
      </c>
      <c r="R175">
        <v>-87087</v>
      </c>
      <c r="S175">
        <v>6362</v>
      </c>
      <c r="T175">
        <v>6439</v>
      </c>
      <c r="U175">
        <v>-77</v>
      </c>
      <c r="V175">
        <v>467</v>
      </c>
      <c r="W175">
        <v>7.2526789874204098</v>
      </c>
      <c r="X175">
        <v>6.5388242690977698</v>
      </c>
      <c r="Y175">
        <v>42.7</v>
      </c>
      <c r="Z175">
        <v>1</v>
      </c>
      <c r="AA175">
        <v>0</v>
      </c>
      <c r="AB175">
        <v>1</v>
      </c>
      <c r="AC175">
        <v>0</v>
      </c>
    </row>
    <row r="176" spans="1:29" x14ac:dyDescent="0.25">
      <c r="A176">
        <v>104721</v>
      </c>
      <c r="B176" t="s">
        <v>246</v>
      </c>
      <c r="C176" t="s">
        <v>232</v>
      </c>
      <c r="D176" t="s">
        <v>233</v>
      </c>
      <c r="E176" t="s">
        <v>32</v>
      </c>
      <c r="F176">
        <v>1</v>
      </c>
      <c r="G176">
        <v>817</v>
      </c>
      <c r="H176">
        <v>126</v>
      </c>
      <c r="I176">
        <v>0.4</v>
      </c>
      <c r="J176">
        <v>12.8</v>
      </c>
      <c r="K176">
        <v>89.5</v>
      </c>
      <c r="L176">
        <v>15</v>
      </c>
      <c r="M176">
        <v>55</v>
      </c>
      <c r="N176">
        <v>38908</v>
      </c>
      <c r="O176">
        <v>496.6</v>
      </c>
      <c r="P176">
        <v>4454284</v>
      </c>
      <c r="Q176">
        <v>4515559</v>
      </c>
      <c r="R176">
        <v>-61275</v>
      </c>
      <c r="S176">
        <v>5452</v>
      </c>
      <c r="T176">
        <v>5527</v>
      </c>
      <c r="U176">
        <v>-75</v>
      </c>
      <c r="V176">
        <v>340</v>
      </c>
      <c r="W176">
        <v>6.1516193233218699</v>
      </c>
      <c r="X176">
        <v>2.21936903888481</v>
      </c>
      <c r="Y176">
        <v>50.2</v>
      </c>
      <c r="Z176">
        <v>1</v>
      </c>
      <c r="AA176">
        <v>0</v>
      </c>
      <c r="AB176">
        <v>1</v>
      </c>
      <c r="AC176">
        <v>0</v>
      </c>
    </row>
    <row r="177" spans="1:29" x14ac:dyDescent="0.25">
      <c r="A177">
        <v>104827</v>
      </c>
      <c r="B177" t="s">
        <v>247</v>
      </c>
      <c r="C177" t="s">
        <v>248</v>
      </c>
      <c r="D177" t="s">
        <v>233</v>
      </c>
      <c r="E177" t="s">
        <v>32</v>
      </c>
      <c r="F177">
        <v>1</v>
      </c>
      <c r="G177">
        <v>623</v>
      </c>
      <c r="H177">
        <v>100</v>
      </c>
      <c r="I177">
        <v>1</v>
      </c>
      <c r="J177">
        <v>16</v>
      </c>
      <c r="K177">
        <v>98.4</v>
      </c>
      <c r="L177">
        <v>15.7</v>
      </c>
      <c r="M177">
        <v>44</v>
      </c>
      <c r="N177">
        <v>39498</v>
      </c>
      <c r="O177">
        <v>500</v>
      </c>
      <c r="P177">
        <v>4102455</v>
      </c>
      <c r="Q177">
        <v>4072551</v>
      </c>
      <c r="R177">
        <v>29904</v>
      </c>
      <c r="S177">
        <v>6585</v>
      </c>
      <c r="T177">
        <v>6537</v>
      </c>
      <c r="U177">
        <v>48</v>
      </c>
      <c r="V177">
        <v>344</v>
      </c>
      <c r="W177">
        <v>5.2623527612054497</v>
      </c>
      <c r="X177">
        <v>1.7767653758542099</v>
      </c>
      <c r="Y177">
        <v>37.700000000000003</v>
      </c>
      <c r="Z177">
        <v>1</v>
      </c>
      <c r="AA177">
        <v>0</v>
      </c>
      <c r="AB177">
        <v>0</v>
      </c>
      <c r="AC177">
        <v>0</v>
      </c>
    </row>
    <row r="178" spans="1:29" x14ac:dyDescent="0.25">
      <c r="A178">
        <v>104829</v>
      </c>
      <c r="B178" t="s">
        <v>249</v>
      </c>
      <c r="C178" t="s">
        <v>248</v>
      </c>
      <c r="D178" t="s">
        <v>233</v>
      </c>
      <c r="E178" t="s">
        <v>32</v>
      </c>
      <c r="F178">
        <v>1</v>
      </c>
      <c r="G178">
        <v>1458</v>
      </c>
      <c r="H178">
        <v>210</v>
      </c>
      <c r="I178">
        <v>0.4</v>
      </c>
      <c r="J178">
        <v>20.3</v>
      </c>
      <c r="K178">
        <v>97.7</v>
      </c>
      <c r="L178">
        <v>14.7</v>
      </c>
      <c r="M178">
        <v>98</v>
      </c>
      <c r="N178">
        <v>40210</v>
      </c>
      <c r="O178">
        <v>500</v>
      </c>
      <c r="P178">
        <v>8825274</v>
      </c>
      <c r="Q178">
        <v>8691138</v>
      </c>
      <c r="R178">
        <v>134136</v>
      </c>
      <c r="S178">
        <v>6053</v>
      </c>
      <c r="T178">
        <v>5961</v>
      </c>
      <c r="U178">
        <v>92</v>
      </c>
      <c r="V178">
        <v>316</v>
      </c>
      <c r="W178">
        <v>5.3011239724878401</v>
      </c>
      <c r="X178">
        <v>2.84156616553775</v>
      </c>
      <c r="Y178">
        <v>46.4</v>
      </c>
      <c r="Z178">
        <v>1</v>
      </c>
      <c r="AA178">
        <v>0</v>
      </c>
      <c r="AB178">
        <v>1</v>
      </c>
      <c r="AC178">
        <v>0</v>
      </c>
    </row>
    <row r="179" spans="1:29" x14ac:dyDescent="0.25">
      <c r="A179">
        <v>104833</v>
      </c>
      <c r="B179" t="s">
        <v>250</v>
      </c>
      <c r="C179" t="s">
        <v>248</v>
      </c>
      <c r="D179" t="s">
        <v>233</v>
      </c>
      <c r="E179" t="s">
        <v>32</v>
      </c>
      <c r="F179">
        <v>1</v>
      </c>
      <c r="G179">
        <v>590</v>
      </c>
      <c r="H179">
        <v>123</v>
      </c>
      <c r="I179">
        <v>0.2</v>
      </c>
      <c r="J179">
        <v>26</v>
      </c>
      <c r="K179">
        <v>94.8</v>
      </c>
      <c r="L179">
        <v>15.1</v>
      </c>
      <c r="M179">
        <v>40</v>
      </c>
      <c r="N179">
        <v>40224</v>
      </c>
      <c r="O179">
        <v>500</v>
      </c>
      <c r="P179">
        <v>3498110</v>
      </c>
      <c r="Q179">
        <v>3621420</v>
      </c>
      <c r="R179">
        <v>-123310</v>
      </c>
      <c r="S179">
        <v>5929</v>
      </c>
      <c r="T179">
        <v>6138</v>
      </c>
      <c r="U179">
        <v>-209</v>
      </c>
      <c r="V179">
        <v>346</v>
      </c>
      <c r="W179">
        <v>5.6370153144346702</v>
      </c>
      <c r="X179">
        <v>0.826446280991736</v>
      </c>
      <c r="Y179">
        <v>39.9</v>
      </c>
      <c r="Z179">
        <v>1</v>
      </c>
      <c r="AA179">
        <v>0</v>
      </c>
      <c r="AB179">
        <v>0</v>
      </c>
      <c r="AC179">
        <v>0</v>
      </c>
    </row>
    <row r="180" spans="1:29" x14ac:dyDescent="0.25">
      <c r="A180">
        <v>104834</v>
      </c>
      <c r="B180" t="s">
        <v>251</v>
      </c>
      <c r="C180" t="s">
        <v>248</v>
      </c>
      <c r="D180" t="s">
        <v>233</v>
      </c>
      <c r="E180" t="s">
        <v>32</v>
      </c>
      <c r="F180">
        <v>1</v>
      </c>
      <c r="G180">
        <v>1190</v>
      </c>
      <c r="H180">
        <v>227</v>
      </c>
      <c r="I180">
        <v>1.3</v>
      </c>
      <c r="J180">
        <v>9.8000000000000007</v>
      </c>
      <c r="K180">
        <v>98.2</v>
      </c>
      <c r="L180">
        <v>17.8</v>
      </c>
      <c r="M180">
        <v>67</v>
      </c>
      <c r="N180">
        <v>40808</v>
      </c>
      <c r="O180">
        <v>500</v>
      </c>
      <c r="P180">
        <v>6093990</v>
      </c>
      <c r="Q180">
        <v>6055910</v>
      </c>
      <c r="R180">
        <v>38080</v>
      </c>
      <c r="S180">
        <v>5121</v>
      </c>
      <c r="T180">
        <v>5089</v>
      </c>
      <c r="U180">
        <v>32</v>
      </c>
      <c r="V180">
        <v>183</v>
      </c>
      <c r="W180">
        <v>3.5959913539005699</v>
      </c>
      <c r="X180">
        <v>0.331966412809998</v>
      </c>
      <c r="Y180">
        <v>44.1</v>
      </c>
      <c r="Z180">
        <v>1</v>
      </c>
      <c r="AA180">
        <v>0</v>
      </c>
      <c r="AB180">
        <v>0</v>
      </c>
      <c r="AC180">
        <v>0</v>
      </c>
    </row>
    <row r="181" spans="1:29" x14ac:dyDescent="0.25">
      <c r="A181">
        <v>104835</v>
      </c>
      <c r="B181" t="s">
        <v>252</v>
      </c>
      <c r="C181" t="s">
        <v>248</v>
      </c>
      <c r="D181" t="s">
        <v>233</v>
      </c>
      <c r="E181" t="s">
        <v>32</v>
      </c>
      <c r="F181">
        <v>1</v>
      </c>
      <c r="G181">
        <v>738</v>
      </c>
      <c r="H181">
        <v>144</v>
      </c>
      <c r="I181">
        <v>0.7</v>
      </c>
      <c r="J181">
        <v>30.2</v>
      </c>
      <c r="K181">
        <v>97.2</v>
      </c>
      <c r="L181">
        <v>13.2</v>
      </c>
      <c r="M181">
        <v>55</v>
      </c>
      <c r="N181">
        <v>41647</v>
      </c>
      <c r="O181">
        <v>500</v>
      </c>
      <c r="P181">
        <v>4770432</v>
      </c>
      <c r="Q181">
        <v>4809546</v>
      </c>
      <c r="R181">
        <v>-39114</v>
      </c>
      <c r="S181">
        <v>6464</v>
      </c>
      <c r="T181">
        <v>6517</v>
      </c>
      <c r="U181">
        <v>-53</v>
      </c>
      <c r="V181">
        <v>350</v>
      </c>
      <c r="W181">
        <v>5.3705692803437204</v>
      </c>
      <c r="X181">
        <v>1.2685643564356399</v>
      </c>
      <c r="Y181">
        <v>40.700000000000003</v>
      </c>
      <c r="Z181">
        <v>1</v>
      </c>
      <c r="AA181">
        <v>0</v>
      </c>
      <c r="AB181">
        <v>0</v>
      </c>
      <c r="AC181">
        <v>0</v>
      </c>
    </row>
    <row r="182" spans="1:29" x14ac:dyDescent="0.25">
      <c r="A182">
        <v>104956</v>
      </c>
      <c r="B182" t="s">
        <v>253</v>
      </c>
      <c r="C182" t="s">
        <v>254</v>
      </c>
      <c r="D182" t="s">
        <v>233</v>
      </c>
      <c r="E182" t="s">
        <v>32</v>
      </c>
      <c r="F182">
        <v>1</v>
      </c>
      <c r="G182">
        <v>767</v>
      </c>
      <c r="H182">
        <v>153</v>
      </c>
      <c r="I182">
        <v>4.5999999999999996</v>
      </c>
      <c r="J182">
        <v>16.399999999999999</v>
      </c>
      <c r="K182">
        <v>94.7</v>
      </c>
      <c r="L182">
        <v>13.6</v>
      </c>
      <c r="M182">
        <v>58</v>
      </c>
      <c r="N182">
        <v>37216</v>
      </c>
      <c r="O182">
        <v>510.8</v>
      </c>
      <c r="P182">
        <v>4815993</v>
      </c>
      <c r="Q182">
        <v>4794517</v>
      </c>
      <c r="R182">
        <v>21476</v>
      </c>
      <c r="S182">
        <v>6279</v>
      </c>
      <c r="T182">
        <v>6251</v>
      </c>
      <c r="U182">
        <v>28</v>
      </c>
      <c r="V182">
        <v>330</v>
      </c>
      <c r="W182">
        <v>5.2791553351463802</v>
      </c>
      <c r="X182">
        <v>1.2740882306099699</v>
      </c>
      <c r="Y182">
        <v>44</v>
      </c>
      <c r="Z182">
        <v>1</v>
      </c>
      <c r="AA182">
        <v>0</v>
      </c>
      <c r="AB182">
        <v>0</v>
      </c>
      <c r="AC182">
        <v>0</v>
      </c>
    </row>
    <row r="183" spans="1:29" x14ac:dyDescent="0.25">
      <c r="A183">
        <v>104959</v>
      </c>
      <c r="B183" t="s">
        <v>255</v>
      </c>
      <c r="C183" t="s">
        <v>254</v>
      </c>
      <c r="D183" t="s">
        <v>233</v>
      </c>
      <c r="E183" t="s">
        <v>32</v>
      </c>
      <c r="F183">
        <v>1</v>
      </c>
      <c r="G183">
        <v>504</v>
      </c>
      <c r="H183">
        <v>124</v>
      </c>
      <c r="I183">
        <v>1</v>
      </c>
      <c r="J183">
        <v>35.9</v>
      </c>
      <c r="K183">
        <v>94.1</v>
      </c>
      <c r="L183">
        <v>12</v>
      </c>
      <c r="M183">
        <v>41</v>
      </c>
      <c r="N183">
        <v>45804</v>
      </c>
      <c r="O183">
        <v>510.8</v>
      </c>
      <c r="P183">
        <v>3413592</v>
      </c>
      <c r="Q183">
        <v>3923136</v>
      </c>
      <c r="R183">
        <v>-509544</v>
      </c>
      <c r="S183">
        <v>6773</v>
      </c>
      <c r="T183">
        <v>7784</v>
      </c>
      <c r="U183">
        <v>-1011</v>
      </c>
      <c r="V183">
        <v>725</v>
      </c>
      <c r="W183">
        <v>9.3139773895169604</v>
      </c>
      <c r="X183">
        <v>4.4588808504355502</v>
      </c>
      <c r="Y183">
        <v>39.6</v>
      </c>
      <c r="Z183">
        <v>1</v>
      </c>
      <c r="AA183">
        <v>0</v>
      </c>
      <c r="AB183">
        <v>0</v>
      </c>
      <c r="AC183">
        <v>0</v>
      </c>
    </row>
    <row r="184" spans="1:29" x14ac:dyDescent="0.25">
      <c r="A184">
        <v>104960</v>
      </c>
      <c r="B184" t="s">
        <v>256</v>
      </c>
      <c r="C184" t="s">
        <v>254</v>
      </c>
      <c r="D184" t="s">
        <v>233</v>
      </c>
      <c r="E184" t="s">
        <v>32</v>
      </c>
      <c r="F184">
        <v>1</v>
      </c>
      <c r="G184">
        <v>1424</v>
      </c>
      <c r="H184">
        <v>253</v>
      </c>
      <c r="I184">
        <v>0.4</v>
      </c>
      <c r="J184">
        <v>8.9</v>
      </c>
      <c r="K184">
        <v>97.6</v>
      </c>
      <c r="L184">
        <v>15.9</v>
      </c>
      <c r="M184">
        <v>88</v>
      </c>
      <c r="N184">
        <v>40343</v>
      </c>
      <c r="O184">
        <v>510.8</v>
      </c>
      <c r="P184">
        <v>7191200</v>
      </c>
      <c r="Q184">
        <v>7225376</v>
      </c>
      <c r="R184">
        <v>-34176</v>
      </c>
      <c r="S184">
        <v>5050</v>
      </c>
      <c r="T184">
        <v>5074</v>
      </c>
      <c r="U184">
        <v>-24</v>
      </c>
      <c r="V184">
        <v>198</v>
      </c>
      <c r="W184">
        <v>3.9022467481277099</v>
      </c>
      <c r="X184">
        <v>2.1584158415841599</v>
      </c>
      <c r="Y184">
        <v>47.3</v>
      </c>
      <c r="Z184">
        <v>1</v>
      </c>
      <c r="AA184">
        <v>0</v>
      </c>
      <c r="AB184">
        <v>1</v>
      </c>
      <c r="AC184">
        <v>0</v>
      </c>
    </row>
    <row r="185" spans="1:29" x14ac:dyDescent="0.25">
      <c r="A185">
        <v>104961</v>
      </c>
      <c r="B185" t="s">
        <v>257</v>
      </c>
      <c r="C185" t="s">
        <v>254</v>
      </c>
      <c r="D185" t="s">
        <v>233</v>
      </c>
      <c r="E185" t="s">
        <v>32</v>
      </c>
      <c r="F185">
        <v>1</v>
      </c>
      <c r="G185">
        <v>1319</v>
      </c>
      <c r="H185">
        <v>214</v>
      </c>
      <c r="I185">
        <v>0.5</v>
      </c>
      <c r="J185">
        <v>8</v>
      </c>
      <c r="K185">
        <v>97.9</v>
      </c>
      <c r="L185">
        <v>17</v>
      </c>
      <c r="M185">
        <v>77</v>
      </c>
      <c r="N185">
        <v>41125</v>
      </c>
      <c r="O185">
        <v>510.8</v>
      </c>
      <c r="P185">
        <v>6517179</v>
      </c>
      <c r="Q185">
        <v>6554111</v>
      </c>
      <c r="R185">
        <v>-36932</v>
      </c>
      <c r="S185">
        <v>4941</v>
      </c>
      <c r="T185">
        <v>4969</v>
      </c>
      <c r="U185">
        <v>-28</v>
      </c>
      <c r="V185">
        <v>175</v>
      </c>
      <c r="W185">
        <v>3.5218353793519799</v>
      </c>
      <c r="X185">
        <v>0.505970451325643</v>
      </c>
      <c r="Y185">
        <v>47.5</v>
      </c>
      <c r="Z185">
        <v>1</v>
      </c>
      <c r="AA185">
        <v>0</v>
      </c>
      <c r="AB185">
        <v>1</v>
      </c>
      <c r="AC185">
        <v>0</v>
      </c>
    </row>
    <row r="186" spans="1:29" x14ac:dyDescent="0.25">
      <c r="A186">
        <v>104962</v>
      </c>
      <c r="B186" t="s">
        <v>258</v>
      </c>
      <c r="C186" t="s">
        <v>254</v>
      </c>
      <c r="D186" t="s">
        <v>233</v>
      </c>
      <c r="E186" t="s">
        <v>32</v>
      </c>
      <c r="F186">
        <v>1</v>
      </c>
      <c r="G186">
        <v>807</v>
      </c>
      <c r="H186">
        <v>134</v>
      </c>
      <c r="I186">
        <v>0.7</v>
      </c>
      <c r="J186">
        <v>19.8</v>
      </c>
      <c r="K186">
        <v>98.6</v>
      </c>
      <c r="L186">
        <v>17</v>
      </c>
      <c r="M186">
        <v>49</v>
      </c>
      <c r="N186">
        <v>40033</v>
      </c>
      <c r="O186">
        <v>510.8</v>
      </c>
      <c r="P186">
        <v>4570041</v>
      </c>
      <c r="Q186">
        <v>4793580</v>
      </c>
      <c r="R186">
        <v>-223539</v>
      </c>
      <c r="S186">
        <v>5663</v>
      </c>
      <c r="T186">
        <v>5940</v>
      </c>
      <c r="U186">
        <v>-277</v>
      </c>
      <c r="V186">
        <v>475</v>
      </c>
      <c r="W186">
        <v>7.9966329966330001</v>
      </c>
      <c r="X186">
        <v>2.52516334098534</v>
      </c>
      <c r="Y186">
        <v>47.4</v>
      </c>
      <c r="Z186">
        <v>1</v>
      </c>
      <c r="AA186">
        <v>0</v>
      </c>
      <c r="AB186">
        <v>1</v>
      </c>
      <c r="AC186">
        <v>0</v>
      </c>
    </row>
    <row r="187" spans="1:29" x14ac:dyDescent="0.25">
      <c r="A187">
        <v>104964</v>
      </c>
      <c r="B187" t="s">
        <v>259</v>
      </c>
      <c r="C187" t="s">
        <v>254</v>
      </c>
      <c r="D187" t="s">
        <v>233</v>
      </c>
      <c r="E187" t="s">
        <v>32</v>
      </c>
      <c r="F187">
        <v>1</v>
      </c>
      <c r="G187">
        <v>1218</v>
      </c>
      <c r="H187">
        <v>172</v>
      </c>
      <c r="I187">
        <v>0.4</v>
      </c>
      <c r="J187">
        <v>10.4</v>
      </c>
      <c r="K187">
        <v>90.2</v>
      </c>
      <c r="L187">
        <v>14.9</v>
      </c>
      <c r="M187">
        <v>79</v>
      </c>
      <c r="N187">
        <v>39478</v>
      </c>
      <c r="O187">
        <v>510.8</v>
      </c>
      <c r="P187">
        <v>6367704</v>
      </c>
      <c r="Q187">
        <v>6431040</v>
      </c>
      <c r="R187">
        <v>-63336</v>
      </c>
      <c r="S187">
        <v>5228</v>
      </c>
      <c r="T187">
        <v>5280</v>
      </c>
      <c r="U187">
        <v>-52</v>
      </c>
      <c r="V187">
        <v>259</v>
      </c>
      <c r="W187">
        <v>4.9053030303030303</v>
      </c>
      <c r="X187">
        <v>1.7788829380260101</v>
      </c>
      <c r="Y187">
        <v>50.1</v>
      </c>
      <c r="Z187">
        <v>1</v>
      </c>
      <c r="AA187">
        <v>0</v>
      </c>
      <c r="AB187">
        <v>1</v>
      </c>
      <c r="AC187">
        <v>0</v>
      </c>
    </row>
    <row r="188" spans="1:29" x14ac:dyDescent="0.25">
      <c r="A188">
        <v>105097</v>
      </c>
      <c r="B188" t="s">
        <v>260</v>
      </c>
      <c r="C188" t="s">
        <v>261</v>
      </c>
      <c r="D188" t="s">
        <v>233</v>
      </c>
      <c r="E188" t="s">
        <v>32</v>
      </c>
      <c r="F188">
        <v>1</v>
      </c>
      <c r="G188">
        <v>628</v>
      </c>
      <c r="H188">
        <v>109</v>
      </c>
      <c r="I188">
        <v>1.4</v>
      </c>
      <c r="J188">
        <v>27</v>
      </c>
      <c r="K188">
        <v>92.7</v>
      </c>
      <c r="L188">
        <v>12.4</v>
      </c>
      <c r="M188">
        <v>52</v>
      </c>
      <c r="N188">
        <v>35691</v>
      </c>
      <c r="O188">
        <v>523.70000000000005</v>
      </c>
      <c r="P188">
        <v>4057508</v>
      </c>
      <c r="Q188">
        <v>4280448</v>
      </c>
      <c r="R188">
        <v>-222940</v>
      </c>
      <c r="S188">
        <v>6461</v>
      </c>
      <c r="T188">
        <v>6816</v>
      </c>
      <c r="U188">
        <v>-355</v>
      </c>
      <c r="V188">
        <v>237</v>
      </c>
      <c r="W188">
        <v>3.4771126760563398</v>
      </c>
      <c r="X188">
        <v>0.44884692772016699</v>
      </c>
      <c r="Y188">
        <v>40.700000000000003</v>
      </c>
      <c r="Z188">
        <v>1</v>
      </c>
      <c r="AA188">
        <v>0</v>
      </c>
      <c r="AB188">
        <v>0</v>
      </c>
      <c r="AC188">
        <v>0</v>
      </c>
    </row>
    <row r="189" spans="1:29" x14ac:dyDescent="0.25">
      <c r="A189">
        <v>105101</v>
      </c>
      <c r="B189" t="s">
        <v>262</v>
      </c>
      <c r="C189" t="s">
        <v>261</v>
      </c>
      <c r="D189" t="s">
        <v>233</v>
      </c>
      <c r="E189" t="s">
        <v>32</v>
      </c>
      <c r="F189">
        <v>1</v>
      </c>
      <c r="G189">
        <v>818</v>
      </c>
      <c r="H189">
        <v>152</v>
      </c>
      <c r="I189">
        <v>1.4</v>
      </c>
      <c r="J189">
        <v>10.199999999999999</v>
      </c>
      <c r="K189">
        <v>98.5</v>
      </c>
      <c r="L189">
        <v>14.7</v>
      </c>
      <c r="M189">
        <v>50</v>
      </c>
      <c r="N189">
        <v>38853</v>
      </c>
      <c r="O189">
        <v>523.70000000000005</v>
      </c>
      <c r="P189">
        <v>4815566</v>
      </c>
      <c r="Q189">
        <v>4791026</v>
      </c>
      <c r="R189">
        <v>24540</v>
      </c>
      <c r="S189">
        <v>5887</v>
      </c>
      <c r="T189">
        <v>5857</v>
      </c>
      <c r="U189">
        <v>30</v>
      </c>
      <c r="V189">
        <v>175</v>
      </c>
      <c r="W189">
        <v>2.9878777531159302</v>
      </c>
      <c r="X189">
        <v>2.14030915576694</v>
      </c>
      <c r="Y189">
        <v>45.1</v>
      </c>
      <c r="Z189">
        <v>1</v>
      </c>
      <c r="AA189">
        <v>0</v>
      </c>
      <c r="AB189">
        <v>1</v>
      </c>
      <c r="AC189">
        <v>0</v>
      </c>
    </row>
    <row r="190" spans="1:29" x14ac:dyDescent="0.25">
      <c r="A190">
        <v>105103</v>
      </c>
      <c r="B190" t="s">
        <v>263</v>
      </c>
      <c r="C190" t="s">
        <v>261</v>
      </c>
      <c r="D190" t="s">
        <v>233</v>
      </c>
      <c r="E190" t="s">
        <v>41</v>
      </c>
      <c r="F190">
        <v>1</v>
      </c>
      <c r="G190">
        <v>857</v>
      </c>
      <c r="H190">
        <v>121</v>
      </c>
      <c r="I190">
        <v>0.9</v>
      </c>
      <c r="J190">
        <v>19</v>
      </c>
      <c r="K190">
        <v>98.5</v>
      </c>
      <c r="L190">
        <v>15.1</v>
      </c>
      <c r="M190">
        <v>59</v>
      </c>
      <c r="N190">
        <v>39983</v>
      </c>
      <c r="O190">
        <v>523.70000000000005</v>
      </c>
      <c r="P190">
        <v>5305687</v>
      </c>
      <c r="Q190">
        <v>5513938</v>
      </c>
      <c r="R190">
        <v>-208251</v>
      </c>
      <c r="S190">
        <v>6191</v>
      </c>
      <c r="T190">
        <v>6434</v>
      </c>
      <c r="U190">
        <v>-243</v>
      </c>
      <c r="V190">
        <v>229</v>
      </c>
      <c r="W190">
        <v>3.55921666148586</v>
      </c>
      <c r="X190">
        <v>1.7121628169924099</v>
      </c>
      <c r="Y190">
        <v>38.200000000000003</v>
      </c>
      <c r="Z190">
        <v>0</v>
      </c>
      <c r="AA190">
        <v>0</v>
      </c>
      <c r="AB190">
        <v>1</v>
      </c>
      <c r="AC190">
        <v>0</v>
      </c>
    </row>
    <row r="191" spans="1:29" x14ac:dyDescent="0.25">
      <c r="A191">
        <v>105107</v>
      </c>
      <c r="B191" t="s">
        <v>264</v>
      </c>
      <c r="C191" t="s">
        <v>261</v>
      </c>
      <c r="D191" t="s">
        <v>233</v>
      </c>
      <c r="E191" t="s">
        <v>32</v>
      </c>
      <c r="F191">
        <v>1</v>
      </c>
      <c r="G191">
        <v>881</v>
      </c>
      <c r="H191">
        <v>154</v>
      </c>
      <c r="I191">
        <v>0.7</v>
      </c>
      <c r="J191">
        <v>15.2</v>
      </c>
      <c r="K191">
        <v>98.4</v>
      </c>
      <c r="L191">
        <v>15</v>
      </c>
      <c r="M191">
        <v>57</v>
      </c>
      <c r="N191">
        <v>39525</v>
      </c>
      <c r="O191">
        <v>523.70000000000005</v>
      </c>
      <c r="P191">
        <v>5085132</v>
      </c>
      <c r="Q191">
        <v>5118610</v>
      </c>
      <c r="R191">
        <v>-33478</v>
      </c>
      <c r="S191">
        <v>5772</v>
      </c>
      <c r="T191">
        <v>5810</v>
      </c>
      <c r="U191">
        <v>-38</v>
      </c>
      <c r="V191">
        <v>122</v>
      </c>
      <c r="W191">
        <v>2.09982788296041</v>
      </c>
      <c r="X191">
        <v>3.4823284823284801</v>
      </c>
      <c r="Y191">
        <v>43.5</v>
      </c>
      <c r="Z191">
        <v>1</v>
      </c>
      <c r="AA191">
        <v>0</v>
      </c>
      <c r="AB191">
        <v>1</v>
      </c>
      <c r="AC191">
        <v>0</v>
      </c>
    </row>
    <row r="192" spans="1:29" x14ac:dyDescent="0.25">
      <c r="A192">
        <v>105252</v>
      </c>
      <c r="B192" t="s">
        <v>265</v>
      </c>
      <c r="C192" t="s">
        <v>266</v>
      </c>
      <c r="D192" t="s">
        <v>233</v>
      </c>
      <c r="E192" t="s">
        <v>32</v>
      </c>
      <c r="F192">
        <v>1</v>
      </c>
      <c r="G192">
        <v>854</v>
      </c>
      <c r="H192">
        <v>167</v>
      </c>
      <c r="I192">
        <v>0.8</v>
      </c>
      <c r="J192">
        <v>11.5</v>
      </c>
      <c r="K192">
        <v>97.2</v>
      </c>
      <c r="L192">
        <v>17.100000000000001</v>
      </c>
      <c r="M192">
        <v>53</v>
      </c>
      <c r="N192">
        <v>41305</v>
      </c>
      <c r="O192">
        <v>465.5</v>
      </c>
      <c r="P192">
        <v>4810582</v>
      </c>
      <c r="Q192">
        <v>4810582</v>
      </c>
      <c r="R192">
        <v>0</v>
      </c>
      <c r="S192">
        <v>5633</v>
      </c>
      <c r="T192">
        <v>5633</v>
      </c>
      <c r="U192">
        <v>0</v>
      </c>
      <c r="V192">
        <v>269</v>
      </c>
      <c r="W192">
        <v>4.7754304988460898</v>
      </c>
      <c r="X192">
        <v>2.2545712764068901</v>
      </c>
      <c r="Y192">
        <v>42.8</v>
      </c>
      <c r="Z192">
        <v>1</v>
      </c>
      <c r="AA192">
        <v>0</v>
      </c>
      <c r="AB192">
        <v>0</v>
      </c>
      <c r="AC192">
        <v>0</v>
      </c>
    </row>
    <row r="193" spans="1:29" x14ac:dyDescent="0.25">
      <c r="A193">
        <v>105253</v>
      </c>
      <c r="B193" t="s">
        <v>267</v>
      </c>
      <c r="C193" t="s">
        <v>266</v>
      </c>
      <c r="D193" t="s">
        <v>233</v>
      </c>
      <c r="E193" t="s">
        <v>32</v>
      </c>
      <c r="F193">
        <v>1</v>
      </c>
      <c r="G193">
        <v>1502</v>
      </c>
      <c r="H193">
        <v>238</v>
      </c>
      <c r="I193">
        <v>1.4</v>
      </c>
      <c r="J193">
        <v>8.6</v>
      </c>
      <c r="K193">
        <v>96.3</v>
      </c>
      <c r="L193">
        <v>15</v>
      </c>
      <c r="M193">
        <v>99</v>
      </c>
      <c r="N193">
        <v>38696</v>
      </c>
      <c r="O193">
        <v>465.5</v>
      </c>
      <c r="P193">
        <v>8151354</v>
      </c>
      <c r="Q193">
        <v>8047716</v>
      </c>
      <c r="R193">
        <v>103638</v>
      </c>
      <c r="S193">
        <v>5427</v>
      </c>
      <c r="T193">
        <v>5358</v>
      </c>
      <c r="U193">
        <v>69</v>
      </c>
      <c r="V193">
        <v>303</v>
      </c>
      <c r="W193">
        <v>5.65509518477044</v>
      </c>
      <c r="X193">
        <v>2.7086788280818102</v>
      </c>
      <c r="Y193">
        <v>47.2</v>
      </c>
      <c r="Z193">
        <v>1</v>
      </c>
      <c r="AA193">
        <v>0</v>
      </c>
      <c r="AB193">
        <v>1</v>
      </c>
      <c r="AC193">
        <v>0</v>
      </c>
    </row>
    <row r="194" spans="1:29" x14ac:dyDescent="0.25">
      <c r="A194">
        <v>105262</v>
      </c>
      <c r="B194" t="s">
        <v>268</v>
      </c>
      <c r="C194" t="s">
        <v>266</v>
      </c>
      <c r="D194" t="s">
        <v>233</v>
      </c>
      <c r="E194" t="s">
        <v>32</v>
      </c>
      <c r="F194">
        <v>1</v>
      </c>
      <c r="G194">
        <v>843</v>
      </c>
      <c r="H194">
        <v>161</v>
      </c>
      <c r="I194">
        <v>2.2000000000000002</v>
      </c>
      <c r="J194">
        <v>6.3</v>
      </c>
      <c r="K194">
        <v>97.8</v>
      </c>
      <c r="L194">
        <v>16</v>
      </c>
      <c r="M194">
        <v>52</v>
      </c>
      <c r="N194">
        <v>40399</v>
      </c>
      <c r="O194">
        <v>465.5</v>
      </c>
      <c r="P194">
        <v>4621326</v>
      </c>
      <c r="Q194">
        <v>4623012</v>
      </c>
      <c r="R194">
        <v>-1686</v>
      </c>
      <c r="S194">
        <v>5482</v>
      </c>
      <c r="T194">
        <v>5484</v>
      </c>
      <c r="U194">
        <v>-2</v>
      </c>
      <c r="V194">
        <v>310</v>
      </c>
      <c r="W194">
        <v>5.6528081692195498</v>
      </c>
      <c r="X194">
        <v>1.80591025173294</v>
      </c>
      <c r="Y194">
        <v>47.6</v>
      </c>
      <c r="Z194">
        <v>1</v>
      </c>
      <c r="AA194">
        <v>0</v>
      </c>
      <c r="AB194">
        <v>0</v>
      </c>
      <c r="AC194">
        <v>0</v>
      </c>
    </row>
    <row r="195" spans="1:29" x14ac:dyDescent="0.25">
      <c r="A195">
        <v>105263</v>
      </c>
      <c r="B195" t="s">
        <v>269</v>
      </c>
      <c r="C195" t="s">
        <v>266</v>
      </c>
      <c r="D195" t="s">
        <v>233</v>
      </c>
      <c r="E195" t="s">
        <v>32</v>
      </c>
      <c r="F195">
        <v>1</v>
      </c>
      <c r="G195">
        <v>887</v>
      </c>
      <c r="H195">
        <v>176</v>
      </c>
      <c r="I195">
        <v>2.8</v>
      </c>
      <c r="J195">
        <v>20.5</v>
      </c>
      <c r="K195">
        <v>62.6</v>
      </c>
      <c r="L195">
        <v>14.4</v>
      </c>
      <c r="M195">
        <v>63</v>
      </c>
      <c r="N195">
        <v>38121</v>
      </c>
      <c r="O195">
        <v>465.5</v>
      </c>
      <c r="P195">
        <v>5558829</v>
      </c>
      <c r="Q195">
        <v>5453276</v>
      </c>
      <c r="R195">
        <v>105553</v>
      </c>
      <c r="S195">
        <v>6267</v>
      </c>
      <c r="T195">
        <v>6148</v>
      </c>
      <c r="U195">
        <v>119</v>
      </c>
      <c r="V195">
        <v>387</v>
      </c>
      <c r="W195">
        <v>6.2947299934938199</v>
      </c>
      <c r="X195">
        <v>2.2498803255145998</v>
      </c>
      <c r="Y195">
        <v>43.4</v>
      </c>
      <c r="Z195">
        <v>1</v>
      </c>
      <c r="AA195">
        <v>0</v>
      </c>
      <c r="AB195">
        <v>0</v>
      </c>
      <c r="AC195">
        <v>0</v>
      </c>
    </row>
    <row r="196" spans="1:29" x14ac:dyDescent="0.25">
      <c r="A196">
        <v>105264</v>
      </c>
      <c r="B196" t="s">
        <v>270</v>
      </c>
      <c r="C196" t="s">
        <v>266</v>
      </c>
      <c r="D196" t="s">
        <v>233</v>
      </c>
      <c r="E196" t="s">
        <v>32</v>
      </c>
      <c r="F196">
        <v>1</v>
      </c>
      <c r="G196">
        <v>1436</v>
      </c>
      <c r="H196">
        <v>224</v>
      </c>
      <c r="I196">
        <v>1.6</v>
      </c>
      <c r="J196">
        <v>12</v>
      </c>
      <c r="K196">
        <v>90.6</v>
      </c>
      <c r="L196">
        <v>15.2</v>
      </c>
      <c r="M196">
        <v>93</v>
      </c>
      <c r="N196">
        <v>38740</v>
      </c>
      <c r="O196">
        <v>465.5</v>
      </c>
      <c r="P196">
        <v>8002828</v>
      </c>
      <c r="Q196">
        <v>7867844</v>
      </c>
      <c r="R196">
        <v>134984</v>
      </c>
      <c r="S196">
        <v>5573</v>
      </c>
      <c r="T196">
        <v>5479</v>
      </c>
      <c r="U196">
        <v>94</v>
      </c>
      <c r="V196">
        <v>325</v>
      </c>
      <c r="W196">
        <v>5.9317393684979001</v>
      </c>
      <c r="X196">
        <v>1.0586757581195001</v>
      </c>
      <c r="Y196">
        <v>48.4</v>
      </c>
      <c r="Z196">
        <v>1</v>
      </c>
      <c r="AA196">
        <v>0</v>
      </c>
      <c r="AB196">
        <v>1</v>
      </c>
      <c r="AC196">
        <v>0</v>
      </c>
    </row>
    <row r="197" spans="1:29" x14ac:dyDescent="0.25">
      <c r="A197">
        <v>105354</v>
      </c>
      <c r="B197" t="s">
        <v>271</v>
      </c>
      <c r="C197" t="s">
        <v>272</v>
      </c>
      <c r="D197" t="s">
        <v>233</v>
      </c>
      <c r="E197" t="s">
        <v>32</v>
      </c>
      <c r="F197">
        <v>1</v>
      </c>
      <c r="G197">
        <v>997</v>
      </c>
      <c r="H197">
        <v>196</v>
      </c>
      <c r="I197">
        <v>2.8</v>
      </c>
      <c r="J197">
        <v>11.9</v>
      </c>
      <c r="K197">
        <v>90</v>
      </c>
      <c r="L197">
        <v>15.3</v>
      </c>
      <c r="M197">
        <v>66</v>
      </c>
      <c r="N197">
        <v>39857</v>
      </c>
      <c r="O197">
        <v>524.6</v>
      </c>
      <c r="P197">
        <v>5108628</v>
      </c>
      <c r="Q197">
        <v>5279115</v>
      </c>
      <c r="R197">
        <v>-170487</v>
      </c>
      <c r="S197">
        <v>5124</v>
      </c>
      <c r="T197">
        <v>5295</v>
      </c>
      <c r="U197">
        <v>-171</v>
      </c>
      <c r="V197">
        <v>187</v>
      </c>
      <c r="W197">
        <v>3.53163361661945</v>
      </c>
      <c r="X197">
        <v>3.8446526151444198</v>
      </c>
      <c r="Y197">
        <v>51</v>
      </c>
      <c r="Z197">
        <v>1</v>
      </c>
      <c r="AA197">
        <v>0</v>
      </c>
      <c r="AB197">
        <v>0</v>
      </c>
      <c r="AC197">
        <v>0</v>
      </c>
    </row>
    <row r="198" spans="1:29" x14ac:dyDescent="0.25">
      <c r="A198">
        <v>105355</v>
      </c>
      <c r="B198" t="s">
        <v>273</v>
      </c>
      <c r="C198" t="s">
        <v>272</v>
      </c>
      <c r="D198" t="s">
        <v>233</v>
      </c>
      <c r="E198" t="s">
        <v>32</v>
      </c>
      <c r="F198">
        <v>1</v>
      </c>
      <c r="G198">
        <v>860</v>
      </c>
      <c r="H198">
        <v>157</v>
      </c>
      <c r="I198">
        <v>3.2</v>
      </c>
      <c r="J198">
        <v>23.1</v>
      </c>
      <c r="K198">
        <v>48.7</v>
      </c>
      <c r="L198">
        <v>16</v>
      </c>
      <c r="M198">
        <v>57</v>
      </c>
      <c r="N198">
        <v>39104</v>
      </c>
      <c r="O198">
        <v>524.6</v>
      </c>
      <c r="P198">
        <v>4647440</v>
      </c>
      <c r="Q198">
        <v>4725700</v>
      </c>
      <c r="R198">
        <v>-78260</v>
      </c>
      <c r="S198">
        <v>5404</v>
      </c>
      <c r="T198">
        <v>5495</v>
      </c>
      <c r="U198">
        <v>-91</v>
      </c>
      <c r="V198">
        <v>209</v>
      </c>
      <c r="W198">
        <v>3.8034576888080101</v>
      </c>
      <c r="X198">
        <v>1.1658031088082901</v>
      </c>
      <c r="Y198">
        <v>46.3</v>
      </c>
      <c r="Z198">
        <v>1</v>
      </c>
      <c r="AA198">
        <v>0</v>
      </c>
      <c r="AB198">
        <v>0</v>
      </c>
      <c r="AC198">
        <v>0</v>
      </c>
    </row>
    <row r="199" spans="1:29" x14ac:dyDescent="0.25">
      <c r="A199">
        <v>105358</v>
      </c>
      <c r="B199" t="s">
        <v>274</v>
      </c>
      <c r="C199" t="s">
        <v>272</v>
      </c>
      <c r="D199" t="s">
        <v>233</v>
      </c>
      <c r="E199" t="s">
        <v>32</v>
      </c>
      <c r="F199">
        <v>1</v>
      </c>
      <c r="G199">
        <v>863</v>
      </c>
      <c r="H199">
        <v>164</v>
      </c>
      <c r="I199">
        <v>4.3</v>
      </c>
      <c r="J199">
        <v>13.8</v>
      </c>
      <c r="K199">
        <v>78.8</v>
      </c>
      <c r="L199">
        <v>16.899999999999999</v>
      </c>
      <c r="M199">
        <v>51</v>
      </c>
      <c r="N199">
        <v>40391</v>
      </c>
      <c r="O199">
        <v>524.6</v>
      </c>
      <c r="P199">
        <v>4522983</v>
      </c>
      <c r="Q199">
        <v>4453080</v>
      </c>
      <c r="R199">
        <v>69903</v>
      </c>
      <c r="S199">
        <v>5241</v>
      </c>
      <c r="T199">
        <v>5160</v>
      </c>
      <c r="U199">
        <v>81</v>
      </c>
      <c r="V199">
        <v>173</v>
      </c>
      <c r="W199">
        <v>3.3527131782945698</v>
      </c>
      <c r="X199">
        <v>1.1639000190803299</v>
      </c>
      <c r="Y199">
        <v>47.8</v>
      </c>
      <c r="Z199">
        <v>1</v>
      </c>
      <c r="AA199">
        <v>0</v>
      </c>
      <c r="AB199">
        <v>0</v>
      </c>
      <c r="AC199">
        <v>0</v>
      </c>
    </row>
    <row r="200" spans="1:29" x14ac:dyDescent="0.25">
      <c r="A200">
        <v>105360</v>
      </c>
      <c r="B200" t="s">
        <v>275</v>
      </c>
      <c r="C200" t="s">
        <v>272</v>
      </c>
      <c r="D200" t="s">
        <v>233</v>
      </c>
      <c r="E200" t="s">
        <v>32</v>
      </c>
      <c r="F200">
        <v>1</v>
      </c>
      <c r="G200">
        <v>869</v>
      </c>
      <c r="H200">
        <v>168</v>
      </c>
      <c r="I200">
        <v>2.6</v>
      </c>
      <c r="J200">
        <v>19.399999999999999</v>
      </c>
      <c r="K200">
        <v>92.6</v>
      </c>
      <c r="L200">
        <v>16.8</v>
      </c>
      <c r="M200">
        <v>52</v>
      </c>
      <c r="N200">
        <v>41073</v>
      </c>
      <c r="O200">
        <v>524.6</v>
      </c>
      <c r="P200">
        <v>4767334</v>
      </c>
      <c r="Q200">
        <v>4715194</v>
      </c>
      <c r="R200">
        <v>52140</v>
      </c>
      <c r="S200">
        <v>5486</v>
      </c>
      <c r="T200">
        <v>5426</v>
      </c>
      <c r="U200">
        <v>60</v>
      </c>
      <c r="V200">
        <v>184</v>
      </c>
      <c r="W200">
        <v>3.3910799852561699</v>
      </c>
      <c r="X200">
        <v>1.2942034269048499</v>
      </c>
      <c r="Y200">
        <v>47.4</v>
      </c>
      <c r="Z200">
        <v>1</v>
      </c>
      <c r="AA200">
        <v>0</v>
      </c>
      <c r="AB200">
        <v>0</v>
      </c>
      <c r="AC200">
        <v>0</v>
      </c>
    </row>
    <row r="201" spans="1:29" x14ac:dyDescent="0.25">
      <c r="A201">
        <v>105361</v>
      </c>
      <c r="B201" t="s">
        <v>276</v>
      </c>
      <c r="C201" t="s">
        <v>272</v>
      </c>
      <c r="D201" t="s">
        <v>233</v>
      </c>
      <c r="E201" t="s">
        <v>32</v>
      </c>
      <c r="F201">
        <v>1</v>
      </c>
      <c r="G201">
        <v>1070</v>
      </c>
      <c r="H201">
        <v>213</v>
      </c>
      <c r="I201">
        <v>3.9</v>
      </c>
      <c r="J201">
        <v>7.4</v>
      </c>
      <c r="K201">
        <v>99.5</v>
      </c>
      <c r="L201">
        <v>15.7</v>
      </c>
      <c r="M201">
        <v>70</v>
      </c>
      <c r="N201">
        <v>39462</v>
      </c>
      <c r="O201">
        <v>524.6</v>
      </c>
      <c r="P201">
        <v>5505150</v>
      </c>
      <c r="Q201">
        <v>5556510</v>
      </c>
      <c r="R201">
        <v>-51360</v>
      </c>
      <c r="S201">
        <v>5145</v>
      </c>
      <c r="T201">
        <v>5193</v>
      </c>
      <c r="U201">
        <v>-48</v>
      </c>
      <c r="V201">
        <v>124</v>
      </c>
      <c r="W201">
        <v>2.3878297708453702</v>
      </c>
      <c r="X201">
        <v>1.72983479105928</v>
      </c>
      <c r="Y201">
        <v>49.5</v>
      </c>
      <c r="Z201">
        <v>1</v>
      </c>
      <c r="AA201">
        <v>0</v>
      </c>
      <c r="AB201">
        <v>0</v>
      </c>
      <c r="AC201">
        <v>0</v>
      </c>
    </row>
    <row r="202" spans="1:29" x14ac:dyDescent="0.25">
      <c r="A202">
        <v>105362</v>
      </c>
      <c r="B202" t="s">
        <v>277</v>
      </c>
      <c r="C202" t="s">
        <v>272</v>
      </c>
      <c r="D202" t="s">
        <v>233</v>
      </c>
      <c r="E202" t="s">
        <v>32</v>
      </c>
      <c r="F202">
        <v>1</v>
      </c>
      <c r="G202">
        <v>817</v>
      </c>
      <c r="H202">
        <v>152</v>
      </c>
      <c r="I202">
        <v>1.3</v>
      </c>
      <c r="J202">
        <v>28</v>
      </c>
      <c r="K202">
        <v>75.400000000000006</v>
      </c>
      <c r="L202">
        <v>17.3</v>
      </c>
      <c r="M202">
        <v>50</v>
      </c>
      <c r="N202">
        <v>38529</v>
      </c>
      <c r="O202">
        <v>524.6</v>
      </c>
      <c r="P202">
        <v>4465722</v>
      </c>
      <c r="Q202">
        <v>4444480</v>
      </c>
      <c r="R202">
        <v>21242</v>
      </c>
      <c r="S202">
        <v>5466</v>
      </c>
      <c r="T202">
        <v>5440</v>
      </c>
      <c r="U202">
        <v>26</v>
      </c>
      <c r="V202">
        <v>229</v>
      </c>
      <c r="W202">
        <v>4.2095588235294104</v>
      </c>
      <c r="X202">
        <v>1.09769484083425</v>
      </c>
      <c r="Y202">
        <v>39.4</v>
      </c>
      <c r="Z202">
        <v>1</v>
      </c>
      <c r="AA202">
        <v>0</v>
      </c>
      <c r="AB202">
        <v>0</v>
      </c>
      <c r="AC202">
        <v>0</v>
      </c>
    </row>
    <row r="203" spans="1:29" x14ac:dyDescent="0.25">
      <c r="A203">
        <v>105364</v>
      </c>
      <c r="B203" t="s">
        <v>278</v>
      </c>
      <c r="C203" t="s">
        <v>272</v>
      </c>
      <c r="D203" t="s">
        <v>233</v>
      </c>
      <c r="E203" t="s">
        <v>32</v>
      </c>
      <c r="F203">
        <v>1</v>
      </c>
      <c r="G203">
        <v>571</v>
      </c>
      <c r="H203">
        <v>108</v>
      </c>
      <c r="I203">
        <v>4.3</v>
      </c>
      <c r="J203">
        <v>36.799999999999997</v>
      </c>
      <c r="K203">
        <v>71.2</v>
      </c>
      <c r="L203">
        <v>16.5</v>
      </c>
      <c r="M203">
        <v>36</v>
      </c>
      <c r="N203">
        <v>43115</v>
      </c>
      <c r="O203">
        <v>524.6</v>
      </c>
      <c r="P203">
        <v>3496804</v>
      </c>
      <c r="Q203">
        <v>3767458</v>
      </c>
      <c r="R203">
        <v>-270654</v>
      </c>
      <c r="S203">
        <v>6124</v>
      </c>
      <c r="T203">
        <v>6598</v>
      </c>
      <c r="U203">
        <v>-474</v>
      </c>
      <c r="V203">
        <v>110</v>
      </c>
      <c r="W203">
        <v>1.6671718702637199</v>
      </c>
      <c r="X203">
        <v>2.1064663618549999</v>
      </c>
      <c r="Y203">
        <v>32.799999999999997</v>
      </c>
      <c r="Z203">
        <v>1</v>
      </c>
      <c r="AA203">
        <v>0</v>
      </c>
      <c r="AB203">
        <v>0</v>
      </c>
      <c r="AC203">
        <v>0</v>
      </c>
    </row>
    <row r="204" spans="1:29" x14ac:dyDescent="0.25">
      <c r="A204">
        <v>105365</v>
      </c>
      <c r="B204" t="s">
        <v>279</v>
      </c>
      <c r="C204" t="s">
        <v>272</v>
      </c>
      <c r="D204" t="s">
        <v>233</v>
      </c>
      <c r="E204" t="s">
        <v>32</v>
      </c>
      <c r="F204">
        <v>1</v>
      </c>
      <c r="G204">
        <v>795</v>
      </c>
      <c r="H204">
        <v>153</v>
      </c>
      <c r="I204">
        <v>4.4000000000000004</v>
      </c>
      <c r="J204">
        <v>7.1</v>
      </c>
      <c r="K204">
        <v>96.1</v>
      </c>
      <c r="L204">
        <v>16.8</v>
      </c>
      <c r="M204">
        <v>48</v>
      </c>
      <c r="N204">
        <v>40766</v>
      </c>
      <c r="O204">
        <v>524.6</v>
      </c>
      <c r="P204">
        <v>4018725</v>
      </c>
      <c r="Q204">
        <v>3946380</v>
      </c>
      <c r="R204">
        <v>72345</v>
      </c>
      <c r="S204">
        <v>5055</v>
      </c>
      <c r="T204">
        <v>4964</v>
      </c>
      <c r="U204">
        <v>91</v>
      </c>
      <c r="V204">
        <v>188</v>
      </c>
      <c r="W204">
        <v>3.78726833199033</v>
      </c>
      <c r="X204">
        <v>1.8991097922848701</v>
      </c>
      <c r="Y204">
        <v>48.4</v>
      </c>
      <c r="Z204">
        <v>1</v>
      </c>
      <c r="AA204">
        <v>0</v>
      </c>
      <c r="AB204">
        <v>0</v>
      </c>
      <c r="AC204">
        <v>0</v>
      </c>
    </row>
    <row r="205" spans="1:29" x14ac:dyDescent="0.25">
      <c r="A205">
        <v>105366</v>
      </c>
      <c r="B205" t="s">
        <v>280</v>
      </c>
      <c r="C205" t="s">
        <v>272</v>
      </c>
      <c r="D205" t="s">
        <v>233</v>
      </c>
      <c r="E205" t="s">
        <v>32</v>
      </c>
      <c r="F205">
        <v>1</v>
      </c>
      <c r="G205">
        <v>1208</v>
      </c>
      <c r="H205">
        <v>209</v>
      </c>
      <c r="I205">
        <v>2.6</v>
      </c>
      <c r="J205">
        <v>7.5</v>
      </c>
      <c r="K205">
        <v>91.8</v>
      </c>
      <c r="L205">
        <v>15.5</v>
      </c>
      <c r="M205">
        <v>77</v>
      </c>
      <c r="N205">
        <v>37773</v>
      </c>
      <c r="O205">
        <v>524.6</v>
      </c>
      <c r="P205">
        <v>6024296</v>
      </c>
      <c r="Q205">
        <v>6032752</v>
      </c>
      <c r="R205">
        <v>-8456</v>
      </c>
      <c r="S205">
        <v>4987</v>
      </c>
      <c r="T205">
        <v>4994</v>
      </c>
      <c r="U205">
        <v>-7</v>
      </c>
      <c r="V205">
        <v>157</v>
      </c>
      <c r="W205">
        <v>3.1437725270324401</v>
      </c>
      <c r="X205">
        <v>1.08281531983156</v>
      </c>
      <c r="Y205">
        <v>49</v>
      </c>
      <c r="Z205">
        <v>1</v>
      </c>
      <c r="AA205">
        <v>0</v>
      </c>
      <c r="AB205">
        <v>0</v>
      </c>
      <c r="AC205">
        <v>0</v>
      </c>
    </row>
    <row r="206" spans="1:29" x14ac:dyDescent="0.25">
      <c r="A206">
        <v>105367</v>
      </c>
      <c r="B206" t="s">
        <v>281</v>
      </c>
      <c r="C206" t="s">
        <v>272</v>
      </c>
      <c r="D206" t="s">
        <v>233</v>
      </c>
      <c r="E206" t="s">
        <v>32</v>
      </c>
      <c r="F206">
        <v>1</v>
      </c>
      <c r="G206">
        <v>1045</v>
      </c>
      <c r="H206">
        <v>205</v>
      </c>
      <c r="I206">
        <v>2.2999999999999998</v>
      </c>
      <c r="J206">
        <v>7.6</v>
      </c>
      <c r="K206">
        <v>88</v>
      </c>
      <c r="L206">
        <v>15.5</v>
      </c>
      <c r="M206">
        <v>69</v>
      </c>
      <c r="N206">
        <v>38762</v>
      </c>
      <c r="O206">
        <v>524.6</v>
      </c>
      <c r="P206">
        <v>5127815</v>
      </c>
      <c r="Q206">
        <v>5234405</v>
      </c>
      <c r="R206">
        <v>-106590</v>
      </c>
      <c r="S206">
        <v>4907</v>
      </c>
      <c r="T206">
        <v>5009</v>
      </c>
      <c r="U206">
        <v>-102</v>
      </c>
      <c r="V206">
        <v>110</v>
      </c>
      <c r="W206">
        <v>2.1960471151926502</v>
      </c>
      <c r="X206">
        <v>0.93743631546769901</v>
      </c>
      <c r="Y206">
        <v>48.6</v>
      </c>
      <c r="Z206">
        <v>1</v>
      </c>
      <c r="AA206">
        <v>0</v>
      </c>
      <c r="AB206">
        <v>0</v>
      </c>
      <c r="AC206">
        <v>0</v>
      </c>
    </row>
    <row r="207" spans="1:29" x14ac:dyDescent="0.25">
      <c r="A207">
        <v>105560</v>
      </c>
      <c r="B207" t="s">
        <v>282</v>
      </c>
      <c r="C207" t="s">
        <v>283</v>
      </c>
      <c r="D207" t="s">
        <v>233</v>
      </c>
      <c r="E207" t="s">
        <v>32</v>
      </c>
      <c r="F207">
        <v>1</v>
      </c>
      <c r="G207">
        <v>1654</v>
      </c>
      <c r="H207">
        <v>241</v>
      </c>
      <c r="I207">
        <v>2.5</v>
      </c>
      <c r="J207">
        <v>24.6</v>
      </c>
      <c r="K207">
        <v>8.1999999999999993</v>
      </c>
      <c r="L207">
        <v>12.6</v>
      </c>
      <c r="M207">
        <v>138</v>
      </c>
      <c r="N207">
        <v>36847</v>
      </c>
      <c r="O207">
        <v>471.5</v>
      </c>
      <c r="P207">
        <v>12312376</v>
      </c>
      <c r="Q207">
        <v>12537320</v>
      </c>
      <c r="R207">
        <v>-224944</v>
      </c>
      <c r="S207">
        <v>7444</v>
      </c>
      <c r="T207">
        <v>7580</v>
      </c>
      <c r="U207">
        <v>-136</v>
      </c>
      <c r="V207">
        <v>360</v>
      </c>
      <c r="W207">
        <v>4.7493403693931402</v>
      </c>
      <c r="X207">
        <v>1.2224610424503</v>
      </c>
      <c r="Y207">
        <v>43.6</v>
      </c>
      <c r="Z207">
        <v>1</v>
      </c>
      <c r="AA207">
        <v>1</v>
      </c>
      <c r="AB207">
        <v>0</v>
      </c>
      <c r="AC207">
        <v>0</v>
      </c>
    </row>
    <row r="208" spans="1:29" x14ac:dyDescent="0.25">
      <c r="A208">
        <v>105574</v>
      </c>
      <c r="B208" t="s">
        <v>284</v>
      </c>
      <c r="C208" t="s">
        <v>283</v>
      </c>
      <c r="D208" t="s">
        <v>233</v>
      </c>
      <c r="E208" t="s">
        <v>32</v>
      </c>
      <c r="F208">
        <v>1</v>
      </c>
      <c r="G208">
        <v>756</v>
      </c>
      <c r="H208">
        <v>132</v>
      </c>
      <c r="I208">
        <v>2.2000000000000002</v>
      </c>
      <c r="J208">
        <v>24.8</v>
      </c>
      <c r="K208">
        <v>73.3</v>
      </c>
      <c r="L208">
        <v>12.6</v>
      </c>
      <c r="M208">
        <v>57</v>
      </c>
      <c r="N208">
        <v>37196</v>
      </c>
      <c r="O208">
        <v>471.5</v>
      </c>
      <c r="P208">
        <v>5391036</v>
      </c>
      <c r="Q208">
        <v>5294268</v>
      </c>
      <c r="R208">
        <v>96768</v>
      </c>
      <c r="S208">
        <v>7131</v>
      </c>
      <c r="T208">
        <v>7003</v>
      </c>
      <c r="U208">
        <v>128</v>
      </c>
      <c r="V208">
        <v>478</v>
      </c>
      <c r="W208">
        <v>6.8256461516492903</v>
      </c>
      <c r="X208">
        <v>1.3883045856121199</v>
      </c>
      <c r="Y208">
        <v>38.9</v>
      </c>
      <c r="Z208">
        <v>1</v>
      </c>
      <c r="AA208">
        <v>0</v>
      </c>
      <c r="AB208">
        <v>0</v>
      </c>
      <c r="AC208">
        <v>0</v>
      </c>
    </row>
    <row r="209" spans="1:29" x14ac:dyDescent="0.25">
      <c r="A209">
        <v>105576</v>
      </c>
      <c r="B209" t="s">
        <v>285</v>
      </c>
      <c r="C209" t="s">
        <v>283</v>
      </c>
      <c r="D209" t="s">
        <v>233</v>
      </c>
      <c r="E209" t="s">
        <v>32</v>
      </c>
      <c r="F209">
        <v>1</v>
      </c>
      <c r="G209">
        <v>735</v>
      </c>
      <c r="H209">
        <v>130</v>
      </c>
      <c r="I209">
        <v>0.9</v>
      </c>
      <c r="J209">
        <v>24.7</v>
      </c>
      <c r="K209">
        <v>68</v>
      </c>
      <c r="L209">
        <v>13.3</v>
      </c>
      <c r="M209">
        <v>57</v>
      </c>
      <c r="N209">
        <v>39483</v>
      </c>
      <c r="O209">
        <v>471.5</v>
      </c>
      <c r="P209">
        <v>5150880</v>
      </c>
      <c r="Q209">
        <v>5369910</v>
      </c>
      <c r="R209">
        <v>-219030</v>
      </c>
      <c r="S209">
        <v>7008</v>
      </c>
      <c r="T209">
        <v>7306</v>
      </c>
      <c r="U209">
        <v>-298</v>
      </c>
      <c r="V209">
        <v>378</v>
      </c>
      <c r="W209">
        <v>5.1738297289898698</v>
      </c>
      <c r="X209">
        <v>1.01312785388128</v>
      </c>
      <c r="Y209">
        <v>42.4</v>
      </c>
      <c r="Z209">
        <v>1</v>
      </c>
      <c r="AA209">
        <v>0</v>
      </c>
      <c r="AB209">
        <v>0</v>
      </c>
      <c r="AC209">
        <v>0</v>
      </c>
    </row>
    <row r="210" spans="1:29" x14ac:dyDescent="0.25">
      <c r="A210">
        <v>105577</v>
      </c>
      <c r="B210" t="s">
        <v>286</v>
      </c>
      <c r="C210" t="s">
        <v>283</v>
      </c>
      <c r="D210" t="s">
        <v>233</v>
      </c>
      <c r="E210" t="s">
        <v>32</v>
      </c>
      <c r="F210">
        <v>1</v>
      </c>
      <c r="G210">
        <v>1140</v>
      </c>
      <c r="H210">
        <v>214</v>
      </c>
      <c r="I210">
        <v>1.6</v>
      </c>
      <c r="J210">
        <v>25</v>
      </c>
      <c r="K210">
        <v>91.7</v>
      </c>
      <c r="L210">
        <v>16.7</v>
      </c>
      <c r="M210">
        <v>69</v>
      </c>
      <c r="N210">
        <v>40067</v>
      </c>
      <c r="O210">
        <v>471.5</v>
      </c>
      <c r="P210">
        <v>7201380</v>
      </c>
      <c r="Q210">
        <v>6873060</v>
      </c>
      <c r="R210">
        <v>328320</v>
      </c>
      <c r="S210">
        <v>6317</v>
      </c>
      <c r="T210">
        <v>6029</v>
      </c>
      <c r="U210">
        <v>288</v>
      </c>
      <c r="V210">
        <v>214</v>
      </c>
      <c r="W210">
        <v>3.54951069829159</v>
      </c>
      <c r="X210">
        <v>3.3718537280354601</v>
      </c>
      <c r="Y210">
        <v>40.6</v>
      </c>
      <c r="Z210">
        <v>1</v>
      </c>
      <c r="AA210">
        <v>0</v>
      </c>
      <c r="AB210">
        <v>0</v>
      </c>
      <c r="AC210">
        <v>0</v>
      </c>
    </row>
    <row r="211" spans="1:29" x14ac:dyDescent="0.25">
      <c r="A211">
        <v>105581</v>
      </c>
      <c r="B211" t="s">
        <v>287</v>
      </c>
      <c r="C211" t="s">
        <v>283</v>
      </c>
      <c r="D211" t="s">
        <v>233</v>
      </c>
      <c r="E211" t="s">
        <v>32</v>
      </c>
      <c r="F211">
        <v>1</v>
      </c>
      <c r="G211">
        <v>874</v>
      </c>
      <c r="H211">
        <v>165</v>
      </c>
      <c r="I211">
        <v>1.6</v>
      </c>
      <c r="J211">
        <v>21.5</v>
      </c>
      <c r="K211">
        <v>81.400000000000006</v>
      </c>
      <c r="L211">
        <v>12.7</v>
      </c>
      <c r="M211">
        <v>69</v>
      </c>
      <c r="N211">
        <v>38975</v>
      </c>
      <c r="O211">
        <v>471.5</v>
      </c>
      <c r="P211">
        <v>5680126</v>
      </c>
      <c r="Q211">
        <v>5787628</v>
      </c>
      <c r="R211">
        <v>-107502</v>
      </c>
      <c r="S211">
        <v>6499</v>
      </c>
      <c r="T211">
        <v>6622</v>
      </c>
      <c r="U211">
        <v>-123</v>
      </c>
      <c r="V211">
        <v>202</v>
      </c>
      <c r="W211">
        <v>3.0504379341588601</v>
      </c>
      <c r="X211">
        <v>1.7387290352361899</v>
      </c>
      <c r="Y211">
        <v>47.6</v>
      </c>
      <c r="Z211">
        <v>1</v>
      </c>
      <c r="AA211">
        <v>0</v>
      </c>
      <c r="AB211">
        <v>0</v>
      </c>
      <c r="AC211">
        <v>0</v>
      </c>
    </row>
    <row r="212" spans="1:29" x14ac:dyDescent="0.25">
      <c r="A212">
        <v>105736</v>
      </c>
      <c r="B212" t="s">
        <v>288</v>
      </c>
      <c r="C212" t="s">
        <v>289</v>
      </c>
      <c r="D212" t="s">
        <v>233</v>
      </c>
      <c r="E212" t="s">
        <v>32</v>
      </c>
      <c r="F212">
        <v>1</v>
      </c>
      <c r="G212">
        <v>1349</v>
      </c>
      <c r="H212">
        <v>268</v>
      </c>
      <c r="I212">
        <v>1</v>
      </c>
      <c r="J212">
        <v>7.6</v>
      </c>
      <c r="K212">
        <v>97.4</v>
      </c>
      <c r="L212">
        <v>16.3</v>
      </c>
      <c r="M212">
        <v>84</v>
      </c>
      <c r="N212">
        <v>38957</v>
      </c>
      <c r="O212">
        <v>469.9</v>
      </c>
      <c r="P212">
        <v>7122720</v>
      </c>
      <c r="Q212">
        <v>7026941</v>
      </c>
      <c r="R212">
        <v>95779</v>
      </c>
      <c r="S212">
        <v>5280</v>
      </c>
      <c r="T212">
        <v>5209</v>
      </c>
      <c r="U212">
        <v>71</v>
      </c>
      <c r="V212">
        <v>187</v>
      </c>
      <c r="W212">
        <v>3.58994048761758</v>
      </c>
      <c r="X212">
        <v>6.3636363636363598</v>
      </c>
      <c r="Y212">
        <v>49.2</v>
      </c>
      <c r="Z212">
        <v>1</v>
      </c>
      <c r="AA212">
        <v>0</v>
      </c>
      <c r="AB212">
        <v>0</v>
      </c>
      <c r="AC212">
        <v>0</v>
      </c>
    </row>
    <row r="213" spans="1:29" x14ac:dyDescent="0.25">
      <c r="A213">
        <v>105738</v>
      </c>
      <c r="B213" t="s">
        <v>290</v>
      </c>
      <c r="C213" t="s">
        <v>289</v>
      </c>
      <c r="D213" t="s">
        <v>233</v>
      </c>
      <c r="E213" t="s">
        <v>32</v>
      </c>
      <c r="F213">
        <v>1</v>
      </c>
      <c r="G213">
        <v>1492</v>
      </c>
      <c r="H213">
        <v>296</v>
      </c>
      <c r="I213">
        <v>0.9</v>
      </c>
      <c r="J213">
        <v>18.7</v>
      </c>
      <c r="K213">
        <v>27.8</v>
      </c>
      <c r="L213">
        <v>15.8</v>
      </c>
      <c r="M213">
        <v>95</v>
      </c>
      <c r="N213">
        <v>41187</v>
      </c>
      <c r="O213">
        <v>469.9</v>
      </c>
      <c r="P213">
        <v>9283224</v>
      </c>
      <c r="Q213">
        <v>9390648</v>
      </c>
      <c r="R213">
        <v>-107424</v>
      </c>
      <c r="S213">
        <v>6222</v>
      </c>
      <c r="T213">
        <v>6294</v>
      </c>
      <c r="U213">
        <v>-72</v>
      </c>
      <c r="V213">
        <v>251</v>
      </c>
      <c r="W213">
        <v>3.98792500794407</v>
      </c>
      <c r="X213">
        <v>1.9929283188685301</v>
      </c>
      <c r="Y213">
        <v>43.8</v>
      </c>
      <c r="Z213">
        <v>1</v>
      </c>
      <c r="AA213">
        <v>0</v>
      </c>
      <c r="AB213">
        <v>0</v>
      </c>
      <c r="AC213">
        <v>0</v>
      </c>
    </row>
    <row r="214" spans="1:29" x14ac:dyDescent="0.25">
      <c r="A214">
        <v>105834</v>
      </c>
      <c r="B214" t="s">
        <v>291</v>
      </c>
      <c r="C214" t="s">
        <v>292</v>
      </c>
      <c r="D214" t="s">
        <v>233</v>
      </c>
      <c r="E214" t="s">
        <v>32</v>
      </c>
      <c r="F214">
        <v>1</v>
      </c>
      <c r="G214">
        <v>876</v>
      </c>
      <c r="H214">
        <v>176</v>
      </c>
      <c r="I214">
        <v>3</v>
      </c>
      <c r="J214">
        <v>24.2</v>
      </c>
      <c r="K214">
        <v>96.1</v>
      </c>
      <c r="L214">
        <v>14.5</v>
      </c>
      <c r="M214">
        <v>59</v>
      </c>
      <c r="N214">
        <v>41893</v>
      </c>
      <c r="O214">
        <v>470.5</v>
      </c>
      <c r="P214">
        <v>5558220</v>
      </c>
      <c r="Q214">
        <v>5880588</v>
      </c>
      <c r="R214">
        <v>-322368</v>
      </c>
      <c r="S214">
        <v>6345</v>
      </c>
      <c r="T214">
        <v>6713</v>
      </c>
      <c r="U214">
        <v>-368</v>
      </c>
      <c r="V214">
        <v>303</v>
      </c>
      <c r="W214">
        <v>4.5136302696261001</v>
      </c>
      <c r="X214">
        <v>0.97714736012608405</v>
      </c>
      <c r="Y214">
        <v>35.4</v>
      </c>
      <c r="Z214">
        <v>1</v>
      </c>
      <c r="AA214">
        <v>0</v>
      </c>
      <c r="AB214">
        <v>0</v>
      </c>
      <c r="AC214">
        <v>0</v>
      </c>
    </row>
    <row r="215" spans="1:29" x14ac:dyDescent="0.25">
      <c r="A215">
        <v>105837</v>
      </c>
      <c r="B215" t="s">
        <v>293</v>
      </c>
      <c r="C215" t="s">
        <v>292</v>
      </c>
      <c r="D215" t="s">
        <v>233</v>
      </c>
      <c r="E215" t="s">
        <v>32</v>
      </c>
      <c r="F215">
        <v>1</v>
      </c>
      <c r="G215">
        <v>1170</v>
      </c>
      <c r="H215">
        <v>241</v>
      </c>
      <c r="I215">
        <v>2.1</v>
      </c>
      <c r="J215">
        <v>24</v>
      </c>
      <c r="K215">
        <v>26.7</v>
      </c>
      <c r="L215">
        <v>15.1</v>
      </c>
      <c r="M215">
        <v>79</v>
      </c>
      <c r="N215">
        <v>39486</v>
      </c>
      <c r="O215">
        <v>470.5</v>
      </c>
      <c r="P215">
        <v>7294950</v>
      </c>
      <c r="Q215">
        <v>7039890</v>
      </c>
      <c r="R215">
        <v>255060</v>
      </c>
      <c r="S215">
        <v>6235</v>
      </c>
      <c r="T215">
        <v>6017</v>
      </c>
      <c r="U215">
        <v>218</v>
      </c>
      <c r="V215">
        <v>273</v>
      </c>
      <c r="W215">
        <v>4.5371447565231797</v>
      </c>
      <c r="X215">
        <v>1.0585404971932599</v>
      </c>
      <c r="Y215">
        <v>41.5</v>
      </c>
      <c r="Z215">
        <v>1</v>
      </c>
      <c r="AA215">
        <v>0</v>
      </c>
      <c r="AB215">
        <v>0</v>
      </c>
      <c r="AC215">
        <v>0</v>
      </c>
    </row>
    <row r="216" spans="1:29" x14ac:dyDescent="0.25">
      <c r="A216">
        <v>105839</v>
      </c>
      <c r="B216" t="s">
        <v>294</v>
      </c>
      <c r="C216" t="s">
        <v>292</v>
      </c>
      <c r="D216" t="s">
        <v>233</v>
      </c>
      <c r="E216" t="s">
        <v>32</v>
      </c>
      <c r="F216">
        <v>1</v>
      </c>
      <c r="G216">
        <v>779</v>
      </c>
      <c r="H216">
        <v>144</v>
      </c>
      <c r="I216">
        <v>3.6</v>
      </c>
      <c r="J216">
        <v>24.9</v>
      </c>
      <c r="K216">
        <v>61.7</v>
      </c>
      <c r="L216">
        <v>16.2</v>
      </c>
      <c r="M216">
        <v>48</v>
      </c>
      <c r="N216">
        <v>38321</v>
      </c>
      <c r="O216">
        <v>470.5</v>
      </c>
      <c r="P216">
        <v>5067395</v>
      </c>
      <c r="Q216">
        <v>5027666</v>
      </c>
      <c r="R216">
        <v>39729</v>
      </c>
      <c r="S216">
        <v>6505</v>
      </c>
      <c r="T216">
        <v>6454</v>
      </c>
      <c r="U216">
        <v>51</v>
      </c>
      <c r="V216">
        <v>325</v>
      </c>
      <c r="W216">
        <v>5.0356368143786803</v>
      </c>
      <c r="X216">
        <v>0.63028439661798596</v>
      </c>
      <c r="Y216">
        <v>44.4</v>
      </c>
      <c r="Z216">
        <v>1</v>
      </c>
      <c r="AA216">
        <v>0</v>
      </c>
      <c r="AB216">
        <v>0</v>
      </c>
      <c r="AC216">
        <v>0</v>
      </c>
    </row>
    <row r="217" spans="1:29" x14ac:dyDescent="0.25">
      <c r="A217">
        <v>105840</v>
      </c>
      <c r="B217" t="s">
        <v>295</v>
      </c>
      <c r="C217" t="s">
        <v>292</v>
      </c>
      <c r="D217" t="s">
        <v>233</v>
      </c>
      <c r="E217" t="s">
        <v>32</v>
      </c>
      <c r="F217">
        <v>1</v>
      </c>
      <c r="G217">
        <v>1249</v>
      </c>
      <c r="H217">
        <v>234</v>
      </c>
      <c r="I217">
        <v>2</v>
      </c>
      <c r="J217">
        <v>14.4</v>
      </c>
      <c r="K217">
        <v>65</v>
      </c>
      <c r="L217">
        <v>15.8</v>
      </c>
      <c r="M217">
        <v>81</v>
      </c>
      <c r="N217">
        <v>38662</v>
      </c>
      <c r="O217">
        <v>470.5</v>
      </c>
      <c r="P217">
        <v>7956130</v>
      </c>
      <c r="Q217">
        <v>7286666</v>
      </c>
      <c r="R217">
        <v>669464</v>
      </c>
      <c r="S217">
        <v>6370</v>
      </c>
      <c r="T217">
        <v>5834</v>
      </c>
      <c r="U217">
        <v>536</v>
      </c>
      <c r="V217">
        <v>305</v>
      </c>
      <c r="W217">
        <v>5.2279739458347603</v>
      </c>
      <c r="X217">
        <v>1.72684458398744</v>
      </c>
      <c r="Y217">
        <v>46.6</v>
      </c>
      <c r="Z217">
        <v>1</v>
      </c>
      <c r="AA217">
        <v>0</v>
      </c>
      <c r="AB217">
        <v>0</v>
      </c>
      <c r="AC217">
        <v>0</v>
      </c>
    </row>
    <row r="218" spans="1:29" x14ac:dyDescent="0.25">
      <c r="A218">
        <v>105844</v>
      </c>
      <c r="B218" t="s">
        <v>296</v>
      </c>
      <c r="C218" t="s">
        <v>292</v>
      </c>
      <c r="D218" t="s">
        <v>233</v>
      </c>
      <c r="E218" t="s">
        <v>32</v>
      </c>
      <c r="F218">
        <v>1</v>
      </c>
      <c r="G218">
        <v>1060</v>
      </c>
      <c r="H218">
        <v>167</v>
      </c>
      <c r="I218">
        <v>2.8</v>
      </c>
      <c r="J218">
        <v>13.8</v>
      </c>
      <c r="K218">
        <v>93.7</v>
      </c>
      <c r="L218">
        <v>14.1</v>
      </c>
      <c r="M218">
        <v>76</v>
      </c>
      <c r="N218">
        <v>40981</v>
      </c>
      <c r="O218">
        <v>470.5</v>
      </c>
      <c r="P218">
        <v>6131040</v>
      </c>
      <c r="Q218">
        <v>6229620</v>
      </c>
      <c r="R218">
        <v>-98580</v>
      </c>
      <c r="S218">
        <v>5784</v>
      </c>
      <c r="T218">
        <v>5877</v>
      </c>
      <c r="U218">
        <v>-93</v>
      </c>
      <c r="V218">
        <v>288</v>
      </c>
      <c r="W218">
        <v>4.9004594180704402</v>
      </c>
      <c r="X218">
        <v>1.52143845089903</v>
      </c>
      <c r="Y218">
        <v>45.2</v>
      </c>
      <c r="Z218">
        <v>1</v>
      </c>
      <c r="AA218">
        <v>0</v>
      </c>
      <c r="AB218">
        <v>1</v>
      </c>
      <c r="AC218">
        <v>0</v>
      </c>
    </row>
    <row r="219" spans="1:29" x14ac:dyDescent="0.25">
      <c r="A219">
        <v>105845</v>
      </c>
      <c r="B219" t="s">
        <v>297</v>
      </c>
      <c r="C219" t="s">
        <v>292</v>
      </c>
      <c r="D219" t="s">
        <v>233</v>
      </c>
      <c r="E219" t="s">
        <v>32</v>
      </c>
      <c r="F219">
        <v>1</v>
      </c>
      <c r="G219">
        <v>1027</v>
      </c>
      <c r="H219">
        <v>206</v>
      </c>
      <c r="I219">
        <v>1.2</v>
      </c>
      <c r="J219">
        <v>22.2</v>
      </c>
      <c r="K219">
        <v>80.400000000000006</v>
      </c>
      <c r="L219">
        <v>13.2</v>
      </c>
      <c r="M219">
        <v>76</v>
      </c>
      <c r="N219">
        <v>39079</v>
      </c>
      <c r="O219">
        <v>470.5</v>
      </c>
      <c r="P219">
        <v>6127082</v>
      </c>
      <c r="Q219">
        <v>5948384</v>
      </c>
      <c r="R219">
        <v>178698</v>
      </c>
      <c r="S219">
        <v>5966</v>
      </c>
      <c r="T219">
        <v>5792</v>
      </c>
      <c r="U219">
        <v>174</v>
      </c>
      <c r="V219">
        <v>299</v>
      </c>
      <c r="W219">
        <v>5.1622928176795604</v>
      </c>
      <c r="X219">
        <v>0.58665772712034903</v>
      </c>
      <c r="Y219">
        <v>40.6</v>
      </c>
      <c r="Z219">
        <v>1</v>
      </c>
      <c r="AA219">
        <v>0</v>
      </c>
      <c r="AB219">
        <v>0</v>
      </c>
      <c r="AC219">
        <v>0</v>
      </c>
    </row>
    <row r="220" spans="1:29" x14ac:dyDescent="0.25">
      <c r="A220">
        <v>105986</v>
      </c>
      <c r="B220" t="s">
        <v>298</v>
      </c>
      <c r="C220" t="s">
        <v>299</v>
      </c>
      <c r="D220" t="s">
        <v>233</v>
      </c>
      <c r="E220" t="s">
        <v>32</v>
      </c>
      <c r="F220">
        <v>1</v>
      </c>
      <c r="G220">
        <v>908</v>
      </c>
      <c r="H220">
        <v>175</v>
      </c>
      <c r="I220">
        <v>1.9</v>
      </c>
      <c r="J220">
        <v>17.5</v>
      </c>
      <c r="K220">
        <v>88.3</v>
      </c>
      <c r="L220">
        <v>13.2</v>
      </c>
      <c r="M220">
        <v>69</v>
      </c>
      <c r="N220">
        <v>39063</v>
      </c>
      <c r="O220">
        <v>479.1</v>
      </c>
      <c r="P220">
        <v>6362356</v>
      </c>
      <c r="Q220">
        <v>6556668</v>
      </c>
      <c r="R220">
        <v>-194312</v>
      </c>
      <c r="S220">
        <v>7007</v>
      </c>
      <c r="T220">
        <v>7221</v>
      </c>
      <c r="U220">
        <v>-214</v>
      </c>
      <c r="V220">
        <v>345</v>
      </c>
      <c r="W220">
        <v>4.7777316161196497</v>
      </c>
      <c r="X220">
        <v>3.83901812473241</v>
      </c>
      <c r="Y220">
        <v>53.8</v>
      </c>
      <c r="Z220">
        <v>1</v>
      </c>
      <c r="AA220">
        <v>0</v>
      </c>
      <c r="AB220">
        <v>0</v>
      </c>
      <c r="AC220">
        <v>0</v>
      </c>
    </row>
    <row r="221" spans="1:29" x14ac:dyDescent="0.25">
      <c r="A221">
        <v>105989</v>
      </c>
      <c r="B221" t="s">
        <v>300</v>
      </c>
      <c r="C221" t="s">
        <v>299</v>
      </c>
      <c r="D221" t="s">
        <v>233</v>
      </c>
      <c r="E221" t="s">
        <v>32</v>
      </c>
      <c r="F221">
        <v>1</v>
      </c>
      <c r="G221">
        <v>1035</v>
      </c>
      <c r="H221">
        <v>203</v>
      </c>
      <c r="I221">
        <v>1.5</v>
      </c>
      <c r="J221">
        <v>9.6999999999999993</v>
      </c>
      <c r="K221">
        <v>93.1</v>
      </c>
      <c r="L221">
        <v>15.6</v>
      </c>
      <c r="M221">
        <v>70</v>
      </c>
      <c r="N221">
        <v>39334</v>
      </c>
      <c r="O221">
        <v>479.1</v>
      </c>
      <c r="P221">
        <v>6370425</v>
      </c>
      <c r="Q221">
        <v>6856875</v>
      </c>
      <c r="R221">
        <v>-486450</v>
      </c>
      <c r="S221">
        <v>6155</v>
      </c>
      <c r="T221">
        <v>6625</v>
      </c>
      <c r="U221">
        <v>-470</v>
      </c>
      <c r="V221">
        <v>177</v>
      </c>
      <c r="W221">
        <v>2.6716981132075501</v>
      </c>
      <c r="X221">
        <v>3.4606011372867602</v>
      </c>
      <c r="Y221">
        <v>45</v>
      </c>
      <c r="Z221">
        <v>1</v>
      </c>
      <c r="AA221">
        <v>0</v>
      </c>
      <c r="AB221">
        <v>1</v>
      </c>
      <c r="AC221">
        <v>0</v>
      </c>
    </row>
    <row r="222" spans="1:29" x14ac:dyDescent="0.25">
      <c r="A222">
        <v>106133</v>
      </c>
      <c r="B222" t="s">
        <v>301</v>
      </c>
      <c r="C222" t="s">
        <v>302</v>
      </c>
      <c r="D222" t="s">
        <v>233</v>
      </c>
      <c r="E222" t="s">
        <v>32</v>
      </c>
      <c r="F222">
        <v>1</v>
      </c>
      <c r="G222">
        <v>1255</v>
      </c>
      <c r="H222">
        <v>238</v>
      </c>
      <c r="I222">
        <v>3.6</v>
      </c>
      <c r="J222">
        <v>6.7</v>
      </c>
      <c r="K222">
        <v>94.3</v>
      </c>
      <c r="L222">
        <v>16.3</v>
      </c>
      <c r="M222">
        <v>77</v>
      </c>
      <c r="N222">
        <v>40508</v>
      </c>
      <c r="O222">
        <v>547.20000000000005</v>
      </c>
      <c r="P222">
        <v>6293825</v>
      </c>
      <c r="Q222">
        <v>6340260</v>
      </c>
      <c r="R222">
        <v>-46435</v>
      </c>
      <c r="S222">
        <v>5015</v>
      </c>
      <c r="T222">
        <v>5052</v>
      </c>
      <c r="U222">
        <v>-37</v>
      </c>
      <c r="V222">
        <v>217</v>
      </c>
      <c r="W222">
        <v>4.2953285827395096</v>
      </c>
      <c r="X222">
        <v>3.3300099700897299</v>
      </c>
      <c r="Y222">
        <v>52.4</v>
      </c>
      <c r="Z222">
        <v>1</v>
      </c>
      <c r="AA222">
        <v>0</v>
      </c>
      <c r="AB222">
        <v>0</v>
      </c>
      <c r="AC222">
        <v>0</v>
      </c>
    </row>
    <row r="223" spans="1:29" x14ac:dyDescent="0.25">
      <c r="A223">
        <v>106135</v>
      </c>
      <c r="B223" t="s">
        <v>303</v>
      </c>
      <c r="C223" t="s">
        <v>302</v>
      </c>
      <c r="D223" t="s">
        <v>233</v>
      </c>
      <c r="E223" t="s">
        <v>32</v>
      </c>
      <c r="F223">
        <v>1</v>
      </c>
      <c r="G223">
        <v>1097</v>
      </c>
      <c r="H223">
        <v>215</v>
      </c>
      <c r="I223">
        <v>2.9</v>
      </c>
      <c r="J223">
        <v>14.5</v>
      </c>
      <c r="K223">
        <v>95.5</v>
      </c>
      <c r="L223">
        <v>13.9</v>
      </c>
      <c r="M223">
        <v>81</v>
      </c>
      <c r="N223">
        <v>39245</v>
      </c>
      <c r="O223">
        <v>547.20000000000005</v>
      </c>
      <c r="P223">
        <v>6032403</v>
      </c>
      <c r="Q223">
        <v>6212311</v>
      </c>
      <c r="R223">
        <v>-179908</v>
      </c>
      <c r="S223">
        <v>5499</v>
      </c>
      <c r="T223">
        <v>5663</v>
      </c>
      <c r="U223">
        <v>-164</v>
      </c>
      <c r="V223">
        <v>223</v>
      </c>
      <c r="W223">
        <v>3.9378421331449802</v>
      </c>
      <c r="X223">
        <v>2.5641025641025599</v>
      </c>
      <c r="Y223">
        <v>48.6</v>
      </c>
      <c r="Z223">
        <v>1</v>
      </c>
      <c r="AA223">
        <v>0</v>
      </c>
      <c r="AB223">
        <v>0</v>
      </c>
      <c r="AC223">
        <v>0</v>
      </c>
    </row>
    <row r="224" spans="1:29" x14ac:dyDescent="0.25">
      <c r="A224">
        <v>106136</v>
      </c>
      <c r="B224" t="s">
        <v>304</v>
      </c>
      <c r="C224" t="s">
        <v>302</v>
      </c>
      <c r="D224" t="s">
        <v>233</v>
      </c>
      <c r="E224" t="s">
        <v>32</v>
      </c>
      <c r="F224">
        <v>1</v>
      </c>
      <c r="G224">
        <v>1029</v>
      </c>
      <c r="H224">
        <v>189</v>
      </c>
      <c r="I224">
        <v>3.7</v>
      </c>
      <c r="J224">
        <v>20.8</v>
      </c>
      <c r="K224">
        <v>97.9</v>
      </c>
      <c r="L224">
        <v>12.3</v>
      </c>
      <c r="M224">
        <v>81</v>
      </c>
      <c r="N224">
        <v>39357</v>
      </c>
      <c r="O224">
        <v>547.20000000000005</v>
      </c>
      <c r="P224">
        <v>6041259</v>
      </c>
      <c r="Q224">
        <v>6305712</v>
      </c>
      <c r="R224">
        <v>-264453</v>
      </c>
      <c r="S224">
        <v>5871</v>
      </c>
      <c r="T224">
        <v>6128</v>
      </c>
      <c r="U224">
        <v>-257</v>
      </c>
      <c r="V224">
        <v>458</v>
      </c>
      <c r="W224">
        <v>7.4738903394255898</v>
      </c>
      <c r="X224">
        <v>1.5329586101175301</v>
      </c>
      <c r="Y224">
        <v>36.700000000000003</v>
      </c>
      <c r="Z224">
        <v>1</v>
      </c>
      <c r="AA224">
        <v>0</v>
      </c>
      <c r="AB224">
        <v>0</v>
      </c>
      <c r="AC224">
        <v>0</v>
      </c>
    </row>
    <row r="225" spans="1:29" x14ac:dyDescent="0.25">
      <c r="A225">
        <v>106138</v>
      </c>
      <c r="B225" t="s">
        <v>305</v>
      </c>
      <c r="C225" t="s">
        <v>302</v>
      </c>
      <c r="D225" t="s">
        <v>233</v>
      </c>
      <c r="E225" t="s">
        <v>32</v>
      </c>
      <c r="F225">
        <v>1</v>
      </c>
      <c r="G225">
        <v>1426</v>
      </c>
      <c r="H225">
        <v>262</v>
      </c>
      <c r="I225">
        <v>1.4</v>
      </c>
      <c r="J225">
        <v>7.8</v>
      </c>
      <c r="K225">
        <v>98.3</v>
      </c>
      <c r="L225">
        <v>17</v>
      </c>
      <c r="M225">
        <v>84</v>
      </c>
      <c r="N225">
        <v>39868</v>
      </c>
      <c r="O225">
        <v>547.20000000000005</v>
      </c>
      <c r="P225">
        <v>7044440</v>
      </c>
      <c r="Q225">
        <v>7114314</v>
      </c>
      <c r="R225">
        <v>-69874</v>
      </c>
      <c r="S225">
        <v>4940</v>
      </c>
      <c r="T225">
        <v>4989</v>
      </c>
      <c r="U225">
        <v>-49</v>
      </c>
      <c r="V225">
        <v>300</v>
      </c>
      <c r="W225">
        <v>6.0132291040288601</v>
      </c>
      <c r="X225">
        <v>1.5384615384615401</v>
      </c>
      <c r="Y225">
        <v>52</v>
      </c>
      <c r="Z225">
        <v>1</v>
      </c>
      <c r="AA225">
        <v>0</v>
      </c>
      <c r="AB225">
        <v>0</v>
      </c>
      <c r="AC225">
        <v>0</v>
      </c>
    </row>
    <row r="226" spans="1:29" x14ac:dyDescent="0.25">
      <c r="A226">
        <v>106139</v>
      </c>
      <c r="B226" t="s">
        <v>306</v>
      </c>
      <c r="C226" t="s">
        <v>302</v>
      </c>
      <c r="D226" t="s">
        <v>233</v>
      </c>
      <c r="E226" t="s">
        <v>32</v>
      </c>
      <c r="F226">
        <v>1</v>
      </c>
      <c r="G226">
        <v>1092</v>
      </c>
      <c r="H226">
        <v>229</v>
      </c>
      <c r="I226">
        <v>1.4</v>
      </c>
      <c r="J226">
        <v>9.6</v>
      </c>
      <c r="K226">
        <v>91.9</v>
      </c>
      <c r="L226">
        <v>15.4</v>
      </c>
      <c r="M226">
        <v>67</v>
      </c>
      <c r="N226">
        <v>38132</v>
      </c>
      <c r="O226">
        <v>547.20000000000005</v>
      </c>
      <c r="P226">
        <v>5522244</v>
      </c>
      <c r="Q226">
        <v>5693688</v>
      </c>
      <c r="R226">
        <v>-171444</v>
      </c>
      <c r="S226">
        <v>5057</v>
      </c>
      <c r="T226">
        <v>5214</v>
      </c>
      <c r="U226">
        <v>-157</v>
      </c>
      <c r="V226">
        <v>183</v>
      </c>
      <c r="W226">
        <v>3.5097813578826198</v>
      </c>
      <c r="X226">
        <v>1.66106387186079</v>
      </c>
      <c r="Y226">
        <v>49.5</v>
      </c>
      <c r="Z226">
        <v>1</v>
      </c>
      <c r="AA226">
        <v>0</v>
      </c>
      <c r="AB226">
        <v>0</v>
      </c>
      <c r="AC226">
        <v>0</v>
      </c>
    </row>
    <row r="227" spans="1:29" x14ac:dyDescent="0.25">
      <c r="A227">
        <v>106142</v>
      </c>
      <c r="B227" t="s">
        <v>110</v>
      </c>
      <c r="C227" t="s">
        <v>302</v>
      </c>
      <c r="D227" t="s">
        <v>233</v>
      </c>
      <c r="E227" t="s">
        <v>32</v>
      </c>
      <c r="F227">
        <v>1</v>
      </c>
      <c r="G227">
        <v>793</v>
      </c>
      <c r="H227">
        <v>159</v>
      </c>
      <c r="I227">
        <v>3.5</v>
      </c>
      <c r="J227">
        <v>8.1999999999999993</v>
      </c>
      <c r="K227">
        <v>95.1</v>
      </c>
      <c r="L227">
        <v>16.2</v>
      </c>
      <c r="M227">
        <v>49</v>
      </c>
      <c r="N227">
        <v>41345</v>
      </c>
      <c r="O227">
        <v>547.20000000000005</v>
      </c>
      <c r="P227">
        <v>4194970</v>
      </c>
      <c r="Q227">
        <v>4374981</v>
      </c>
      <c r="R227">
        <v>-180011</v>
      </c>
      <c r="S227">
        <v>5290</v>
      </c>
      <c r="T227">
        <v>5517</v>
      </c>
      <c r="U227">
        <v>-227</v>
      </c>
      <c r="V227">
        <v>456</v>
      </c>
      <c r="W227">
        <v>8.2653616095704194</v>
      </c>
      <c r="X227">
        <v>7.52362948960302</v>
      </c>
      <c r="Y227">
        <v>50.8</v>
      </c>
      <c r="Z227">
        <v>1</v>
      </c>
      <c r="AA227">
        <v>0</v>
      </c>
      <c r="AB227">
        <v>0</v>
      </c>
      <c r="AC227">
        <v>0</v>
      </c>
    </row>
    <row r="228" spans="1:29" x14ac:dyDescent="0.25">
      <c r="A228">
        <v>106143</v>
      </c>
      <c r="B228" t="s">
        <v>307</v>
      </c>
      <c r="C228" t="s">
        <v>302</v>
      </c>
      <c r="D228" t="s">
        <v>233</v>
      </c>
      <c r="E228" t="s">
        <v>32</v>
      </c>
      <c r="F228">
        <v>1</v>
      </c>
      <c r="G228">
        <v>786</v>
      </c>
      <c r="H228">
        <v>166</v>
      </c>
      <c r="I228">
        <v>3.7</v>
      </c>
      <c r="J228">
        <v>13</v>
      </c>
      <c r="K228">
        <v>94</v>
      </c>
      <c r="L228">
        <v>15.6</v>
      </c>
      <c r="M228">
        <v>49</v>
      </c>
      <c r="N228">
        <v>41267</v>
      </c>
      <c r="O228">
        <v>547.20000000000005</v>
      </c>
      <c r="P228">
        <v>4058118</v>
      </c>
      <c r="Q228">
        <v>4046328</v>
      </c>
      <c r="R228">
        <v>11790</v>
      </c>
      <c r="S228">
        <v>5163</v>
      </c>
      <c r="T228">
        <v>5148</v>
      </c>
      <c r="U228">
        <v>15</v>
      </c>
      <c r="V228">
        <v>261</v>
      </c>
      <c r="W228">
        <v>5.06993006993007</v>
      </c>
      <c r="X228">
        <v>0.92969203951191204</v>
      </c>
      <c r="Y228">
        <v>46.1</v>
      </c>
      <c r="Z228">
        <v>1</v>
      </c>
      <c r="AA228">
        <v>0</v>
      </c>
      <c r="AB228">
        <v>0</v>
      </c>
      <c r="AC228">
        <v>0</v>
      </c>
    </row>
    <row r="229" spans="1:29" x14ac:dyDescent="0.25">
      <c r="A229">
        <v>106144</v>
      </c>
      <c r="B229" t="s">
        <v>308</v>
      </c>
      <c r="C229" t="s">
        <v>302</v>
      </c>
      <c r="D229" t="s">
        <v>233</v>
      </c>
      <c r="E229" t="s">
        <v>32</v>
      </c>
      <c r="F229">
        <v>1</v>
      </c>
      <c r="G229">
        <v>634</v>
      </c>
      <c r="H229">
        <v>110</v>
      </c>
      <c r="I229">
        <v>1.2</v>
      </c>
      <c r="J229">
        <v>19.8</v>
      </c>
      <c r="K229">
        <v>85.1</v>
      </c>
      <c r="L229">
        <v>14.8</v>
      </c>
      <c r="M229">
        <v>40</v>
      </c>
      <c r="N229">
        <v>38286</v>
      </c>
      <c r="O229">
        <v>547.20000000000005</v>
      </c>
      <c r="P229">
        <v>3682906</v>
      </c>
      <c r="Q229">
        <v>3730456</v>
      </c>
      <c r="R229">
        <v>-47550</v>
      </c>
      <c r="S229">
        <v>5809</v>
      </c>
      <c r="T229">
        <v>5884</v>
      </c>
      <c r="U229">
        <v>-75</v>
      </c>
      <c r="V229">
        <v>376</v>
      </c>
      <c r="W229">
        <v>6.3902107409925204</v>
      </c>
      <c r="X229">
        <v>2.7887760371836801</v>
      </c>
      <c r="Y229">
        <v>43.7</v>
      </c>
      <c r="Z229">
        <v>1</v>
      </c>
      <c r="AA229">
        <v>0</v>
      </c>
      <c r="AB229">
        <v>0</v>
      </c>
      <c r="AC229">
        <v>0</v>
      </c>
    </row>
    <row r="230" spans="1:29" x14ac:dyDescent="0.25">
      <c r="A230">
        <v>106266</v>
      </c>
      <c r="B230" t="s">
        <v>309</v>
      </c>
      <c r="C230" t="s">
        <v>310</v>
      </c>
      <c r="D230" t="s">
        <v>233</v>
      </c>
      <c r="E230" t="s">
        <v>32</v>
      </c>
      <c r="F230">
        <v>1</v>
      </c>
      <c r="G230">
        <v>788</v>
      </c>
      <c r="H230">
        <v>151</v>
      </c>
      <c r="I230">
        <v>0.8</v>
      </c>
      <c r="J230">
        <v>12.6</v>
      </c>
      <c r="K230">
        <v>98.5</v>
      </c>
      <c r="L230">
        <v>16</v>
      </c>
      <c r="M230">
        <v>49</v>
      </c>
      <c r="N230">
        <v>40545</v>
      </c>
      <c r="O230">
        <v>460</v>
      </c>
      <c r="P230">
        <v>4626348</v>
      </c>
      <c r="Q230">
        <v>4687024</v>
      </c>
      <c r="R230">
        <v>-60676</v>
      </c>
      <c r="S230">
        <v>5871</v>
      </c>
      <c r="T230">
        <v>5948</v>
      </c>
      <c r="U230">
        <v>-77</v>
      </c>
      <c r="V230">
        <v>491</v>
      </c>
      <c r="W230">
        <v>8.2548755884330909</v>
      </c>
      <c r="X230">
        <v>4.7862374382558297</v>
      </c>
      <c r="Y230">
        <v>51.7</v>
      </c>
      <c r="Z230">
        <v>1</v>
      </c>
      <c r="AA230">
        <v>0</v>
      </c>
      <c r="AB230">
        <v>0</v>
      </c>
      <c r="AC230">
        <v>0</v>
      </c>
    </row>
    <row r="231" spans="1:29" x14ac:dyDescent="0.25">
      <c r="A231">
        <v>106268</v>
      </c>
      <c r="B231" t="s">
        <v>311</v>
      </c>
      <c r="C231" t="s">
        <v>310</v>
      </c>
      <c r="D231" t="s">
        <v>233</v>
      </c>
      <c r="E231" t="s">
        <v>32</v>
      </c>
      <c r="F231">
        <v>1</v>
      </c>
      <c r="G231">
        <v>890</v>
      </c>
      <c r="H231">
        <v>146</v>
      </c>
      <c r="I231">
        <v>0.9</v>
      </c>
      <c r="J231">
        <v>28</v>
      </c>
      <c r="K231">
        <v>64.599999999999994</v>
      </c>
      <c r="L231">
        <v>15.8</v>
      </c>
      <c r="M231">
        <v>59</v>
      </c>
      <c r="N231">
        <v>41996</v>
      </c>
      <c r="O231">
        <v>460</v>
      </c>
      <c r="P231">
        <v>5708460</v>
      </c>
      <c r="Q231">
        <v>5990590</v>
      </c>
      <c r="R231">
        <v>-282130</v>
      </c>
      <c r="S231">
        <v>6414</v>
      </c>
      <c r="T231">
        <v>6731</v>
      </c>
      <c r="U231">
        <v>-317</v>
      </c>
      <c r="V231">
        <v>262</v>
      </c>
      <c r="W231">
        <v>3.8924379735551899</v>
      </c>
      <c r="X231">
        <v>2.6504521359525999</v>
      </c>
      <c r="Y231">
        <v>40.4</v>
      </c>
      <c r="Z231">
        <v>1</v>
      </c>
      <c r="AA231">
        <v>0</v>
      </c>
      <c r="AB231">
        <v>0</v>
      </c>
      <c r="AC231">
        <v>0</v>
      </c>
    </row>
    <row r="232" spans="1:29" x14ac:dyDescent="0.25">
      <c r="A232">
        <v>106270</v>
      </c>
      <c r="B232" t="s">
        <v>312</v>
      </c>
      <c r="C232" t="s">
        <v>310</v>
      </c>
      <c r="D232" t="s">
        <v>233</v>
      </c>
      <c r="E232" t="s">
        <v>32</v>
      </c>
      <c r="F232">
        <v>1</v>
      </c>
      <c r="G232">
        <v>784</v>
      </c>
      <c r="H232">
        <v>156</v>
      </c>
      <c r="I232">
        <v>0.8</v>
      </c>
      <c r="J232">
        <v>16.8</v>
      </c>
      <c r="K232">
        <v>91.3</v>
      </c>
      <c r="L232">
        <v>16.399999999999999</v>
      </c>
      <c r="M232">
        <v>49</v>
      </c>
      <c r="N232">
        <v>40115</v>
      </c>
      <c r="O232">
        <v>460</v>
      </c>
      <c r="P232">
        <v>4258688</v>
      </c>
      <c r="Q232">
        <v>4362960</v>
      </c>
      <c r="R232">
        <v>-104272</v>
      </c>
      <c r="S232">
        <v>5432</v>
      </c>
      <c r="T232">
        <v>5565</v>
      </c>
      <c r="U232">
        <v>-133</v>
      </c>
      <c r="V232">
        <v>454</v>
      </c>
      <c r="W232">
        <v>8.1581311769991007</v>
      </c>
      <c r="X232">
        <v>1.14138438880707</v>
      </c>
      <c r="Y232">
        <v>55.8</v>
      </c>
      <c r="Z232">
        <v>1</v>
      </c>
      <c r="AA232">
        <v>0</v>
      </c>
      <c r="AB232">
        <v>0</v>
      </c>
      <c r="AC232">
        <v>0</v>
      </c>
    </row>
    <row r="233" spans="1:29" x14ac:dyDescent="0.25">
      <c r="A233">
        <v>106271</v>
      </c>
      <c r="B233" t="s">
        <v>313</v>
      </c>
      <c r="C233" t="s">
        <v>310</v>
      </c>
      <c r="D233" t="s">
        <v>233</v>
      </c>
      <c r="E233" t="s">
        <v>32</v>
      </c>
      <c r="F233">
        <v>1</v>
      </c>
      <c r="G233">
        <v>758</v>
      </c>
      <c r="H233">
        <v>152</v>
      </c>
      <c r="I233">
        <v>2.9</v>
      </c>
      <c r="J233">
        <v>10</v>
      </c>
      <c r="K233">
        <v>96.1</v>
      </c>
      <c r="L233">
        <v>14</v>
      </c>
      <c r="M233">
        <v>54</v>
      </c>
      <c r="N233">
        <v>39009</v>
      </c>
      <c r="O233">
        <v>460</v>
      </c>
      <c r="P233">
        <v>4087894</v>
      </c>
      <c r="Q233">
        <v>4201594</v>
      </c>
      <c r="R233">
        <v>-113700</v>
      </c>
      <c r="S233">
        <v>5393</v>
      </c>
      <c r="T233">
        <v>5543</v>
      </c>
      <c r="U233">
        <v>-150</v>
      </c>
      <c r="V233">
        <v>336</v>
      </c>
      <c r="W233">
        <v>6.06169944073606</v>
      </c>
      <c r="X233">
        <v>3.8197663638049302</v>
      </c>
      <c r="Y233">
        <v>53.2</v>
      </c>
      <c r="Z233">
        <v>1</v>
      </c>
      <c r="AA233">
        <v>0</v>
      </c>
      <c r="AB233">
        <v>0</v>
      </c>
      <c r="AC233">
        <v>0</v>
      </c>
    </row>
    <row r="234" spans="1:29" x14ac:dyDescent="0.25">
      <c r="A234">
        <v>106365</v>
      </c>
      <c r="B234" t="s">
        <v>314</v>
      </c>
      <c r="C234" t="s">
        <v>315</v>
      </c>
      <c r="D234" t="s">
        <v>233</v>
      </c>
      <c r="E234" t="s">
        <v>32</v>
      </c>
      <c r="F234">
        <v>1</v>
      </c>
      <c r="G234">
        <v>312</v>
      </c>
      <c r="H234">
        <v>50</v>
      </c>
      <c r="I234">
        <v>8.9</v>
      </c>
      <c r="J234">
        <v>22.6</v>
      </c>
      <c r="K234">
        <v>80.7</v>
      </c>
      <c r="L234">
        <v>10.5</v>
      </c>
      <c r="M234">
        <v>32</v>
      </c>
      <c r="N234">
        <v>35781</v>
      </c>
      <c r="O234">
        <v>602.1</v>
      </c>
      <c r="P234">
        <v>2991456</v>
      </c>
      <c r="Q234">
        <v>2983032</v>
      </c>
      <c r="R234">
        <v>8424</v>
      </c>
      <c r="S234">
        <v>9588</v>
      </c>
      <c r="T234">
        <v>9561</v>
      </c>
      <c r="U234">
        <v>27</v>
      </c>
      <c r="V234">
        <v>604</v>
      </c>
      <c r="W234">
        <v>6.3173308231356602</v>
      </c>
      <c r="X234">
        <v>1.2724238631622899</v>
      </c>
      <c r="Y234">
        <v>37.799999999999997</v>
      </c>
      <c r="Z234">
        <v>1</v>
      </c>
      <c r="AA234">
        <v>0</v>
      </c>
      <c r="AB234">
        <v>0</v>
      </c>
      <c r="AC234">
        <v>0</v>
      </c>
    </row>
    <row r="235" spans="1:29" x14ac:dyDescent="0.25">
      <c r="A235">
        <v>106368</v>
      </c>
      <c r="B235" t="s">
        <v>316</v>
      </c>
      <c r="C235" t="s">
        <v>315</v>
      </c>
      <c r="D235" t="s">
        <v>233</v>
      </c>
      <c r="E235" t="s">
        <v>32</v>
      </c>
      <c r="F235">
        <v>1</v>
      </c>
      <c r="G235">
        <v>771</v>
      </c>
      <c r="H235">
        <v>128</v>
      </c>
      <c r="I235">
        <v>0.5</v>
      </c>
      <c r="J235">
        <v>7</v>
      </c>
      <c r="K235">
        <v>60.9</v>
      </c>
      <c r="L235">
        <v>16.8</v>
      </c>
      <c r="M235">
        <v>47</v>
      </c>
      <c r="N235">
        <v>39728</v>
      </c>
      <c r="O235">
        <v>602.1</v>
      </c>
      <c r="P235">
        <v>3882756</v>
      </c>
      <c r="Q235">
        <v>4071651</v>
      </c>
      <c r="R235">
        <v>-188895</v>
      </c>
      <c r="S235">
        <v>5036</v>
      </c>
      <c r="T235">
        <v>5281</v>
      </c>
      <c r="U235">
        <v>-245</v>
      </c>
      <c r="V235">
        <v>335</v>
      </c>
      <c r="W235">
        <v>6.3434955500852102</v>
      </c>
      <c r="X235">
        <v>2.3034154090548098</v>
      </c>
      <c r="Y235">
        <v>66</v>
      </c>
      <c r="Z235">
        <v>1</v>
      </c>
      <c r="AA235">
        <v>0</v>
      </c>
      <c r="AB235">
        <v>1</v>
      </c>
      <c r="AC235">
        <v>0</v>
      </c>
    </row>
    <row r="236" spans="1:29" x14ac:dyDescent="0.25">
      <c r="A236">
        <v>106370</v>
      </c>
      <c r="B236" t="s">
        <v>317</v>
      </c>
      <c r="C236" t="s">
        <v>315</v>
      </c>
      <c r="D236" t="s">
        <v>233</v>
      </c>
      <c r="E236" t="s">
        <v>32</v>
      </c>
      <c r="F236">
        <v>1</v>
      </c>
      <c r="G236">
        <v>801</v>
      </c>
      <c r="H236">
        <v>157</v>
      </c>
      <c r="I236">
        <v>4.5</v>
      </c>
      <c r="J236">
        <v>25.4</v>
      </c>
      <c r="K236">
        <v>29.1</v>
      </c>
      <c r="L236">
        <v>13.8</v>
      </c>
      <c r="M236">
        <v>60</v>
      </c>
      <c r="N236">
        <v>36846</v>
      </c>
      <c r="O236">
        <v>602.1</v>
      </c>
      <c r="P236">
        <v>5784822</v>
      </c>
      <c r="Q236">
        <v>5850504</v>
      </c>
      <c r="R236">
        <v>-65682</v>
      </c>
      <c r="S236">
        <v>7222</v>
      </c>
      <c r="T236">
        <v>7304</v>
      </c>
      <c r="U236">
        <v>-82</v>
      </c>
      <c r="V236">
        <v>575</v>
      </c>
      <c r="W236">
        <v>7.8723986856517003</v>
      </c>
      <c r="X236">
        <v>7.78177790085849</v>
      </c>
      <c r="Y236">
        <v>42.6</v>
      </c>
      <c r="Z236">
        <v>1</v>
      </c>
      <c r="AA236">
        <v>0</v>
      </c>
      <c r="AB236">
        <v>0</v>
      </c>
      <c r="AC236">
        <v>0</v>
      </c>
    </row>
    <row r="237" spans="1:29" x14ac:dyDescent="0.25">
      <c r="A237">
        <v>106372</v>
      </c>
      <c r="B237" t="s">
        <v>318</v>
      </c>
      <c r="C237" t="s">
        <v>315</v>
      </c>
      <c r="D237" t="s">
        <v>233</v>
      </c>
      <c r="E237" t="s">
        <v>32</v>
      </c>
      <c r="F237">
        <v>1</v>
      </c>
      <c r="G237">
        <v>507</v>
      </c>
      <c r="H237">
        <v>83</v>
      </c>
      <c r="I237">
        <v>5.6</v>
      </c>
      <c r="J237">
        <v>23.3</v>
      </c>
      <c r="K237">
        <v>90.6</v>
      </c>
      <c r="L237">
        <v>14.6</v>
      </c>
      <c r="M237">
        <v>31</v>
      </c>
      <c r="N237">
        <v>42438</v>
      </c>
      <c r="O237">
        <v>602.1</v>
      </c>
      <c r="P237">
        <v>3175341</v>
      </c>
      <c r="Q237">
        <v>3228576</v>
      </c>
      <c r="R237">
        <v>-53235</v>
      </c>
      <c r="S237">
        <v>6263</v>
      </c>
      <c r="T237">
        <v>6368</v>
      </c>
      <c r="U237">
        <v>-105</v>
      </c>
      <c r="V237">
        <v>354</v>
      </c>
      <c r="W237">
        <v>5.5590452261306504</v>
      </c>
      <c r="X237">
        <v>2.0916493693118299</v>
      </c>
      <c r="Y237">
        <v>39.700000000000003</v>
      </c>
      <c r="Z237">
        <v>1</v>
      </c>
      <c r="AA237">
        <v>0</v>
      </c>
      <c r="AB237">
        <v>0</v>
      </c>
      <c r="AC237">
        <v>0</v>
      </c>
    </row>
    <row r="238" spans="1:29" x14ac:dyDescent="0.25">
      <c r="A238">
        <v>106375</v>
      </c>
      <c r="B238" t="s">
        <v>319</v>
      </c>
      <c r="C238" t="s">
        <v>315</v>
      </c>
      <c r="D238" t="s">
        <v>233</v>
      </c>
      <c r="E238" t="s">
        <v>32</v>
      </c>
      <c r="F238">
        <v>1</v>
      </c>
      <c r="G238">
        <v>586</v>
      </c>
      <c r="H238">
        <v>97</v>
      </c>
      <c r="I238">
        <v>1.4</v>
      </c>
      <c r="J238">
        <v>17.399999999999999</v>
      </c>
      <c r="K238">
        <v>82.3</v>
      </c>
      <c r="L238">
        <v>16.2</v>
      </c>
      <c r="M238">
        <v>39</v>
      </c>
      <c r="N238">
        <v>40597</v>
      </c>
      <c r="O238">
        <v>602.1</v>
      </c>
      <c r="P238">
        <v>3636716</v>
      </c>
      <c r="Q238">
        <v>3942022</v>
      </c>
      <c r="R238">
        <v>-305306</v>
      </c>
      <c r="S238">
        <v>6206</v>
      </c>
      <c r="T238">
        <v>6727</v>
      </c>
      <c r="U238">
        <v>-521</v>
      </c>
      <c r="V238">
        <v>302</v>
      </c>
      <c r="W238">
        <v>4.4893711907239497</v>
      </c>
      <c r="X238">
        <v>2.85207863358041</v>
      </c>
      <c r="Y238">
        <v>48.2</v>
      </c>
      <c r="Z238">
        <v>1</v>
      </c>
      <c r="AA238">
        <v>0</v>
      </c>
      <c r="AB238">
        <v>0</v>
      </c>
      <c r="AC238">
        <v>0</v>
      </c>
    </row>
    <row r="239" spans="1:29" x14ac:dyDescent="0.25">
      <c r="A239">
        <v>106376</v>
      </c>
      <c r="B239" t="s">
        <v>320</v>
      </c>
      <c r="C239" t="s">
        <v>315</v>
      </c>
      <c r="D239" t="s">
        <v>233</v>
      </c>
      <c r="E239" t="s">
        <v>32</v>
      </c>
      <c r="F239">
        <v>1</v>
      </c>
      <c r="G239">
        <v>1146</v>
      </c>
      <c r="H239">
        <v>178</v>
      </c>
      <c r="I239">
        <v>2.9</v>
      </c>
      <c r="J239">
        <v>6.1</v>
      </c>
      <c r="K239">
        <v>95</v>
      </c>
      <c r="L239">
        <v>16.100000000000001</v>
      </c>
      <c r="M239">
        <v>76</v>
      </c>
      <c r="N239">
        <v>36040</v>
      </c>
      <c r="O239">
        <v>602.1</v>
      </c>
      <c r="P239">
        <v>6278934</v>
      </c>
      <c r="Q239">
        <v>6125370</v>
      </c>
      <c r="R239">
        <v>153564</v>
      </c>
      <c r="S239">
        <v>5479</v>
      </c>
      <c r="T239">
        <v>5345</v>
      </c>
      <c r="U239">
        <v>134</v>
      </c>
      <c r="V239">
        <v>247</v>
      </c>
      <c r="W239">
        <v>4.6211412535079504</v>
      </c>
      <c r="X239">
        <v>5.5119547362657402</v>
      </c>
      <c r="Y239">
        <v>48.1</v>
      </c>
      <c r="Z239">
        <v>1</v>
      </c>
      <c r="AA239">
        <v>0</v>
      </c>
      <c r="AB239">
        <v>1</v>
      </c>
      <c r="AC239">
        <v>0</v>
      </c>
    </row>
    <row r="240" spans="1:29" x14ac:dyDescent="0.25">
      <c r="A240">
        <v>106521</v>
      </c>
      <c r="B240" t="s">
        <v>321</v>
      </c>
      <c r="C240" t="s">
        <v>322</v>
      </c>
      <c r="D240" t="s">
        <v>233</v>
      </c>
      <c r="E240" t="s">
        <v>32</v>
      </c>
      <c r="F240">
        <v>1</v>
      </c>
      <c r="G240">
        <v>955</v>
      </c>
      <c r="H240">
        <v>174</v>
      </c>
      <c r="I240">
        <v>0.7</v>
      </c>
      <c r="J240">
        <v>12.1</v>
      </c>
      <c r="K240">
        <v>98.8</v>
      </c>
      <c r="L240">
        <v>14.7</v>
      </c>
      <c r="M240">
        <v>65</v>
      </c>
      <c r="N240">
        <v>40735</v>
      </c>
      <c r="O240">
        <v>500</v>
      </c>
      <c r="P240">
        <v>5571470</v>
      </c>
      <c r="Q240">
        <v>5916225</v>
      </c>
      <c r="R240">
        <v>-344755</v>
      </c>
      <c r="S240">
        <v>5834</v>
      </c>
      <c r="T240">
        <v>6195</v>
      </c>
      <c r="U240">
        <v>-361</v>
      </c>
      <c r="V240">
        <v>546</v>
      </c>
      <c r="W240">
        <v>8.8135593220338997</v>
      </c>
      <c r="X240">
        <v>4.6794652039766902</v>
      </c>
      <c r="Y240">
        <v>45.4</v>
      </c>
      <c r="Z240">
        <v>1</v>
      </c>
      <c r="AA240">
        <v>0</v>
      </c>
      <c r="AB240">
        <v>0</v>
      </c>
      <c r="AC240">
        <v>0</v>
      </c>
    </row>
    <row r="241" spans="1:29" x14ac:dyDescent="0.25">
      <c r="A241">
        <v>106523</v>
      </c>
      <c r="B241" t="s">
        <v>323</v>
      </c>
      <c r="C241" t="s">
        <v>322</v>
      </c>
      <c r="D241" t="s">
        <v>233</v>
      </c>
      <c r="E241" t="s">
        <v>32</v>
      </c>
      <c r="F241">
        <v>1</v>
      </c>
      <c r="G241">
        <v>827</v>
      </c>
      <c r="H241">
        <v>123</v>
      </c>
      <c r="I241">
        <v>0.8</v>
      </c>
      <c r="J241">
        <v>19</v>
      </c>
      <c r="K241">
        <v>92.2</v>
      </c>
      <c r="L241">
        <v>16.399999999999999</v>
      </c>
      <c r="M241">
        <v>51</v>
      </c>
      <c r="N241">
        <v>40524</v>
      </c>
      <c r="O241">
        <v>500</v>
      </c>
      <c r="P241">
        <v>5313475</v>
      </c>
      <c r="Q241">
        <v>5281222</v>
      </c>
      <c r="R241">
        <v>32253</v>
      </c>
      <c r="S241">
        <v>6425</v>
      </c>
      <c r="T241">
        <v>6386</v>
      </c>
      <c r="U241">
        <v>39</v>
      </c>
      <c r="V241">
        <v>335</v>
      </c>
      <c r="W241">
        <v>5.2458502975258403</v>
      </c>
      <c r="X241">
        <v>2.7859922178988299</v>
      </c>
      <c r="Y241">
        <v>43.6</v>
      </c>
      <c r="Z241">
        <v>1</v>
      </c>
      <c r="AA241">
        <v>0</v>
      </c>
      <c r="AB241">
        <v>0</v>
      </c>
      <c r="AC241">
        <v>0</v>
      </c>
    </row>
    <row r="242" spans="1:29" x14ac:dyDescent="0.25">
      <c r="A242">
        <v>106525</v>
      </c>
      <c r="B242" t="s">
        <v>324</v>
      </c>
      <c r="C242" t="s">
        <v>322</v>
      </c>
      <c r="D242" t="s">
        <v>233</v>
      </c>
      <c r="E242" t="s">
        <v>32</v>
      </c>
      <c r="F242">
        <v>1</v>
      </c>
      <c r="G242">
        <v>833</v>
      </c>
      <c r="H242">
        <v>151</v>
      </c>
      <c r="I242">
        <v>1.3</v>
      </c>
      <c r="J242">
        <v>10.5</v>
      </c>
      <c r="K242">
        <v>99.4</v>
      </c>
      <c r="L242">
        <v>15</v>
      </c>
      <c r="M242">
        <v>56</v>
      </c>
      <c r="N242">
        <v>38041</v>
      </c>
      <c r="O242">
        <v>500</v>
      </c>
      <c r="P242">
        <v>4649806</v>
      </c>
      <c r="Q242">
        <v>4927195</v>
      </c>
      <c r="R242">
        <v>-277389</v>
      </c>
      <c r="S242">
        <v>5582</v>
      </c>
      <c r="T242">
        <v>5915</v>
      </c>
      <c r="U242">
        <v>-333</v>
      </c>
      <c r="V242">
        <v>310</v>
      </c>
      <c r="W242">
        <v>5.2409129332206303</v>
      </c>
      <c r="X242">
        <v>1.0569688283769301</v>
      </c>
      <c r="Y242">
        <v>50.6</v>
      </c>
      <c r="Z242">
        <v>1</v>
      </c>
      <c r="AA242">
        <v>0</v>
      </c>
      <c r="AB242">
        <v>0</v>
      </c>
      <c r="AC242">
        <v>0</v>
      </c>
    </row>
    <row r="243" spans="1:29" x14ac:dyDescent="0.25">
      <c r="A243">
        <v>106528</v>
      </c>
      <c r="B243" t="s">
        <v>325</v>
      </c>
      <c r="C243" t="s">
        <v>322</v>
      </c>
      <c r="D243" t="s">
        <v>233</v>
      </c>
      <c r="E243" t="s">
        <v>32</v>
      </c>
      <c r="F243">
        <v>1</v>
      </c>
      <c r="G243">
        <v>876</v>
      </c>
      <c r="H243">
        <v>166</v>
      </c>
      <c r="I243">
        <v>1.7</v>
      </c>
      <c r="J243">
        <v>15.2</v>
      </c>
      <c r="K243">
        <v>98.2</v>
      </c>
      <c r="L243">
        <v>14.4</v>
      </c>
      <c r="M243">
        <v>61</v>
      </c>
      <c r="N243">
        <v>38503</v>
      </c>
      <c r="O243">
        <v>500</v>
      </c>
      <c r="P243">
        <v>5200812</v>
      </c>
      <c r="Q243">
        <v>5051016</v>
      </c>
      <c r="R243">
        <v>149796</v>
      </c>
      <c r="S243">
        <v>5937</v>
      </c>
      <c r="T243">
        <v>5766</v>
      </c>
      <c r="U243">
        <v>171</v>
      </c>
      <c r="V243">
        <v>261</v>
      </c>
      <c r="W243">
        <v>4.5265348595213304</v>
      </c>
      <c r="X243">
        <v>0.80848913592723604</v>
      </c>
      <c r="Y243">
        <v>46</v>
      </c>
      <c r="Z243">
        <v>1</v>
      </c>
      <c r="AA243">
        <v>0</v>
      </c>
      <c r="AB243">
        <v>0</v>
      </c>
      <c r="AC243">
        <v>0</v>
      </c>
    </row>
    <row r="244" spans="1:29" x14ac:dyDescent="0.25">
      <c r="A244">
        <v>106529</v>
      </c>
      <c r="B244" t="s">
        <v>326</v>
      </c>
      <c r="C244" t="s">
        <v>322</v>
      </c>
      <c r="D244" t="s">
        <v>233</v>
      </c>
      <c r="E244" t="s">
        <v>32</v>
      </c>
      <c r="F244">
        <v>1</v>
      </c>
      <c r="G244">
        <v>603</v>
      </c>
      <c r="H244">
        <v>106</v>
      </c>
      <c r="I244">
        <v>1.4</v>
      </c>
      <c r="J244">
        <v>5.6</v>
      </c>
      <c r="K244">
        <v>99.2</v>
      </c>
      <c r="L244">
        <v>15.7</v>
      </c>
      <c r="M244">
        <v>40</v>
      </c>
      <c r="N244">
        <v>37346</v>
      </c>
      <c r="O244">
        <v>500</v>
      </c>
      <c r="P244">
        <v>3563127</v>
      </c>
      <c r="Q244">
        <v>3693375</v>
      </c>
      <c r="R244">
        <v>-130248</v>
      </c>
      <c r="S244">
        <v>5909</v>
      </c>
      <c r="T244">
        <v>6125</v>
      </c>
      <c r="U244">
        <v>-216</v>
      </c>
      <c r="V244">
        <v>281</v>
      </c>
      <c r="W244">
        <v>4.5877551020408198</v>
      </c>
      <c r="X244">
        <v>4.8062277881198199</v>
      </c>
      <c r="Y244">
        <v>45.3</v>
      </c>
      <c r="Z244">
        <v>1</v>
      </c>
      <c r="AA244">
        <v>0</v>
      </c>
      <c r="AB244">
        <v>0</v>
      </c>
      <c r="AC244">
        <v>0</v>
      </c>
    </row>
    <row r="245" spans="1:29" x14ac:dyDescent="0.25">
      <c r="A245">
        <v>106534</v>
      </c>
      <c r="B245" t="s">
        <v>327</v>
      </c>
      <c r="C245" t="s">
        <v>322</v>
      </c>
      <c r="D245" t="s">
        <v>233</v>
      </c>
      <c r="E245" t="s">
        <v>32</v>
      </c>
      <c r="F245">
        <v>1</v>
      </c>
      <c r="G245">
        <v>1314</v>
      </c>
      <c r="H245">
        <v>233</v>
      </c>
      <c r="I245">
        <v>0.8</v>
      </c>
      <c r="J245">
        <v>13.3</v>
      </c>
      <c r="K245">
        <v>91.2</v>
      </c>
      <c r="L245">
        <v>13.9</v>
      </c>
      <c r="M245">
        <v>94</v>
      </c>
      <c r="N245">
        <v>38982</v>
      </c>
      <c r="O245">
        <v>500</v>
      </c>
      <c r="P245">
        <v>7568640</v>
      </c>
      <c r="Q245">
        <v>7696098</v>
      </c>
      <c r="R245">
        <v>-127458</v>
      </c>
      <c r="S245">
        <v>5760</v>
      </c>
      <c r="T245">
        <v>5857</v>
      </c>
      <c r="U245">
        <v>-97</v>
      </c>
      <c r="V245">
        <v>243</v>
      </c>
      <c r="W245">
        <v>4.1488816800409802</v>
      </c>
      <c r="X245">
        <v>5.0173611111111098</v>
      </c>
      <c r="Y245">
        <v>45.2</v>
      </c>
      <c r="Z245">
        <v>1</v>
      </c>
      <c r="AA245">
        <v>0</v>
      </c>
      <c r="AB245">
        <v>1</v>
      </c>
      <c r="AC245">
        <v>0</v>
      </c>
    </row>
    <row r="246" spans="1:29" x14ac:dyDescent="0.25">
      <c r="A246">
        <v>106535</v>
      </c>
      <c r="B246" t="s">
        <v>328</v>
      </c>
      <c r="C246" t="s">
        <v>322</v>
      </c>
      <c r="D246" t="s">
        <v>233</v>
      </c>
      <c r="E246" t="s">
        <v>32</v>
      </c>
      <c r="F246">
        <v>1</v>
      </c>
      <c r="G246">
        <v>905</v>
      </c>
      <c r="H246">
        <v>195</v>
      </c>
      <c r="I246">
        <v>2</v>
      </c>
      <c r="J246">
        <v>12.8</v>
      </c>
      <c r="K246">
        <v>92.8</v>
      </c>
      <c r="L246">
        <v>14.4</v>
      </c>
      <c r="M246">
        <v>66</v>
      </c>
      <c r="N246">
        <v>38894</v>
      </c>
      <c r="O246">
        <v>500</v>
      </c>
      <c r="P246">
        <v>5264385</v>
      </c>
      <c r="Q246">
        <v>5331355</v>
      </c>
      <c r="R246">
        <v>-66970</v>
      </c>
      <c r="S246">
        <v>5817</v>
      </c>
      <c r="T246">
        <v>5891</v>
      </c>
      <c r="U246">
        <v>-74</v>
      </c>
      <c r="V246">
        <v>331</v>
      </c>
      <c r="W246">
        <v>5.6187404515362402</v>
      </c>
      <c r="X246">
        <v>0.72202166064981999</v>
      </c>
      <c r="Y246">
        <v>44.4</v>
      </c>
      <c r="Z246">
        <v>1</v>
      </c>
      <c r="AA246">
        <v>0</v>
      </c>
      <c r="AB246">
        <v>0</v>
      </c>
      <c r="AC246">
        <v>0</v>
      </c>
    </row>
    <row r="247" spans="1:29" x14ac:dyDescent="0.25">
      <c r="A247">
        <v>106537</v>
      </c>
      <c r="B247" t="s">
        <v>329</v>
      </c>
      <c r="C247" t="s">
        <v>322</v>
      </c>
      <c r="D247" t="s">
        <v>233</v>
      </c>
      <c r="E247" t="s">
        <v>32</v>
      </c>
      <c r="F247">
        <v>1</v>
      </c>
      <c r="G247">
        <v>930</v>
      </c>
      <c r="H247">
        <v>191</v>
      </c>
      <c r="I247">
        <v>2</v>
      </c>
      <c r="J247">
        <v>2.9</v>
      </c>
      <c r="K247">
        <v>98.5</v>
      </c>
      <c r="L247">
        <v>16.100000000000001</v>
      </c>
      <c r="M247">
        <v>59</v>
      </c>
      <c r="N247">
        <v>40351</v>
      </c>
      <c r="O247">
        <v>500</v>
      </c>
      <c r="P247">
        <v>5042460</v>
      </c>
      <c r="Q247">
        <v>4969920</v>
      </c>
      <c r="R247">
        <v>72540</v>
      </c>
      <c r="S247">
        <v>5422</v>
      </c>
      <c r="T247">
        <v>5344</v>
      </c>
      <c r="U247">
        <v>78</v>
      </c>
      <c r="V247">
        <v>240</v>
      </c>
      <c r="W247">
        <v>4.4910179640718599</v>
      </c>
      <c r="X247">
        <v>3.9468830689782401</v>
      </c>
      <c r="Y247">
        <v>49.4</v>
      </c>
      <c r="Z247">
        <v>1</v>
      </c>
      <c r="AA247">
        <v>0</v>
      </c>
      <c r="AB247">
        <v>0</v>
      </c>
      <c r="AC247">
        <v>0</v>
      </c>
    </row>
    <row r="248" spans="1:29" x14ac:dyDescent="0.25">
      <c r="A248">
        <v>106538</v>
      </c>
      <c r="B248" t="s">
        <v>118</v>
      </c>
      <c r="C248" t="s">
        <v>322</v>
      </c>
      <c r="D248" t="s">
        <v>233</v>
      </c>
      <c r="E248" t="s">
        <v>32</v>
      </c>
      <c r="F248">
        <v>1</v>
      </c>
      <c r="G248">
        <v>1629</v>
      </c>
      <c r="H248">
        <v>246</v>
      </c>
      <c r="I248">
        <v>0.8</v>
      </c>
      <c r="J248">
        <v>7.7</v>
      </c>
      <c r="K248">
        <v>95.9</v>
      </c>
      <c r="L248">
        <v>15.8</v>
      </c>
      <c r="M248">
        <v>101</v>
      </c>
      <c r="N248">
        <v>37841</v>
      </c>
      <c r="O248">
        <v>500</v>
      </c>
      <c r="P248">
        <v>8454510</v>
      </c>
      <c r="Q248">
        <v>8377947</v>
      </c>
      <c r="R248">
        <v>76563</v>
      </c>
      <c r="S248">
        <v>5190</v>
      </c>
      <c r="T248">
        <v>5143</v>
      </c>
      <c r="U248">
        <v>47</v>
      </c>
      <c r="V248">
        <v>229</v>
      </c>
      <c r="W248">
        <v>4.4526540929418603</v>
      </c>
      <c r="X248">
        <v>1.3872832369942201</v>
      </c>
      <c r="Y248">
        <v>51</v>
      </c>
      <c r="Z248">
        <v>1</v>
      </c>
      <c r="AA248">
        <v>0</v>
      </c>
      <c r="AB248">
        <v>1</v>
      </c>
      <c r="AC248">
        <v>0</v>
      </c>
    </row>
    <row r="249" spans="1:29" x14ac:dyDescent="0.25">
      <c r="A249">
        <v>106540</v>
      </c>
      <c r="B249" t="s">
        <v>330</v>
      </c>
      <c r="C249" t="s">
        <v>322</v>
      </c>
      <c r="D249" t="s">
        <v>233</v>
      </c>
      <c r="E249" t="s">
        <v>32</v>
      </c>
      <c r="F249">
        <v>1</v>
      </c>
      <c r="G249">
        <v>1206</v>
      </c>
      <c r="H249">
        <v>235</v>
      </c>
      <c r="I249">
        <v>1.2</v>
      </c>
      <c r="J249">
        <v>4.3</v>
      </c>
      <c r="K249">
        <v>98.6</v>
      </c>
      <c r="L249">
        <v>14.9</v>
      </c>
      <c r="M249">
        <v>81</v>
      </c>
      <c r="N249">
        <v>39874</v>
      </c>
      <c r="O249">
        <v>500</v>
      </c>
      <c r="P249">
        <v>6098742</v>
      </c>
      <c r="Q249">
        <v>6180750</v>
      </c>
      <c r="R249">
        <v>-82008</v>
      </c>
      <c r="S249">
        <v>5057</v>
      </c>
      <c r="T249">
        <v>5125</v>
      </c>
      <c r="U249">
        <v>-68</v>
      </c>
      <c r="V249">
        <v>204</v>
      </c>
      <c r="W249">
        <v>3.9804878048780501</v>
      </c>
      <c r="X249">
        <v>1.52264188253905</v>
      </c>
      <c r="Y249">
        <v>52.6</v>
      </c>
      <c r="Z249">
        <v>1</v>
      </c>
      <c r="AA249">
        <v>0</v>
      </c>
      <c r="AB249">
        <v>0</v>
      </c>
      <c r="AC249">
        <v>0</v>
      </c>
    </row>
    <row r="250" spans="1:29" x14ac:dyDescent="0.25">
      <c r="A250">
        <v>106653</v>
      </c>
      <c r="B250" t="s">
        <v>331</v>
      </c>
      <c r="C250" t="s">
        <v>332</v>
      </c>
      <c r="D250" t="s">
        <v>333</v>
      </c>
      <c r="E250" t="s">
        <v>32</v>
      </c>
      <c r="F250">
        <v>1</v>
      </c>
      <c r="G250">
        <v>1590</v>
      </c>
      <c r="H250">
        <v>267</v>
      </c>
      <c r="I250">
        <v>1.7</v>
      </c>
      <c r="J250">
        <v>4</v>
      </c>
      <c r="K250">
        <v>98.9</v>
      </c>
      <c r="L250">
        <v>18.399999999999999</v>
      </c>
      <c r="M250">
        <v>85</v>
      </c>
      <c r="N250">
        <v>39033</v>
      </c>
      <c r="O250">
        <v>476.8</v>
      </c>
      <c r="P250">
        <v>8126490</v>
      </c>
      <c r="Q250">
        <v>7542960</v>
      </c>
      <c r="R250">
        <v>583530</v>
      </c>
      <c r="S250">
        <v>5111</v>
      </c>
      <c r="T250">
        <v>4744</v>
      </c>
      <c r="U250">
        <v>367</v>
      </c>
      <c r="V250">
        <v>358</v>
      </c>
      <c r="W250">
        <v>7.5463743676222599</v>
      </c>
      <c r="X250">
        <v>3.6587751907650201</v>
      </c>
      <c r="Y250">
        <v>53.5</v>
      </c>
      <c r="Z250">
        <v>1</v>
      </c>
      <c r="AA250">
        <v>0</v>
      </c>
      <c r="AB250">
        <v>1</v>
      </c>
      <c r="AC250">
        <v>0</v>
      </c>
    </row>
    <row r="251" spans="1:29" x14ac:dyDescent="0.25">
      <c r="A251">
        <v>106962</v>
      </c>
      <c r="B251" t="s">
        <v>334</v>
      </c>
      <c r="C251" t="s">
        <v>335</v>
      </c>
      <c r="D251" t="s">
        <v>333</v>
      </c>
      <c r="E251" t="s">
        <v>32</v>
      </c>
      <c r="F251">
        <v>1</v>
      </c>
      <c r="G251">
        <v>641</v>
      </c>
      <c r="H251">
        <v>130</v>
      </c>
      <c r="I251">
        <v>1.7</v>
      </c>
      <c r="J251">
        <v>12</v>
      </c>
      <c r="K251">
        <v>93.5</v>
      </c>
      <c r="L251">
        <v>14.8</v>
      </c>
      <c r="M251">
        <v>44</v>
      </c>
      <c r="N251">
        <v>39065</v>
      </c>
      <c r="O251">
        <v>485.2</v>
      </c>
      <c r="P251">
        <v>3881896</v>
      </c>
      <c r="Q251">
        <v>3764593</v>
      </c>
      <c r="R251">
        <v>117303</v>
      </c>
      <c r="S251">
        <v>6056</v>
      </c>
      <c r="T251">
        <v>5873</v>
      </c>
      <c r="U251">
        <v>183</v>
      </c>
      <c r="V251">
        <v>305</v>
      </c>
      <c r="W251">
        <v>5.1932572790737304</v>
      </c>
      <c r="X251">
        <v>1.5356671070013199</v>
      </c>
      <c r="Y251">
        <v>45.6</v>
      </c>
      <c r="Z251">
        <v>1</v>
      </c>
      <c r="AA251">
        <v>0</v>
      </c>
      <c r="AB251">
        <v>0</v>
      </c>
      <c r="AC251">
        <v>0</v>
      </c>
    </row>
    <row r="252" spans="1:29" x14ac:dyDescent="0.25">
      <c r="A252">
        <v>107395</v>
      </c>
      <c r="B252" t="s">
        <v>336</v>
      </c>
      <c r="C252" t="s">
        <v>337</v>
      </c>
      <c r="D252" t="s">
        <v>333</v>
      </c>
      <c r="E252" t="s">
        <v>32</v>
      </c>
      <c r="F252">
        <v>1</v>
      </c>
      <c r="G252">
        <v>1464</v>
      </c>
      <c r="H252">
        <v>231</v>
      </c>
      <c r="I252">
        <v>2.2000000000000002</v>
      </c>
      <c r="J252">
        <v>15.4</v>
      </c>
      <c r="K252">
        <v>90.3</v>
      </c>
      <c r="L252">
        <v>15.3</v>
      </c>
      <c r="M252">
        <v>94</v>
      </c>
      <c r="N252">
        <v>40308</v>
      </c>
      <c r="O252">
        <v>471.6</v>
      </c>
      <c r="P252">
        <v>8520480</v>
      </c>
      <c r="Q252">
        <v>8336016</v>
      </c>
      <c r="R252">
        <v>184464</v>
      </c>
      <c r="S252">
        <v>5820</v>
      </c>
      <c r="T252">
        <v>5694</v>
      </c>
      <c r="U252">
        <v>126</v>
      </c>
      <c r="V252">
        <v>239</v>
      </c>
      <c r="W252">
        <v>4.1974007727432401</v>
      </c>
      <c r="X252">
        <v>1.80412371134021</v>
      </c>
      <c r="Y252">
        <v>45</v>
      </c>
      <c r="Z252">
        <v>1</v>
      </c>
      <c r="AA252">
        <v>0</v>
      </c>
      <c r="AB252">
        <v>1</v>
      </c>
      <c r="AC252">
        <v>0</v>
      </c>
    </row>
    <row r="253" spans="1:29" x14ac:dyDescent="0.25">
      <c r="A253">
        <v>107413</v>
      </c>
      <c r="B253" t="s">
        <v>338</v>
      </c>
      <c r="C253" t="s">
        <v>337</v>
      </c>
      <c r="D253" t="s">
        <v>333</v>
      </c>
      <c r="E253" t="s">
        <v>32</v>
      </c>
      <c r="F253">
        <v>1</v>
      </c>
      <c r="G253">
        <v>1459</v>
      </c>
      <c r="H253">
        <v>227</v>
      </c>
      <c r="I253">
        <v>0.5</v>
      </c>
      <c r="J253">
        <v>25.1</v>
      </c>
      <c r="K253">
        <v>8.1</v>
      </c>
      <c r="L253">
        <v>14</v>
      </c>
      <c r="M253">
        <v>108</v>
      </c>
      <c r="N253">
        <v>38884</v>
      </c>
      <c r="O253">
        <v>471.6</v>
      </c>
      <c r="P253">
        <v>9301125</v>
      </c>
      <c r="Q253">
        <v>9003489</v>
      </c>
      <c r="R253">
        <v>297636</v>
      </c>
      <c r="S253">
        <v>6375</v>
      </c>
      <c r="T253">
        <v>6171</v>
      </c>
      <c r="U253">
        <v>204</v>
      </c>
      <c r="V253">
        <v>352</v>
      </c>
      <c r="W253">
        <v>5.7040998217468797</v>
      </c>
      <c r="X253">
        <v>1.8352941176470601</v>
      </c>
      <c r="Y253">
        <v>40.1</v>
      </c>
      <c r="Z253">
        <v>1</v>
      </c>
      <c r="AA253">
        <v>0</v>
      </c>
      <c r="AB253">
        <v>1</v>
      </c>
      <c r="AC253">
        <v>0</v>
      </c>
    </row>
    <row r="254" spans="1:29" x14ac:dyDescent="0.25">
      <c r="A254">
        <v>107428</v>
      </c>
      <c r="B254" t="s">
        <v>339</v>
      </c>
      <c r="C254" t="s">
        <v>337</v>
      </c>
      <c r="D254" t="s">
        <v>333</v>
      </c>
      <c r="E254" t="s">
        <v>32</v>
      </c>
      <c r="F254">
        <v>1</v>
      </c>
      <c r="G254">
        <v>913</v>
      </c>
      <c r="H254">
        <v>151</v>
      </c>
      <c r="I254">
        <v>1.8</v>
      </c>
      <c r="J254">
        <v>12.5</v>
      </c>
      <c r="K254">
        <v>83.9</v>
      </c>
      <c r="L254">
        <v>14.4</v>
      </c>
      <c r="M254">
        <v>64</v>
      </c>
      <c r="N254">
        <v>41215</v>
      </c>
      <c r="O254">
        <v>471.6</v>
      </c>
      <c r="P254">
        <v>5530954</v>
      </c>
      <c r="Q254">
        <v>5510868</v>
      </c>
      <c r="R254">
        <v>20086</v>
      </c>
      <c r="S254">
        <v>6058</v>
      </c>
      <c r="T254">
        <v>6036</v>
      </c>
      <c r="U254">
        <v>22</v>
      </c>
      <c r="V254">
        <v>333</v>
      </c>
      <c r="W254">
        <v>5.5168986083498996</v>
      </c>
      <c r="X254">
        <v>3.8956751403103298</v>
      </c>
      <c r="Y254">
        <v>39.1</v>
      </c>
      <c r="Z254">
        <v>1</v>
      </c>
      <c r="AA254">
        <v>0</v>
      </c>
      <c r="AB254">
        <v>1</v>
      </c>
      <c r="AC254">
        <v>0</v>
      </c>
    </row>
    <row r="255" spans="1:29" x14ac:dyDescent="0.25">
      <c r="A255">
        <v>107562</v>
      </c>
      <c r="B255" t="s">
        <v>340</v>
      </c>
      <c r="C255" t="s">
        <v>341</v>
      </c>
      <c r="D255" t="s">
        <v>333</v>
      </c>
      <c r="E255" t="s">
        <v>32</v>
      </c>
      <c r="F255">
        <v>1</v>
      </c>
      <c r="G255">
        <v>1127</v>
      </c>
      <c r="H255">
        <v>221</v>
      </c>
      <c r="I255">
        <v>0.9</v>
      </c>
      <c r="J255">
        <v>9</v>
      </c>
      <c r="K255">
        <v>87.5</v>
      </c>
      <c r="L255">
        <v>15.1</v>
      </c>
      <c r="M255">
        <v>74</v>
      </c>
      <c r="N255">
        <v>36898</v>
      </c>
      <c r="O255">
        <v>522.1</v>
      </c>
      <c r="P255">
        <v>5810812</v>
      </c>
      <c r="Q255">
        <v>6477996</v>
      </c>
      <c r="R255">
        <v>-667184</v>
      </c>
      <c r="S255">
        <v>5156</v>
      </c>
      <c r="T255">
        <v>5748</v>
      </c>
      <c r="U255">
        <v>-592</v>
      </c>
      <c r="V255">
        <v>280</v>
      </c>
      <c r="W255">
        <v>4.8712595685455797</v>
      </c>
      <c r="X255">
        <v>1.0667183863459999</v>
      </c>
      <c r="Y255">
        <v>49.7</v>
      </c>
      <c r="Z255">
        <v>1</v>
      </c>
      <c r="AA255">
        <v>1</v>
      </c>
      <c r="AB255">
        <v>1</v>
      </c>
      <c r="AC255">
        <v>0</v>
      </c>
    </row>
    <row r="256" spans="1:29" x14ac:dyDescent="0.25">
      <c r="A256">
        <v>107564</v>
      </c>
      <c r="B256" t="s">
        <v>342</v>
      </c>
      <c r="C256" t="s">
        <v>341</v>
      </c>
      <c r="D256" t="s">
        <v>333</v>
      </c>
      <c r="E256" t="s">
        <v>32</v>
      </c>
      <c r="F256">
        <v>1</v>
      </c>
      <c r="G256">
        <v>684</v>
      </c>
      <c r="H256">
        <v>87</v>
      </c>
      <c r="I256">
        <v>2</v>
      </c>
      <c r="J256">
        <v>13.9</v>
      </c>
      <c r="K256">
        <v>94.5</v>
      </c>
      <c r="L256">
        <v>18.899999999999999</v>
      </c>
      <c r="M256">
        <v>39</v>
      </c>
      <c r="N256">
        <v>35134</v>
      </c>
      <c r="O256">
        <v>522.1</v>
      </c>
      <c r="P256">
        <v>3716856</v>
      </c>
      <c r="Q256">
        <v>3664872</v>
      </c>
      <c r="R256">
        <v>51984</v>
      </c>
      <c r="S256">
        <v>5434</v>
      </c>
      <c r="T256">
        <v>5358</v>
      </c>
      <c r="U256">
        <v>76</v>
      </c>
      <c r="V256">
        <v>254</v>
      </c>
      <c r="W256">
        <v>4.7405748413587201</v>
      </c>
      <c r="X256">
        <v>1.10415899889584</v>
      </c>
      <c r="Y256">
        <v>44.2</v>
      </c>
      <c r="Z256">
        <v>1</v>
      </c>
      <c r="AA256">
        <v>0</v>
      </c>
      <c r="AB256">
        <v>1</v>
      </c>
      <c r="AC256">
        <v>0</v>
      </c>
    </row>
    <row r="257" spans="1:29" x14ac:dyDescent="0.25">
      <c r="A257">
        <v>107756</v>
      </c>
      <c r="B257" t="s">
        <v>343</v>
      </c>
      <c r="C257" t="s">
        <v>344</v>
      </c>
      <c r="D257" t="s">
        <v>333</v>
      </c>
      <c r="E257" t="s">
        <v>32</v>
      </c>
      <c r="F257">
        <v>1</v>
      </c>
      <c r="G257">
        <v>520</v>
      </c>
      <c r="H257">
        <v>88</v>
      </c>
      <c r="I257">
        <v>2.7</v>
      </c>
      <c r="J257">
        <v>36.6</v>
      </c>
      <c r="K257">
        <v>95.2</v>
      </c>
      <c r="L257">
        <v>10.7</v>
      </c>
      <c r="M257">
        <v>52</v>
      </c>
      <c r="N257">
        <v>35964</v>
      </c>
      <c r="O257">
        <v>494.4</v>
      </c>
      <c r="P257">
        <v>3947840</v>
      </c>
      <c r="Q257">
        <v>3938480</v>
      </c>
      <c r="R257">
        <v>9360</v>
      </c>
      <c r="S257">
        <v>7592</v>
      </c>
      <c r="T257">
        <v>7574</v>
      </c>
      <c r="U257">
        <v>18</v>
      </c>
      <c r="V257">
        <v>310</v>
      </c>
      <c r="W257">
        <v>4.0929495642989204</v>
      </c>
      <c r="X257">
        <v>1.33034773445732</v>
      </c>
      <c r="Y257">
        <v>43.1</v>
      </c>
      <c r="Z257">
        <v>1</v>
      </c>
      <c r="AA257">
        <v>0</v>
      </c>
      <c r="AB257">
        <v>1</v>
      </c>
      <c r="AC257">
        <v>0</v>
      </c>
    </row>
    <row r="258" spans="1:29" x14ac:dyDescent="0.25">
      <c r="A258">
        <v>107758</v>
      </c>
      <c r="B258" t="s">
        <v>345</v>
      </c>
      <c r="C258" t="s">
        <v>344</v>
      </c>
      <c r="D258" t="s">
        <v>333</v>
      </c>
      <c r="E258" t="s">
        <v>32</v>
      </c>
      <c r="F258">
        <v>1</v>
      </c>
      <c r="G258">
        <v>684</v>
      </c>
      <c r="H258">
        <v>48</v>
      </c>
      <c r="I258">
        <v>1.7</v>
      </c>
      <c r="J258">
        <v>35.799999999999997</v>
      </c>
      <c r="K258">
        <v>87.7</v>
      </c>
      <c r="L258">
        <v>16.3</v>
      </c>
      <c r="M258">
        <v>43</v>
      </c>
      <c r="N258">
        <v>41134</v>
      </c>
      <c r="O258">
        <v>494.4</v>
      </c>
      <c r="P258">
        <v>4399488</v>
      </c>
      <c r="Q258">
        <v>4399488</v>
      </c>
      <c r="R258">
        <v>0</v>
      </c>
      <c r="S258">
        <v>6432</v>
      </c>
      <c r="T258">
        <v>6432</v>
      </c>
      <c r="U258">
        <v>0</v>
      </c>
      <c r="V258">
        <v>247</v>
      </c>
      <c r="W258">
        <v>3.8401741293532301</v>
      </c>
      <c r="X258">
        <v>0.38868159203980102</v>
      </c>
      <c r="Y258">
        <v>33.299999999999997</v>
      </c>
      <c r="Z258">
        <v>1</v>
      </c>
      <c r="AA258">
        <v>1</v>
      </c>
      <c r="AB258">
        <v>0</v>
      </c>
      <c r="AC258">
        <v>0</v>
      </c>
    </row>
    <row r="259" spans="1:29" x14ac:dyDescent="0.25">
      <c r="A259">
        <v>107761</v>
      </c>
      <c r="B259" t="s">
        <v>346</v>
      </c>
      <c r="C259" t="s">
        <v>344</v>
      </c>
      <c r="D259" t="s">
        <v>333</v>
      </c>
      <c r="E259" t="s">
        <v>32</v>
      </c>
      <c r="F259">
        <v>1</v>
      </c>
      <c r="G259">
        <v>583</v>
      </c>
      <c r="H259">
        <v>115</v>
      </c>
      <c r="I259">
        <v>4.7</v>
      </c>
      <c r="J259">
        <v>27.8</v>
      </c>
      <c r="K259">
        <v>82</v>
      </c>
      <c r="L259">
        <v>11.4</v>
      </c>
      <c r="M259">
        <v>50</v>
      </c>
      <c r="N259">
        <v>38393</v>
      </c>
      <c r="O259">
        <v>494.4</v>
      </c>
      <c r="P259">
        <v>4507756</v>
      </c>
      <c r="Q259">
        <v>4553813</v>
      </c>
      <c r="R259">
        <v>-46057</v>
      </c>
      <c r="S259">
        <v>7732</v>
      </c>
      <c r="T259">
        <v>7811</v>
      </c>
      <c r="U259">
        <v>-79</v>
      </c>
      <c r="V259">
        <v>436</v>
      </c>
      <c r="W259">
        <v>5.5818717193701204</v>
      </c>
      <c r="X259">
        <v>3.8929125711329502</v>
      </c>
      <c r="Y259">
        <v>39.299999999999997</v>
      </c>
      <c r="Z259">
        <v>1</v>
      </c>
      <c r="AA259">
        <v>0</v>
      </c>
      <c r="AB259">
        <v>0</v>
      </c>
      <c r="AC259">
        <v>0</v>
      </c>
    </row>
    <row r="260" spans="1:29" x14ac:dyDescent="0.25">
      <c r="A260">
        <v>107763</v>
      </c>
      <c r="B260" t="s">
        <v>347</v>
      </c>
      <c r="C260" t="s">
        <v>344</v>
      </c>
      <c r="D260" t="s">
        <v>333</v>
      </c>
      <c r="E260" t="s">
        <v>32</v>
      </c>
      <c r="F260">
        <v>1</v>
      </c>
      <c r="G260">
        <v>1229</v>
      </c>
      <c r="H260">
        <v>221</v>
      </c>
      <c r="I260">
        <v>1.7</v>
      </c>
      <c r="J260">
        <v>14.7</v>
      </c>
      <c r="K260">
        <v>93.6</v>
      </c>
      <c r="L260">
        <v>16.3</v>
      </c>
      <c r="M260">
        <v>77</v>
      </c>
      <c r="N260">
        <v>38215</v>
      </c>
      <c r="O260">
        <v>494.4</v>
      </c>
      <c r="P260">
        <v>6891003</v>
      </c>
      <c r="Q260">
        <v>6775477</v>
      </c>
      <c r="R260">
        <v>115526</v>
      </c>
      <c r="S260">
        <v>5607</v>
      </c>
      <c r="T260">
        <v>5513</v>
      </c>
      <c r="U260">
        <v>94</v>
      </c>
      <c r="V260">
        <v>221</v>
      </c>
      <c r="W260">
        <v>4.00870669327045</v>
      </c>
      <c r="X260">
        <v>1.0165864098448401</v>
      </c>
      <c r="Y260">
        <v>49.3</v>
      </c>
      <c r="Z260">
        <v>1</v>
      </c>
      <c r="AA260">
        <v>0</v>
      </c>
      <c r="AB260">
        <v>0</v>
      </c>
      <c r="AC260">
        <v>0</v>
      </c>
    </row>
    <row r="261" spans="1:29" x14ac:dyDescent="0.25">
      <c r="A261">
        <v>107769</v>
      </c>
      <c r="B261" t="s">
        <v>348</v>
      </c>
      <c r="C261" t="s">
        <v>344</v>
      </c>
      <c r="D261" t="s">
        <v>333</v>
      </c>
      <c r="E261" t="s">
        <v>32</v>
      </c>
      <c r="F261">
        <v>1</v>
      </c>
      <c r="G261">
        <v>1318</v>
      </c>
      <c r="H261">
        <v>259</v>
      </c>
      <c r="I261">
        <v>2.5</v>
      </c>
      <c r="J261">
        <v>9.1</v>
      </c>
      <c r="K261">
        <v>99.2</v>
      </c>
      <c r="L261">
        <v>16.899999999999999</v>
      </c>
      <c r="M261">
        <v>79</v>
      </c>
      <c r="N261">
        <v>38600</v>
      </c>
      <c r="O261">
        <v>494.4</v>
      </c>
      <c r="P261">
        <v>7368938</v>
      </c>
      <c r="Q261">
        <v>7400570</v>
      </c>
      <c r="R261">
        <v>-31632</v>
      </c>
      <c r="S261">
        <v>5591</v>
      </c>
      <c r="T261">
        <v>5615</v>
      </c>
      <c r="U261">
        <v>-24</v>
      </c>
      <c r="V261">
        <v>196</v>
      </c>
      <c r="W261">
        <v>3.4906500445235999</v>
      </c>
      <c r="X261">
        <v>8.2811661598998398</v>
      </c>
      <c r="Y261">
        <v>51</v>
      </c>
      <c r="Z261">
        <v>1</v>
      </c>
      <c r="AA261">
        <v>0</v>
      </c>
      <c r="AB261">
        <v>0</v>
      </c>
      <c r="AC261">
        <v>0</v>
      </c>
    </row>
    <row r="262" spans="1:29" x14ac:dyDescent="0.25">
      <c r="A262">
        <v>107775</v>
      </c>
      <c r="B262" t="s">
        <v>349</v>
      </c>
      <c r="C262" t="s">
        <v>344</v>
      </c>
      <c r="D262" t="s">
        <v>333</v>
      </c>
      <c r="E262" t="s">
        <v>32</v>
      </c>
      <c r="F262">
        <v>1</v>
      </c>
      <c r="G262">
        <v>954</v>
      </c>
      <c r="H262">
        <v>176</v>
      </c>
      <c r="I262">
        <v>1.6</v>
      </c>
      <c r="J262">
        <v>40.9</v>
      </c>
      <c r="K262">
        <v>29.9</v>
      </c>
      <c r="L262">
        <v>12.3</v>
      </c>
      <c r="M262">
        <v>77</v>
      </c>
      <c r="N262">
        <v>38544</v>
      </c>
      <c r="O262">
        <v>494.4</v>
      </c>
      <c r="P262">
        <v>6078888</v>
      </c>
      <c r="Q262">
        <v>6132312</v>
      </c>
      <c r="R262">
        <v>-53424</v>
      </c>
      <c r="S262">
        <v>6372</v>
      </c>
      <c r="T262">
        <v>6428</v>
      </c>
      <c r="U262">
        <v>-56</v>
      </c>
      <c r="V262">
        <v>454</v>
      </c>
      <c r="W262">
        <v>7.0628500311138804</v>
      </c>
      <c r="X262">
        <v>0.34526051475204</v>
      </c>
      <c r="Y262">
        <v>40.4</v>
      </c>
      <c r="Z262">
        <v>1</v>
      </c>
      <c r="AA262">
        <v>0</v>
      </c>
      <c r="AB262">
        <v>0</v>
      </c>
      <c r="AC262">
        <v>0</v>
      </c>
    </row>
    <row r="263" spans="1:29" x14ac:dyDescent="0.25">
      <c r="A263">
        <v>107778</v>
      </c>
      <c r="B263" t="s">
        <v>350</v>
      </c>
      <c r="C263" t="s">
        <v>344</v>
      </c>
      <c r="D263" t="s">
        <v>333</v>
      </c>
      <c r="E263" t="s">
        <v>32</v>
      </c>
      <c r="F263">
        <v>1</v>
      </c>
      <c r="G263">
        <v>891</v>
      </c>
      <c r="H263">
        <v>160</v>
      </c>
      <c r="I263">
        <v>1.5</v>
      </c>
      <c r="J263">
        <v>24.2</v>
      </c>
      <c r="K263">
        <v>87.3</v>
      </c>
      <c r="L263">
        <v>14.8</v>
      </c>
      <c r="M263">
        <v>60</v>
      </c>
      <c r="N263">
        <v>37273</v>
      </c>
      <c r="O263">
        <v>494.4</v>
      </c>
      <c r="P263">
        <v>5334417</v>
      </c>
      <c r="Q263">
        <v>5435991</v>
      </c>
      <c r="R263">
        <v>-101574</v>
      </c>
      <c r="S263">
        <v>5987</v>
      </c>
      <c r="T263">
        <v>6101</v>
      </c>
      <c r="U263">
        <v>-114</v>
      </c>
      <c r="V263">
        <v>311</v>
      </c>
      <c r="W263">
        <v>5.0975249959023099</v>
      </c>
      <c r="X263">
        <v>1.98763988642058</v>
      </c>
      <c r="Y263">
        <v>39.799999999999997</v>
      </c>
      <c r="Z263">
        <v>1</v>
      </c>
      <c r="AA263">
        <v>0</v>
      </c>
      <c r="AB263">
        <v>0</v>
      </c>
      <c r="AC263">
        <v>0</v>
      </c>
    </row>
    <row r="264" spans="1:29" x14ac:dyDescent="0.25">
      <c r="A264">
        <v>107780</v>
      </c>
      <c r="B264" t="s">
        <v>351</v>
      </c>
      <c r="C264" t="s">
        <v>344</v>
      </c>
      <c r="D264" t="s">
        <v>333</v>
      </c>
      <c r="E264" t="s">
        <v>32</v>
      </c>
      <c r="F264">
        <v>1</v>
      </c>
      <c r="G264">
        <v>1189</v>
      </c>
      <c r="H264">
        <v>220</v>
      </c>
      <c r="I264">
        <v>1.7</v>
      </c>
      <c r="J264">
        <v>20.6</v>
      </c>
      <c r="K264">
        <v>96.3</v>
      </c>
      <c r="L264">
        <v>16.8</v>
      </c>
      <c r="M264">
        <v>72</v>
      </c>
      <c r="N264">
        <v>38657</v>
      </c>
      <c r="O264">
        <v>494.4</v>
      </c>
      <c r="P264">
        <v>6656022</v>
      </c>
      <c r="Q264">
        <v>7520425</v>
      </c>
      <c r="R264">
        <v>-864403</v>
      </c>
      <c r="S264">
        <v>5598</v>
      </c>
      <c r="T264">
        <v>6325</v>
      </c>
      <c r="U264">
        <v>-727</v>
      </c>
      <c r="V264">
        <v>544</v>
      </c>
      <c r="W264">
        <v>8.6007905138339904</v>
      </c>
      <c r="X264">
        <v>1.4826723829939299</v>
      </c>
      <c r="Y264">
        <v>41.1</v>
      </c>
      <c r="Z264">
        <v>1</v>
      </c>
      <c r="AA264">
        <v>0</v>
      </c>
      <c r="AB264">
        <v>0</v>
      </c>
      <c r="AC264">
        <v>0</v>
      </c>
    </row>
    <row r="265" spans="1:29" x14ac:dyDescent="0.25">
      <c r="A265">
        <v>107782</v>
      </c>
      <c r="B265" t="s">
        <v>352</v>
      </c>
      <c r="C265" t="s">
        <v>344</v>
      </c>
      <c r="D265" t="s">
        <v>333</v>
      </c>
      <c r="E265" t="s">
        <v>32</v>
      </c>
      <c r="F265">
        <v>1</v>
      </c>
      <c r="G265">
        <v>669</v>
      </c>
      <c r="H265">
        <v>122</v>
      </c>
      <c r="I265">
        <v>1.8</v>
      </c>
      <c r="J265">
        <v>24.7</v>
      </c>
      <c r="K265">
        <v>82.3</v>
      </c>
      <c r="L265">
        <v>15</v>
      </c>
      <c r="M265">
        <v>44</v>
      </c>
      <c r="N265">
        <v>38160</v>
      </c>
      <c r="O265">
        <v>494.4</v>
      </c>
      <c r="P265">
        <v>4011324</v>
      </c>
      <c r="Q265">
        <v>4038753</v>
      </c>
      <c r="R265">
        <v>-27429</v>
      </c>
      <c r="S265">
        <v>5996</v>
      </c>
      <c r="T265">
        <v>6037</v>
      </c>
      <c r="U265">
        <v>-41</v>
      </c>
      <c r="V265">
        <v>477</v>
      </c>
      <c r="W265">
        <v>7.9012754679476602</v>
      </c>
      <c r="X265">
        <v>1.0673782521681101</v>
      </c>
      <c r="Y265">
        <v>44.4</v>
      </c>
      <c r="Z265">
        <v>1</v>
      </c>
      <c r="AA265">
        <v>0</v>
      </c>
      <c r="AB265">
        <v>0</v>
      </c>
      <c r="AC265">
        <v>0</v>
      </c>
    </row>
    <row r="266" spans="1:29" x14ac:dyDescent="0.25">
      <c r="A266">
        <v>108055</v>
      </c>
      <c r="B266" t="s">
        <v>353</v>
      </c>
      <c r="C266" t="s">
        <v>354</v>
      </c>
      <c r="D266" t="s">
        <v>333</v>
      </c>
      <c r="E266" t="s">
        <v>32</v>
      </c>
      <c r="F266">
        <v>1</v>
      </c>
      <c r="G266">
        <v>1017</v>
      </c>
      <c r="H266">
        <v>164</v>
      </c>
      <c r="I266">
        <v>0.8</v>
      </c>
      <c r="J266">
        <v>19.899999999999999</v>
      </c>
      <c r="K266">
        <v>59.4</v>
      </c>
      <c r="L266">
        <v>15.1</v>
      </c>
      <c r="M266">
        <v>69</v>
      </c>
      <c r="N266">
        <v>39751</v>
      </c>
      <c r="O266">
        <v>527.9</v>
      </c>
      <c r="P266">
        <v>6638976</v>
      </c>
      <c r="Q266">
        <v>7235955</v>
      </c>
      <c r="R266">
        <v>-596979</v>
      </c>
      <c r="S266">
        <v>6528</v>
      </c>
      <c r="T266">
        <v>7115</v>
      </c>
      <c r="U266">
        <v>-587</v>
      </c>
      <c r="V266">
        <v>239</v>
      </c>
      <c r="W266">
        <v>3.3591004919184799</v>
      </c>
      <c r="X266">
        <v>1.2561274509803899</v>
      </c>
      <c r="Y266">
        <v>46.9</v>
      </c>
      <c r="Z266">
        <v>1</v>
      </c>
      <c r="AA266">
        <v>0</v>
      </c>
      <c r="AB266">
        <v>1</v>
      </c>
      <c r="AC266">
        <v>0</v>
      </c>
    </row>
    <row r="267" spans="1:29" x14ac:dyDescent="0.25">
      <c r="A267">
        <v>108057</v>
      </c>
      <c r="B267" t="s">
        <v>355</v>
      </c>
      <c r="C267" t="s">
        <v>354</v>
      </c>
      <c r="D267" t="s">
        <v>333</v>
      </c>
      <c r="E267" t="s">
        <v>32</v>
      </c>
      <c r="F267">
        <v>1</v>
      </c>
      <c r="G267">
        <v>1280</v>
      </c>
      <c r="H267">
        <v>179</v>
      </c>
      <c r="I267">
        <v>1.3</v>
      </c>
      <c r="J267">
        <v>9.9</v>
      </c>
      <c r="K267">
        <v>83.7</v>
      </c>
      <c r="L267">
        <v>16.399999999999999</v>
      </c>
      <c r="M267">
        <v>80</v>
      </c>
      <c r="N267">
        <v>39297</v>
      </c>
      <c r="O267">
        <v>527.9</v>
      </c>
      <c r="P267">
        <v>6952960</v>
      </c>
      <c r="Q267">
        <v>6878720</v>
      </c>
      <c r="R267">
        <v>74240</v>
      </c>
      <c r="S267">
        <v>5432</v>
      </c>
      <c r="T267">
        <v>5374</v>
      </c>
      <c r="U267">
        <v>58</v>
      </c>
      <c r="V267">
        <v>195</v>
      </c>
      <c r="W267">
        <v>3.6285820617789399</v>
      </c>
      <c r="X267">
        <v>1.9882179675994101</v>
      </c>
      <c r="Y267">
        <v>56.3</v>
      </c>
      <c r="Z267">
        <v>1</v>
      </c>
      <c r="AA267">
        <v>0</v>
      </c>
      <c r="AB267">
        <v>1</v>
      </c>
      <c r="AC267">
        <v>0</v>
      </c>
    </row>
    <row r="268" spans="1:29" x14ac:dyDescent="0.25">
      <c r="A268">
        <v>108058</v>
      </c>
      <c r="B268" t="s">
        <v>356</v>
      </c>
      <c r="C268" t="s">
        <v>354</v>
      </c>
      <c r="D268" t="s">
        <v>333</v>
      </c>
      <c r="E268" t="s">
        <v>32</v>
      </c>
      <c r="F268">
        <v>1</v>
      </c>
      <c r="G268">
        <v>1448</v>
      </c>
      <c r="H268">
        <v>241</v>
      </c>
      <c r="I268">
        <v>1.5</v>
      </c>
      <c r="J268">
        <v>16</v>
      </c>
      <c r="K268">
        <v>73.599999999999994</v>
      </c>
      <c r="L268">
        <v>16.3</v>
      </c>
      <c r="M268">
        <v>88</v>
      </c>
      <c r="N268">
        <v>36340</v>
      </c>
      <c r="O268">
        <v>527.9</v>
      </c>
      <c r="P268">
        <v>8331792</v>
      </c>
      <c r="Q268">
        <v>8599672</v>
      </c>
      <c r="R268">
        <v>-267880</v>
      </c>
      <c r="S268">
        <v>5754</v>
      </c>
      <c r="T268">
        <v>5939</v>
      </c>
      <c r="U268">
        <v>-185</v>
      </c>
      <c r="V268">
        <v>214</v>
      </c>
      <c r="W268">
        <v>3.6033002188920702</v>
      </c>
      <c r="X268">
        <v>0.60827250608272498</v>
      </c>
      <c r="Y268">
        <v>37.4</v>
      </c>
      <c r="Z268">
        <v>1</v>
      </c>
      <c r="AA268">
        <v>0</v>
      </c>
      <c r="AB268">
        <v>1</v>
      </c>
      <c r="AC268">
        <v>0</v>
      </c>
    </row>
    <row r="269" spans="1:29" x14ac:dyDescent="0.25">
      <c r="A269">
        <v>108059</v>
      </c>
      <c r="B269" t="s">
        <v>357</v>
      </c>
      <c r="C269" t="s">
        <v>354</v>
      </c>
      <c r="D269" t="s">
        <v>333</v>
      </c>
      <c r="E269" t="s">
        <v>32</v>
      </c>
      <c r="F269">
        <v>1</v>
      </c>
      <c r="G269">
        <v>1022</v>
      </c>
      <c r="H269">
        <v>169</v>
      </c>
      <c r="I269">
        <v>1.3</v>
      </c>
      <c r="J269">
        <v>28.4</v>
      </c>
      <c r="K269">
        <v>68.8</v>
      </c>
      <c r="L269">
        <v>14.8</v>
      </c>
      <c r="M269">
        <v>72</v>
      </c>
      <c r="N269">
        <v>35017</v>
      </c>
      <c r="O269">
        <v>527.9</v>
      </c>
      <c r="P269">
        <v>8016568</v>
      </c>
      <c r="Q269">
        <v>8769782</v>
      </c>
      <c r="R269">
        <v>-753214</v>
      </c>
      <c r="S269">
        <v>7844</v>
      </c>
      <c r="T269">
        <v>8581</v>
      </c>
      <c r="U269">
        <v>-737</v>
      </c>
      <c r="V269">
        <v>293</v>
      </c>
      <c r="W269">
        <v>3.4145204521617498</v>
      </c>
      <c r="X269">
        <v>6.94798572157063</v>
      </c>
      <c r="Y269">
        <v>44.5</v>
      </c>
      <c r="Z269">
        <v>1</v>
      </c>
      <c r="AA269">
        <v>1</v>
      </c>
      <c r="AB269">
        <v>1</v>
      </c>
      <c r="AC269">
        <v>0</v>
      </c>
    </row>
    <row r="270" spans="1:29" x14ac:dyDescent="0.25">
      <c r="A270">
        <v>108075</v>
      </c>
      <c r="B270" t="s">
        <v>358</v>
      </c>
      <c r="C270" t="s">
        <v>354</v>
      </c>
      <c r="D270" t="s">
        <v>333</v>
      </c>
      <c r="E270" t="s">
        <v>32</v>
      </c>
      <c r="F270">
        <v>1</v>
      </c>
      <c r="G270">
        <v>876</v>
      </c>
      <c r="H270">
        <v>146</v>
      </c>
      <c r="I270">
        <v>3.2</v>
      </c>
      <c r="J270">
        <v>19.8</v>
      </c>
      <c r="K270">
        <v>85.2</v>
      </c>
      <c r="L270">
        <v>21.9</v>
      </c>
      <c r="M270">
        <v>42</v>
      </c>
      <c r="N270">
        <v>39755</v>
      </c>
      <c r="O270">
        <v>527.9</v>
      </c>
      <c r="P270">
        <v>5668596</v>
      </c>
      <c r="Q270">
        <v>6038268</v>
      </c>
      <c r="R270">
        <v>-369672</v>
      </c>
      <c r="S270">
        <v>6471</v>
      </c>
      <c r="T270">
        <v>6893</v>
      </c>
      <c r="U270">
        <v>-422</v>
      </c>
      <c r="V270">
        <v>308</v>
      </c>
      <c r="W270">
        <v>4.4683011751051804</v>
      </c>
      <c r="X270">
        <v>1.2671920877762299</v>
      </c>
      <c r="Y270">
        <v>42.7</v>
      </c>
      <c r="Z270">
        <v>1</v>
      </c>
      <c r="AA270">
        <v>0</v>
      </c>
      <c r="AB270">
        <v>1</v>
      </c>
      <c r="AC270">
        <v>0</v>
      </c>
    </row>
    <row r="271" spans="1:29" x14ac:dyDescent="0.25">
      <c r="A271">
        <v>108076</v>
      </c>
      <c r="B271" t="s">
        <v>359</v>
      </c>
      <c r="C271" t="s">
        <v>354</v>
      </c>
      <c r="D271" t="s">
        <v>333</v>
      </c>
      <c r="E271" t="s">
        <v>32</v>
      </c>
      <c r="F271">
        <v>1</v>
      </c>
      <c r="G271">
        <v>1982</v>
      </c>
      <c r="H271">
        <v>247</v>
      </c>
      <c r="I271">
        <v>2.7</v>
      </c>
      <c r="J271">
        <v>8.6</v>
      </c>
      <c r="K271">
        <v>80.599999999999994</v>
      </c>
      <c r="L271">
        <v>18.3</v>
      </c>
      <c r="M271">
        <v>115</v>
      </c>
      <c r="N271">
        <v>37538</v>
      </c>
      <c r="O271">
        <v>527.9</v>
      </c>
      <c r="P271">
        <v>11180462</v>
      </c>
      <c r="Q271">
        <v>11251814</v>
      </c>
      <c r="R271">
        <v>-71352</v>
      </c>
      <c r="S271">
        <v>5641</v>
      </c>
      <c r="T271">
        <v>5677</v>
      </c>
      <c r="U271">
        <v>-36</v>
      </c>
      <c r="V271">
        <v>243</v>
      </c>
      <c r="W271">
        <v>4.2804298044741902</v>
      </c>
      <c r="X271">
        <v>2.8541038822903699</v>
      </c>
      <c r="Y271">
        <v>48.4</v>
      </c>
      <c r="Z271">
        <v>1</v>
      </c>
      <c r="AA271">
        <v>1</v>
      </c>
      <c r="AB271">
        <v>1</v>
      </c>
      <c r="AC271">
        <v>0</v>
      </c>
    </row>
    <row r="272" spans="1:29" x14ac:dyDescent="0.25">
      <c r="A272">
        <v>108079</v>
      </c>
      <c r="B272" t="s">
        <v>360</v>
      </c>
      <c r="C272" t="s">
        <v>354</v>
      </c>
      <c r="D272" t="s">
        <v>333</v>
      </c>
      <c r="E272" t="s">
        <v>32</v>
      </c>
      <c r="F272">
        <v>1</v>
      </c>
      <c r="G272">
        <v>1176</v>
      </c>
      <c r="H272">
        <v>193</v>
      </c>
      <c r="I272">
        <v>1</v>
      </c>
      <c r="J272">
        <v>9.8000000000000007</v>
      </c>
      <c r="K272">
        <v>93.8</v>
      </c>
      <c r="L272">
        <v>18.5</v>
      </c>
      <c r="M272">
        <v>63</v>
      </c>
      <c r="N272">
        <v>38902</v>
      </c>
      <c r="O272">
        <v>527.9</v>
      </c>
      <c r="P272">
        <v>6075216</v>
      </c>
      <c r="Q272">
        <v>6115200</v>
      </c>
      <c r="R272">
        <v>-39984</v>
      </c>
      <c r="S272">
        <v>5166</v>
      </c>
      <c r="T272">
        <v>5200</v>
      </c>
      <c r="U272">
        <v>-34</v>
      </c>
      <c r="V272">
        <v>238</v>
      </c>
      <c r="W272">
        <v>4.5769230769230802</v>
      </c>
      <c r="X272">
        <v>0.696864111498258</v>
      </c>
      <c r="Y272">
        <v>39.6</v>
      </c>
      <c r="Z272">
        <v>1</v>
      </c>
      <c r="AA272">
        <v>0</v>
      </c>
      <c r="AB272">
        <v>1</v>
      </c>
      <c r="AC272">
        <v>0</v>
      </c>
    </row>
    <row r="273" spans="1:29" x14ac:dyDescent="0.25">
      <c r="A273">
        <v>108083</v>
      </c>
      <c r="B273" t="s">
        <v>361</v>
      </c>
      <c r="C273" t="s">
        <v>354</v>
      </c>
      <c r="D273" t="s">
        <v>333</v>
      </c>
      <c r="E273" t="s">
        <v>32</v>
      </c>
      <c r="F273">
        <v>1</v>
      </c>
      <c r="G273">
        <v>1371</v>
      </c>
      <c r="H273">
        <v>222</v>
      </c>
      <c r="I273">
        <v>0.9</v>
      </c>
      <c r="J273">
        <v>5</v>
      </c>
      <c r="K273">
        <v>98.7</v>
      </c>
      <c r="L273">
        <v>18</v>
      </c>
      <c r="M273">
        <v>78</v>
      </c>
      <c r="N273">
        <v>37648</v>
      </c>
      <c r="O273">
        <v>527.9</v>
      </c>
      <c r="P273">
        <v>6771369</v>
      </c>
      <c r="Q273">
        <v>6909840</v>
      </c>
      <c r="R273">
        <v>-138471</v>
      </c>
      <c r="S273">
        <v>4939</v>
      </c>
      <c r="T273">
        <v>5040</v>
      </c>
      <c r="U273">
        <v>-101</v>
      </c>
      <c r="V273">
        <v>247</v>
      </c>
      <c r="W273">
        <v>4.9007936507936503</v>
      </c>
      <c r="X273">
        <v>1.4780319902814301</v>
      </c>
      <c r="Y273">
        <v>49.3</v>
      </c>
      <c r="Z273">
        <v>1</v>
      </c>
      <c r="AA273">
        <v>0</v>
      </c>
      <c r="AB273">
        <v>1</v>
      </c>
      <c r="AC273">
        <v>0</v>
      </c>
    </row>
    <row r="274" spans="1:29" x14ac:dyDescent="0.25">
      <c r="A274">
        <v>108085</v>
      </c>
      <c r="B274" t="s">
        <v>362</v>
      </c>
      <c r="C274" t="s">
        <v>354</v>
      </c>
      <c r="D274" t="s">
        <v>333</v>
      </c>
      <c r="E274" t="s">
        <v>32</v>
      </c>
      <c r="F274">
        <v>1</v>
      </c>
      <c r="G274">
        <v>1323</v>
      </c>
      <c r="H274">
        <v>200</v>
      </c>
      <c r="I274">
        <v>0.4</v>
      </c>
      <c r="J274">
        <v>5.3</v>
      </c>
      <c r="K274">
        <v>96.8</v>
      </c>
      <c r="L274">
        <v>18</v>
      </c>
      <c r="M274">
        <v>76</v>
      </c>
      <c r="N274">
        <v>40407</v>
      </c>
      <c r="O274">
        <v>527.9</v>
      </c>
      <c r="P274">
        <v>6585894</v>
      </c>
      <c r="Q274">
        <v>6625584</v>
      </c>
      <c r="R274">
        <v>-39690</v>
      </c>
      <c r="S274">
        <v>4978</v>
      </c>
      <c r="T274">
        <v>5008</v>
      </c>
      <c r="U274">
        <v>-30</v>
      </c>
      <c r="V274">
        <v>194</v>
      </c>
      <c r="W274">
        <v>3.8738019169329099</v>
      </c>
      <c r="X274">
        <v>4.8413017276014498</v>
      </c>
      <c r="Y274">
        <v>47.5</v>
      </c>
      <c r="Z274">
        <v>1</v>
      </c>
      <c r="AA274">
        <v>0</v>
      </c>
      <c r="AB274">
        <v>1</v>
      </c>
      <c r="AC274">
        <v>0</v>
      </c>
    </row>
    <row r="275" spans="1:29" x14ac:dyDescent="0.25">
      <c r="A275">
        <v>108088</v>
      </c>
      <c r="B275" t="s">
        <v>363</v>
      </c>
      <c r="C275" t="s">
        <v>354</v>
      </c>
      <c r="D275" t="s">
        <v>333</v>
      </c>
      <c r="E275" t="s">
        <v>32</v>
      </c>
      <c r="F275">
        <v>1</v>
      </c>
      <c r="G275">
        <v>670</v>
      </c>
      <c r="H275">
        <v>114</v>
      </c>
      <c r="I275">
        <v>0.3</v>
      </c>
      <c r="J275">
        <v>7.8</v>
      </c>
      <c r="K275">
        <v>87.8</v>
      </c>
      <c r="L275">
        <v>16.399999999999999</v>
      </c>
      <c r="M275">
        <v>41</v>
      </c>
      <c r="N275">
        <v>37614</v>
      </c>
      <c r="O275">
        <v>527.9</v>
      </c>
      <c r="P275">
        <v>3561050</v>
      </c>
      <c r="Q275">
        <v>4150650</v>
      </c>
      <c r="R275">
        <v>-589600</v>
      </c>
      <c r="S275">
        <v>5315</v>
      </c>
      <c r="T275">
        <v>6195</v>
      </c>
      <c r="U275">
        <v>-880</v>
      </c>
      <c r="V275">
        <v>383</v>
      </c>
      <c r="W275">
        <v>6.1824051654560099</v>
      </c>
      <c r="X275">
        <v>1.9190968955785499</v>
      </c>
      <c r="Y275">
        <v>46.8</v>
      </c>
      <c r="Z275">
        <v>1</v>
      </c>
      <c r="AA275">
        <v>0</v>
      </c>
      <c r="AB275">
        <v>1</v>
      </c>
      <c r="AC275">
        <v>0</v>
      </c>
    </row>
    <row r="276" spans="1:29" x14ac:dyDescent="0.25">
      <c r="A276">
        <v>108095</v>
      </c>
      <c r="B276" t="s">
        <v>243</v>
      </c>
      <c r="C276" t="s">
        <v>354</v>
      </c>
      <c r="D276" t="s">
        <v>333</v>
      </c>
      <c r="E276" t="s">
        <v>32</v>
      </c>
      <c r="F276">
        <v>1</v>
      </c>
      <c r="G276">
        <v>908</v>
      </c>
      <c r="H276">
        <v>178</v>
      </c>
      <c r="I276">
        <v>1</v>
      </c>
      <c r="J276">
        <v>9.9</v>
      </c>
      <c r="K276">
        <v>73.599999999999994</v>
      </c>
      <c r="L276">
        <v>17.5</v>
      </c>
      <c r="M276">
        <v>51</v>
      </c>
      <c r="N276">
        <v>38688</v>
      </c>
      <c r="O276">
        <v>527.9</v>
      </c>
      <c r="P276">
        <v>4965852</v>
      </c>
      <c r="Q276">
        <v>5019424</v>
      </c>
      <c r="R276">
        <v>-53572</v>
      </c>
      <c r="S276">
        <v>5469</v>
      </c>
      <c r="T276">
        <v>5528</v>
      </c>
      <c r="U276">
        <v>-59</v>
      </c>
      <c r="V276">
        <v>253</v>
      </c>
      <c r="W276">
        <v>4.5767004341534001</v>
      </c>
      <c r="X276">
        <v>1.82848784055586</v>
      </c>
      <c r="Y276">
        <v>54</v>
      </c>
      <c r="Z276">
        <v>1</v>
      </c>
      <c r="AA276">
        <v>0</v>
      </c>
      <c r="AB276">
        <v>0</v>
      </c>
      <c r="AC276">
        <v>0</v>
      </c>
    </row>
    <row r="277" spans="1:29" x14ac:dyDescent="0.25">
      <c r="A277">
        <v>108096</v>
      </c>
      <c r="B277" t="s">
        <v>364</v>
      </c>
      <c r="C277" t="s">
        <v>354</v>
      </c>
      <c r="D277" t="s">
        <v>333</v>
      </c>
      <c r="E277" t="s">
        <v>32</v>
      </c>
      <c r="F277">
        <v>1</v>
      </c>
      <c r="G277">
        <v>959</v>
      </c>
      <c r="H277">
        <v>192</v>
      </c>
      <c r="I277">
        <v>3.3</v>
      </c>
      <c r="J277">
        <v>17.8</v>
      </c>
      <c r="K277">
        <v>80.5</v>
      </c>
      <c r="L277">
        <v>14.4</v>
      </c>
      <c r="M277">
        <v>67</v>
      </c>
      <c r="N277">
        <v>37544</v>
      </c>
      <c r="O277">
        <v>527.9</v>
      </c>
      <c r="P277">
        <v>5695501</v>
      </c>
      <c r="Q277">
        <v>5911276</v>
      </c>
      <c r="R277">
        <v>-215775</v>
      </c>
      <c r="S277">
        <v>5939</v>
      </c>
      <c r="T277">
        <v>6164</v>
      </c>
      <c r="U277">
        <v>-225</v>
      </c>
      <c r="V277">
        <v>309</v>
      </c>
      <c r="W277">
        <v>5.0129785853342002</v>
      </c>
      <c r="X277">
        <v>2.6267048324633802</v>
      </c>
      <c r="Y277">
        <v>45</v>
      </c>
      <c r="Z277">
        <v>1</v>
      </c>
      <c r="AA277">
        <v>0</v>
      </c>
      <c r="AB277">
        <v>0</v>
      </c>
      <c r="AC277">
        <v>0</v>
      </c>
    </row>
    <row r="278" spans="1:29" x14ac:dyDescent="0.25">
      <c r="A278">
        <v>108097</v>
      </c>
      <c r="B278" t="s">
        <v>365</v>
      </c>
      <c r="C278" t="s">
        <v>354</v>
      </c>
      <c r="D278" t="s">
        <v>333</v>
      </c>
      <c r="E278" t="s">
        <v>32</v>
      </c>
      <c r="F278">
        <v>1</v>
      </c>
      <c r="G278">
        <v>907</v>
      </c>
      <c r="H278">
        <v>172</v>
      </c>
      <c r="I278">
        <v>0.8</v>
      </c>
      <c r="J278">
        <v>22.4</v>
      </c>
      <c r="K278">
        <v>54.7</v>
      </c>
      <c r="L278">
        <v>15.6</v>
      </c>
      <c r="M278">
        <v>58</v>
      </c>
      <c r="N278">
        <v>40725</v>
      </c>
      <c r="O278">
        <v>527.9</v>
      </c>
      <c r="P278">
        <v>5427488</v>
      </c>
      <c r="Q278">
        <v>5679634</v>
      </c>
      <c r="R278">
        <v>-252146</v>
      </c>
      <c r="S278">
        <v>5984</v>
      </c>
      <c r="T278">
        <v>6262</v>
      </c>
      <c r="U278">
        <v>-278</v>
      </c>
      <c r="V278">
        <v>317</v>
      </c>
      <c r="W278">
        <v>5.0622804215905504</v>
      </c>
      <c r="X278">
        <v>1.8215240641711199</v>
      </c>
      <c r="Y278">
        <v>41.3</v>
      </c>
      <c r="Z278">
        <v>1</v>
      </c>
      <c r="AA278">
        <v>0</v>
      </c>
      <c r="AB278">
        <v>0</v>
      </c>
      <c r="AC278">
        <v>0</v>
      </c>
    </row>
    <row r="279" spans="1:29" x14ac:dyDescent="0.25">
      <c r="A279">
        <v>108271</v>
      </c>
      <c r="B279" t="s">
        <v>366</v>
      </c>
      <c r="C279" t="s">
        <v>367</v>
      </c>
      <c r="D279" t="s">
        <v>333</v>
      </c>
      <c r="E279" t="s">
        <v>32</v>
      </c>
      <c r="F279">
        <v>1</v>
      </c>
      <c r="G279">
        <v>1470</v>
      </c>
      <c r="H279">
        <v>275</v>
      </c>
      <c r="I279">
        <v>1.3</v>
      </c>
      <c r="J279">
        <v>9.6999999999999993</v>
      </c>
      <c r="K279">
        <v>89.3</v>
      </c>
      <c r="L279">
        <v>16.399999999999999</v>
      </c>
      <c r="M279">
        <v>90</v>
      </c>
      <c r="N279">
        <v>38509</v>
      </c>
      <c r="O279">
        <v>479.8</v>
      </c>
      <c r="P279">
        <v>7996800</v>
      </c>
      <c r="Q279">
        <v>7893900</v>
      </c>
      <c r="R279">
        <v>102900</v>
      </c>
      <c r="S279">
        <v>5440</v>
      </c>
      <c r="T279">
        <v>5370</v>
      </c>
      <c r="U279">
        <v>70</v>
      </c>
      <c r="V279">
        <v>353</v>
      </c>
      <c r="W279">
        <v>6.5735567970204798</v>
      </c>
      <c r="X279">
        <v>2.59191176470588</v>
      </c>
      <c r="Y279">
        <v>48.1</v>
      </c>
      <c r="Z279">
        <v>1</v>
      </c>
      <c r="AA279">
        <v>0</v>
      </c>
      <c r="AB279">
        <v>0</v>
      </c>
      <c r="AC279">
        <v>0</v>
      </c>
    </row>
    <row r="280" spans="1:29" x14ac:dyDescent="0.25">
      <c r="A280">
        <v>108410</v>
      </c>
      <c r="B280" t="s">
        <v>368</v>
      </c>
      <c r="C280" t="s">
        <v>369</v>
      </c>
      <c r="D280" t="s">
        <v>370</v>
      </c>
      <c r="E280" t="s">
        <v>32</v>
      </c>
      <c r="F280">
        <v>1</v>
      </c>
      <c r="G280">
        <v>577</v>
      </c>
      <c r="H280">
        <v>102</v>
      </c>
      <c r="I280">
        <v>1.5</v>
      </c>
      <c r="J280">
        <v>35.9</v>
      </c>
      <c r="K280">
        <v>94.1</v>
      </c>
      <c r="L280">
        <v>13.4</v>
      </c>
      <c r="M280">
        <v>44</v>
      </c>
      <c r="N280">
        <v>35482</v>
      </c>
      <c r="O280">
        <v>487.3</v>
      </c>
      <c r="P280">
        <v>4669084</v>
      </c>
      <c r="Q280">
        <v>4714090</v>
      </c>
      <c r="R280">
        <v>-45006</v>
      </c>
      <c r="S280">
        <v>8092</v>
      </c>
      <c r="T280">
        <v>8170</v>
      </c>
      <c r="U280">
        <v>-78</v>
      </c>
      <c r="V280">
        <v>374</v>
      </c>
      <c r="W280">
        <v>4.57772337821297</v>
      </c>
      <c r="X280">
        <v>6.54967869500741</v>
      </c>
      <c r="Y280">
        <v>42.5</v>
      </c>
      <c r="Z280">
        <v>1</v>
      </c>
      <c r="AA280">
        <v>0</v>
      </c>
      <c r="AB280">
        <v>0</v>
      </c>
      <c r="AC280">
        <v>0</v>
      </c>
    </row>
    <row r="281" spans="1:29" x14ac:dyDescent="0.25">
      <c r="A281">
        <v>108524</v>
      </c>
      <c r="B281" t="s">
        <v>371</v>
      </c>
      <c r="C281" t="s">
        <v>372</v>
      </c>
      <c r="D281" t="s">
        <v>370</v>
      </c>
      <c r="E281" t="s">
        <v>32</v>
      </c>
      <c r="F281">
        <v>1</v>
      </c>
      <c r="G281">
        <v>1640</v>
      </c>
      <c r="H281">
        <v>281</v>
      </c>
      <c r="I281">
        <v>0.8</v>
      </c>
      <c r="J281">
        <v>22.4</v>
      </c>
      <c r="K281">
        <v>97.3</v>
      </c>
      <c r="L281">
        <v>14.2</v>
      </c>
      <c r="M281">
        <v>116</v>
      </c>
      <c r="N281">
        <v>37023</v>
      </c>
      <c r="O281">
        <v>508.8</v>
      </c>
      <c r="P281">
        <v>10417280</v>
      </c>
      <c r="Q281">
        <v>10476320</v>
      </c>
      <c r="R281">
        <v>-59040</v>
      </c>
      <c r="S281">
        <v>6352</v>
      </c>
      <c r="T281">
        <v>6388</v>
      </c>
      <c r="U281">
        <v>-36</v>
      </c>
      <c r="V281">
        <v>366</v>
      </c>
      <c r="W281">
        <v>5.7294927989981197</v>
      </c>
      <c r="X281">
        <v>4.3293450881612099</v>
      </c>
      <c r="Y281">
        <v>36.6</v>
      </c>
      <c r="Z281">
        <v>1</v>
      </c>
      <c r="AA281">
        <v>0</v>
      </c>
      <c r="AB281">
        <v>1</v>
      </c>
      <c r="AC281">
        <v>0</v>
      </c>
    </row>
    <row r="282" spans="1:29" x14ac:dyDescent="0.25">
      <c r="A282">
        <v>108531</v>
      </c>
      <c r="B282" t="s">
        <v>373</v>
      </c>
      <c r="C282" t="s">
        <v>372</v>
      </c>
      <c r="D282" t="s">
        <v>370</v>
      </c>
      <c r="E282" t="s">
        <v>32</v>
      </c>
      <c r="F282">
        <v>1</v>
      </c>
      <c r="G282">
        <v>1920</v>
      </c>
      <c r="H282">
        <v>289</v>
      </c>
      <c r="I282">
        <v>0.9</v>
      </c>
      <c r="J282">
        <v>18</v>
      </c>
      <c r="K282">
        <v>79.2</v>
      </c>
      <c r="L282">
        <v>16.3</v>
      </c>
      <c r="M282">
        <v>115</v>
      </c>
      <c r="N282">
        <v>39249</v>
      </c>
      <c r="O282">
        <v>508.8</v>
      </c>
      <c r="P282">
        <v>10719360</v>
      </c>
      <c r="Q282">
        <v>10761600</v>
      </c>
      <c r="R282">
        <v>-42240</v>
      </c>
      <c r="S282">
        <v>5583</v>
      </c>
      <c r="T282">
        <v>5605</v>
      </c>
      <c r="U282">
        <v>-22</v>
      </c>
      <c r="V282">
        <v>245</v>
      </c>
      <c r="W282">
        <v>4.3710972346119501</v>
      </c>
      <c r="X282">
        <v>1.6299480566003901</v>
      </c>
      <c r="Y282">
        <v>43.8</v>
      </c>
      <c r="Z282">
        <v>1</v>
      </c>
      <c r="AA282">
        <v>0</v>
      </c>
      <c r="AB282">
        <v>1</v>
      </c>
      <c r="AC282">
        <v>0</v>
      </c>
    </row>
    <row r="283" spans="1:29" x14ac:dyDescent="0.25">
      <c r="A283">
        <v>108627</v>
      </c>
      <c r="B283" t="s">
        <v>374</v>
      </c>
      <c r="C283" t="s">
        <v>375</v>
      </c>
      <c r="D283" t="s">
        <v>370</v>
      </c>
      <c r="E283" t="s">
        <v>32</v>
      </c>
      <c r="F283">
        <v>1</v>
      </c>
      <c r="G283">
        <v>718</v>
      </c>
      <c r="H283">
        <v>161</v>
      </c>
      <c r="I283">
        <v>0.8</v>
      </c>
      <c r="J283">
        <v>7.9</v>
      </c>
      <c r="K283">
        <v>97.9</v>
      </c>
      <c r="L283">
        <v>15.2</v>
      </c>
      <c r="M283">
        <v>47</v>
      </c>
      <c r="N283">
        <v>40775</v>
      </c>
      <c r="O283">
        <v>514.79999999999995</v>
      </c>
      <c r="P283">
        <v>3877918</v>
      </c>
      <c r="Q283">
        <v>3933204</v>
      </c>
      <c r="R283">
        <v>-55286</v>
      </c>
      <c r="S283">
        <v>5401</v>
      </c>
      <c r="T283">
        <v>5478</v>
      </c>
      <c r="U283">
        <v>-77</v>
      </c>
      <c r="V283">
        <v>158</v>
      </c>
      <c r="W283">
        <v>2.88426433004746</v>
      </c>
      <c r="X283">
        <v>1.35160155526754</v>
      </c>
      <c r="Y283">
        <v>55.9</v>
      </c>
      <c r="Z283">
        <v>1</v>
      </c>
      <c r="AA283">
        <v>0</v>
      </c>
      <c r="AB283">
        <v>0</v>
      </c>
      <c r="AC283">
        <v>0</v>
      </c>
    </row>
    <row r="284" spans="1:29" x14ac:dyDescent="0.25">
      <c r="A284">
        <v>108628</v>
      </c>
      <c r="B284" t="s">
        <v>376</v>
      </c>
      <c r="C284" t="s">
        <v>375</v>
      </c>
      <c r="D284" t="s">
        <v>370</v>
      </c>
      <c r="E284" t="s">
        <v>32</v>
      </c>
      <c r="F284">
        <v>1</v>
      </c>
      <c r="G284">
        <v>338</v>
      </c>
      <c r="H284">
        <v>74</v>
      </c>
      <c r="I284">
        <v>7.1</v>
      </c>
      <c r="J284">
        <v>34.1</v>
      </c>
      <c r="K284">
        <v>97.5</v>
      </c>
      <c r="L284">
        <v>12</v>
      </c>
      <c r="M284">
        <v>27</v>
      </c>
      <c r="N284">
        <v>38547</v>
      </c>
      <c r="O284">
        <v>514.79999999999995</v>
      </c>
      <c r="P284">
        <v>3075462</v>
      </c>
      <c r="Q284">
        <v>3457740</v>
      </c>
      <c r="R284">
        <v>-382278</v>
      </c>
      <c r="S284">
        <v>9099</v>
      </c>
      <c r="T284">
        <v>10230</v>
      </c>
      <c r="U284">
        <v>-1131</v>
      </c>
      <c r="V284">
        <v>395</v>
      </c>
      <c r="W284">
        <v>3.8611925708699899</v>
      </c>
      <c r="X284">
        <v>5.5390702274975299</v>
      </c>
      <c r="Y284">
        <v>40.1</v>
      </c>
      <c r="Z284">
        <v>1</v>
      </c>
      <c r="AA284">
        <v>0</v>
      </c>
      <c r="AB284">
        <v>0</v>
      </c>
      <c r="AC284">
        <v>0</v>
      </c>
    </row>
    <row r="285" spans="1:29" x14ac:dyDescent="0.25">
      <c r="A285">
        <v>108638</v>
      </c>
      <c r="B285" t="s">
        <v>377</v>
      </c>
      <c r="C285" t="s">
        <v>375</v>
      </c>
      <c r="D285" t="s">
        <v>370</v>
      </c>
      <c r="E285" t="s">
        <v>32</v>
      </c>
      <c r="F285">
        <v>1</v>
      </c>
      <c r="G285">
        <v>1598</v>
      </c>
      <c r="H285">
        <v>351</v>
      </c>
      <c r="I285">
        <v>1.8</v>
      </c>
      <c r="J285">
        <v>3.1</v>
      </c>
      <c r="K285">
        <v>96.2</v>
      </c>
      <c r="L285">
        <v>14.9</v>
      </c>
      <c r="M285">
        <v>108</v>
      </c>
      <c r="N285">
        <v>39701</v>
      </c>
      <c r="O285">
        <v>514.79999999999995</v>
      </c>
      <c r="P285">
        <v>8268052</v>
      </c>
      <c r="Q285">
        <v>8665954</v>
      </c>
      <c r="R285">
        <v>-397902</v>
      </c>
      <c r="S285">
        <v>5174</v>
      </c>
      <c r="T285">
        <v>5423</v>
      </c>
      <c r="U285">
        <v>-249</v>
      </c>
      <c r="V285">
        <v>208</v>
      </c>
      <c r="W285">
        <v>3.8355153973815201</v>
      </c>
      <c r="X285">
        <v>4.0394279087746403</v>
      </c>
      <c r="Y285">
        <v>52.9</v>
      </c>
      <c r="Z285">
        <v>1</v>
      </c>
      <c r="AA285">
        <v>0</v>
      </c>
      <c r="AB285">
        <v>1</v>
      </c>
      <c r="AC285">
        <v>0</v>
      </c>
    </row>
    <row r="286" spans="1:29" x14ac:dyDescent="0.25">
      <c r="A286">
        <v>108639</v>
      </c>
      <c r="B286" t="s">
        <v>378</v>
      </c>
      <c r="C286" t="s">
        <v>375</v>
      </c>
      <c r="D286" t="s">
        <v>370</v>
      </c>
      <c r="E286" t="s">
        <v>32</v>
      </c>
      <c r="F286">
        <v>1</v>
      </c>
      <c r="G286">
        <v>1158</v>
      </c>
      <c r="H286">
        <v>201</v>
      </c>
      <c r="I286">
        <v>1.9</v>
      </c>
      <c r="J286">
        <v>12.7</v>
      </c>
      <c r="K286">
        <v>98.1</v>
      </c>
      <c r="L286">
        <v>16.600000000000001</v>
      </c>
      <c r="M286">
        <v>71</v>
      </c>
      <c r="N286">
        <v>39667</v>
      </c>
      <c r="O286">
        <v>514.79999999999995</v>
      </c>
      <c r="P286">
        <v>6399108</v>
      </c>
      <c r="Q286">
        <v>6253200</v>
      </c>
      <c r="R286">
        <v>145908</v>
      </c>
      <c r="S286">
        <v>5526</v>
      </c>
      <c r="T286">
        <v>5400</v>
      </c>
      <c r="U286">
        <v>126</v>
      </c>
      <c r="V286">
        <v>250</v>
      </c>
      <c r="W286">
        <v>4.6296296296296298</v>
      </c>
      <c r="X286">
        <v>1.6648570394498701</v>
      </c>
      <c r="Y286">
        <v>48.1</v>
      </c>
      <c r="Z286">
        <v>1</v>
      </c>
      <c r="AA286">
        <v>0</v>
      </c>
      <c r="AB286">
        <v>1</v>
      </c>
      <c r="AC286">
        <v>0</v>
      </c>
    </row>
    <row r="287" spans="1:29" x14ac:dyDescent="0.25">
      <c r="A287">
        <v>108640</v>
      </c>
      <c r="B287" t="s">
        <v>379</v>
      </c>
      <c r="C287" t="s">
        <v>375</v>
      </c>
      <c r="D287" t="s">
        <v>370</v>
      </c>
      <c r="E287" t="s">
        <v>32</v>
      </c>
      <c r="F287">
        <v>1</v>
      </c>
      <c r="G287">
        <v>1180</v>
      </c>
      <c r="H287">
        <v>213</v>
      </c>
      <c r="I287">
        <v>2.1</v>
      </c>
      <c r="J287">
        <v>16.899999999999999</v>
      </c>
      <c r="K287">
        <v>93.6</v>
      </c>
      <c r="L287">
        <v>16.100000000000001</v>
      </c>
      <c r="M287">
        <v>73</v>
      </c>
      <c r="N287">
        <v>39823</v>
      </c>
      <c r="O287">
        <v>514.79999999999995</v>
      </c>
      <c r="P287">
        <v>7196820</v>
      </c>
      <c r="Q287">
        <v>7231040</v>
      </c>
      <c r="R287">
        <v>-34220</v>
      </c>
      <c r="S287">
        <v>6099</v>
      </c>
      <c r="T287">
        <v>6128</v>
      </c>
      <c r="U287">
        <v>-29</v>
      </c>
      <c r="V287">
        <v>271</v>
      </c>
      <c r="W287">
        <v>4.4223237597911202</v>
      </c>
      <c r="X287">
        <v>0.31152647975077902</v>
      </c>
      <c r="Y287">
        <v>40.799999999999997</v>
      </c>
      <c r="Z287">
        <v>1</v>
      </c>
      <c r="AA287">
        <v>0</v>
      </c>
      <c r="AB287">
        <v>1</v>
      </c>
      <c r="AC287">
        <v>0</v>
      </c>
    </row>
    <row r="288" spans="1:29" x14ac:dyDescent="0.25">
      <c r="A288">
        <v>108641</v>
      </c>
      <c r="B288" t="s">
        <v>380</v>
      </c>
      <c r="C288" t="s">
        <v>375</v>
      </c>
      <c r="D288" t="s">
        <v>370</v>
      </c>
      <c r="E288" t="s">
        <v>32</v>
      </c>
      <c r="F288">
        <v>1</v>
      </c>
      <c r="G288">
        <v>743</v>
      </c>
      <c r="H288">
        <v>122</v>
      </c>
      <c r="I288">
        <v>1.3</v>
      </c>
      <c r="J288">
        <v>18</v>
      </c>
      <c r="K288">
        <v>97.1</v>
      </c>
      <c r="L288">
        <v>13</v>
      </c>
      <c r="M288">
        <v>63</v>
      </c>
      <c r="N288">
        <v>38750</v>
      </c>
      <c r="O288">
        <v>514.79999999999995</v>
      </c>
      <c r="P288">
        <v>6801422</v>
      </c>
      <c r="Q288">
        <v>6432151</v>
      </c>
      <c r="R288">
        <v>369271</v>
      </c>
      <c r="S288">
        <v>9154</v>
      </c>
      <c r="T288">
        <v>8657</v>
      </c>
      <c r="U288">
        <v>497</v>
      </c>
      <c r="V288">
        <v>520</v>
      </c>
      <c r="W288">
        <v>6.0066997805244302</v>
      </c>
      <c r="X288">
        <v>24.218920690408599</v>
      </c>
      <c r="Y288">
        <v>45</v>
      </c>
      <c r="Z288">
        <v>1</v>
      </c>
      <c r="AA288">
        <v>0</v>
      </c>
      <c r="AB288">
        <v>1</v>
      </c>
      <c r="AC288">
        <v>0</v>
      </c>
    </row>
    <row r="289" spans="1:29" x14ac:dyDescent="0.25">
      <c r="A289">
        <v>108642</v>
      </c>
      <c r="B289" t="s">
        <v>381</v>
      </c>
      <c r="C289" t="s">
        <v>375</v>
      </c>
      <c r="D289" t="s">
        <v>370</v>
      </c>
      <c r="E289" t="s">
        <v>32</v>
      </c>
      <c r="F289">
        <v>1</v>
      </c>
      <c r="G289">
        <v>479</v>
      </c>
      <c r="H289">
        <v>104</v>
      </c>
      <c r="I289">
        <v>2.2999999999999998</v>
      </c>
      <c r="J289">
        <v>11.9</v>
      </c>
      <c r="K289">
        <v>96.3</v>
      </c>
      <c r="L289">
        <v>9.1</v>
      </c>
      <c r="M289">
        <v>47</v>
      </c>
      <c r="N289">
        <v>40653</v>
      </c>
      <c r="O289">
        <v>514.79999999999995</v>
      </c>
      <c r="P289">
        <v>3179123</v>
      </c>
      <c r="Q289">
        <v>3862177</v>
      </c>
      <c r="R289">
        <v>-683054</v>
      </c>
      <c r="S289">
        <v>6637</v>
      </c>
      <c r="T289">
        <v>8063</v>
      </c>
      <c r="U289">
        <v>-1426</v>
      </c>
      <c r="V289">
        <v>293</v>
      </c>
      <c r="W289">
        <v>3.6338831700359702</v>
      </c>
      <c r="X289">
        <v>5.9816182009944203</v>
      </c>
      <c r="Y289">
        <v>47.3</v>
      </c>
      <c r="Z289">
        <v>1</v>
      </c>
      <c r="AA289">
        <v>0</v>
      </c>
      <c r="AB289">
        <v>1</v>
      </c>
      <c r="AC289">
        <v>0</v>
      </c>
    </row>
    <row r="290" spans="1:29" x14ac:dyDescent="0.25">
      <c r="A290">
        <v>108644</v>
      </c>
      <c r="B290" t="s">
        <v>382</v>
      </c>
      <c r="C290" t="s">
        <v>375</v>
      </c>
      <c r="D290" t="s">
        <v>370</v>
      </c>
      <c r="E290" t="s">
        <v>32</v>
      </c>
      <c r="F290">
        <v>1</v>
      </c>
      <c r="G290">
        <v>793</v>
      </c>
      <c r="H290">
        <v>143</v>
      </c>
      <c r="I290">
        <v>3</v>
      </c>
      <c r="J290">
        <v>18.399999999999999</v>
      </c>
      <c r="K290">
        <v>97.5</v>
      </c>
      <c r="L290">
        <v>14</v>
      </c>
      <c r="M290">
        <v>57</v>
      </c>
      <c r="N290">
        <v>39992</v>
      </c>
      <c r="O290">
        <v>514.79999999999995</v>
      </c>
      <c r="P290">
        <v>5419362</v>
      </c>
      <c r="Q290">
        <v>5416190</v>
      </c>
      <c r="R290">
        <v>3172</v>
      </c>
      <c r="S290">
        <v>6834</v>
      </c>
      <c r="T290">
        <v>6830</v>
      </c>
      <c r="U290">
        <v>4</v>
      </c>
      <c r="V290">
        <v>355</v>
      </c>
      <c r="W290">
        <v>5.1976573938506601</v>
      </c>
      <c r="X290">
        <v>5.4872695346795402</v>
      </c>
      <c r="Y290">
        <v>45.3</v>
      </c>
      <c r="Z290">
        <v>1</v>
      </c>
      <c r="AA290">
        <v>0</v>
      </c>
      <c r="AB290">
        <v>0</v>
      </c>
      <c r="AC290">
        <v>0</v>
      </c>
    </row>
    <row r="291" spans="1:29" x14ac:dyDescent="0.25">
      <c r="A291">
        <v>108645</v>
      </c>
      <c r="B291" t="s">
        <v>383</v>
      </c>
      <c r="C291" t="s">
        <v>375</v>
      </c>
      <c r="D291" t="s">
        <v>370</v>
      </c>
      <c r="E291" t="s">
        <v>32</v>
      </c>
      <c r="F291">
        <v>1</v>
      </c>
      <c r="G291">
        <v>846</v>
      </c>
      <c r="H291">
        <v>135</v>
      </c>
      <c r="I291">
        <v>3.9</v>
      </c>
      <c r="J291">
        <v>17.5</v>
      </c>
      <c r="K291">
        <v>97.3</v>
      </c>
      <c r="L291">
        <v>12.9</v>
      </c>
      <c r="M291">
        <v>60</v>
      </c>
      <c r="N291">
        <v>40517</v>
      </c>
      <c r="O291">
        <v>514.79999999999995</v>
      </c>
      <c r="P291">
        <v>5082768</v>
      </c>
      <c r="Q291">
        <v>5193594</v>
      </c>
      <c r="R291">
        <v>-110826</v>
      </c>
      <c r="S291">
        <v>6008</v>
      </c>
      <c r="T291">
        <v>6139</v>
      </c>
      <c r="U291">
        <v>-131</v>
      </c>
      <c r="V291">
        <v>310</v>
      </c>
      <c r="W291">
        <v>5.0496823586903403</v>
      </c>
      <c r="X291">
        <v>2.3468708388814901</v>
      </c>
      <c r="Y291">
        <v>41.5</v>
      </c>
      <c r="Z291">
        <v>1</v>
      </c>
      <c r="AA291">
        <v>0</v>
      </c>
      <c r="AB291">
        <v>1</v>
      </c>
      <c r="AC291">
        <v>0</v>
      </c>
    </row>
    <row r="292" spans="1:29" x14ac:dyDescent="0.25">
      <c r="A292">
        <v>108727</v>
      </c>
      <c r="B292" t="s">
        <v>384</v>
      </c>
      <c r="C292" t="s">
        <v>385</v>
      </c>
      <c r="D292" t="s">
        <v>370</v>
      </c>
      <c r="E292" t="s">
        <v>32</v>
      </c>
      <c r="F292">
        <v>1</v>
      </c>
      <c r="G292">
        <v>750</v>
      </c>
      <c r="H292">
        <v>136</v>
      </c>
      <c r="I292">
        <v>0.3</v>
      </c>
      <c r="J292">
        <v>36.5</v>
      </c>
      <c r="K292">
        <v>86.2</v>
      </c>
      <c r="L292">
        <v>13.3</v>
      </c>
      <c r="M292">
        <v>57</v>
      </c>
      <c r="N292">
        <v>35412</v>
      </c>
      <c r="O292">
        <v>466.9</v>
      </c>
      <c r="P292">
        <v>4945500</v>
      </c>
      <c r="Q292">
        <v>5132250</v>
      </c>
      <c r="R292">
        <v>-186750</v>
      </c>
      <c r="S292">
        <v>6594</v>
      </c>
      <c r="T292">
        <v>6843</v>
      </c>
      <c r="U292">
        <v>-249</v>
      </c>
      <c r="V292">
        <v>331</v>
      </c>
      <c r="W292">
        <v>4.8370597691071202</v>
      </c>
      <c r="X292">
        <v>2.4264482863209</v>
      </c>
      <c r="Y292">
        <v>42.2</v>
      </c>
      <c r="Z292">
        <v>1</v>
      </c>
      <c r="AA292">
        <v>0</v>
      </c>
      <c r="AB292">
        <v>0</v>
      </c>
      <c r="AC292">
        <v>0</v>
      </c>
    </row>
    <row r="293" spans="1:29" x14ac:dyDescent="0.25">
      <c r="A293">
        <v>108730</v>
      </c>
      <c r="B293" t="s">
        <v>386</v>
      </c>
      <c r="C293" t="s">
        <v>385</v>
      </c>
      <c r="D293" t="s">
        <v>370</v>
      </c>
      <c r="E293" t="s">
        <v>32</v>
      </c>
      <c r="F293">
        <v>1</v>
      </c>
      <c r="G293">
        <v>616</v>
      </c>
      <c r="H293">
        <v>130</v>
      </c>
      <c r="I293">
        <v>1.4</v>
      </c>
      <c r="J293">
        <v>18</v>
      </c>
      <c r="K293">
        <v>99</v>
      </c>
      <c r="L293">
        <v>12.8</v>
      </c>
      <c r="M293">
        <v>46</v>
      </c>
      <c r="N293">
        <v>41038</v>
      </c>
      <c r="O293">
        <v>466.9</v>
      </c>
      <c r="P293">
        <v>4047120</v>
      </c>
      <c r="Q293">
        <v>4758600</v>
      </c>
      <c r="R293">
        <v>-711480</v>
      </c>
      <c r="S293">
        <v>6570</v>
      </c>
      <c r="T293">
        <v>7725</v>
      </c>
      <c r="U293">
        <v>-1155</v>
      </c>
      <c r="V293">
        <v>610</v>
      </c>
      <c r="W293">
        <v>7.8964401294498403</v>
      </c>
      <c r="X293">
        <v>3.0441400304414001</v>
      </c>
      <c r="Y293">
        <v>45.3</v>
      </c>
      <c r="Z293">
        <v>1</v>
      </c>
      <c r="AA293">
        <v>0</v>
      </c>
      <c r="AB293">
        <v>0</v>
      </c>
      <c r="AC293">
        <v>0</v>
      </c>
    </row>
    <row r="294" spans="1:29" x14ac:dyDescent="0.25">
      <c r="A294">
        <v>108731</v>
      </c>
      <c r="B294" t="s">
        <v>387</v>
      </c>
      <c r="C294" t="s">
        <v>385</v>
      </c>
      <c r="D294" t="s">
        <v>370</v>
      </c>
      <c r="E294" t="s">
        <v>32</v>
      </c>
      <c r="F294">
        <v>1</v>
      </c>
      <c r="G294">
        <v>586</v>
      </c>
      <c r="H294">
        <v>150</v>
      </c>
      <c r="I294">
        <v>1.3</v>
      </c>
      <c r="J294">
        <v>25.6</v>
      </c>
      <c r="K294">
        <v>98.7</v>
      </c>
      <c r="L294">
        <v>14.4</v>
      </c>
      <c r="M294">
        <v>44</v>
      </c>
      <c r="N294">
        <v>40007</v>
      </c>
      <c r="O294">
        <v>466.9</v>
      </c>
      <c r="P294">
        <v>3787904</v>
      </c>
      <c r="Q294">
        <v>3769738</v>
      </c>
      <c r="R294">
        <v>18166</v>
      </c>
      <c r="S294">
        <v>6464</v>
      </c>
      <c r="T294">
        <v>6433</v>
      </c>
      <c r="U294">
        <v>31</v>
      </c>
      <c r="V294">
        <v>329</v>
      </c>
      <c r="W294">
        <v>5.1142546245919496</v>
      </c>
      <c r="X294">
        <v>0.75804455445544505</v>
      </c>
      <c r="Y294">
        <v>39</v>
      </c>
      <c r="Z294">
        <v>1</v>
      </c>
      <c r="AA294">
        <v>0</v>
      </c>
      <c r="AB294">
        <v>0</v>
      </c>
      <c r="AC294">
        <v>0</v>
      </c>
    </row>
    <row r="295" spans="1:29" x14ac:dyDescent="0.25">
      <c r="A295">
        <v>108862</v>
      </c>
      <c r="B295" t="s">
        <v>388</v>
      </c>
      <c r="C295" t="s">
        <v>389</v>
      </c>
      <c r="D295" t="s">
        <v>370</v>
      </c>
      <c r="E295" t="s">
        <v>32</v>
      </c>
      <c r="F295">
        <v>1</v>
      </c>
      <c r="G295">
        <v>623</v>
      </c>
      <c r="H295">
        <v>114</v>
      </c>
      <c r="I295">
        <v>1.2</v>
      </c>
      <c r="J295">
        <v>28.6</v>
      </c>
      <c r="K295">
        <v>100</v>
      </c>
      <c r="L295">
        <v>13</v>
      </c>
      <c r="M295">
        <v>44</v>
      </c>
      <c r="N295">
        <v>43822</v>
      </c>
      <c r="O295">
        <v>484.6</v>
      </c>
      <c r="P295">
        <v>3814629</v>
      </c>
      <c r="Q295">
        <v>3959788</v>
      </c>
      <c r="R295">
        <v>-145159</v>
      </c>
      <c r="S295">
        <v>6123</v>
      </c>
      <c r="T295">
        <v>6356</v>
      </c>
      <c r="U295">
        <v>-233</v>
      </c>
      <c r="V295">
        <v>217</v>
      </c>
      <c r="W295">
        <v>3.41409691629956</v>
      </c>
      <c r="X295">
        <v>0.84925690021231404</v>
      </c>
      <c r="Y295">
        <v>43</v>
      </c>
      <c r="Z295">
        <v>1</v>
      </c>
      <c r="AA295">
        <v>0</v>
      </c>
      <c r="AB295">
        <v>0</v>
      </c>
      <c r="AC295">
        <v>0</v>
      </c>
    </row>
    <row r="296" spans="1:29" x14ac:dyDescent="0.25">
      <c r="A296">
        <v>108870</v>
      </c>
      <c r="B296" t="s">
        <v>390</v>
      </c>
      <c r="C296" t="s">
        <v>389</v>
      </c>
      <c r="D296" t="s">
        <v>370</v>
      </c>
      <c r="E296" t="s">
        <v>32</v>
      </c>
      <c r="F296">
        <v>1</v>
      </c>
      <c r="G296">
        <v>1625</v>
      </c>
      <c r="H296">
        <v>207</v>
      </c>
      <c r="I296">
        <v>0.8</v>
      </c>
      <c r="J296">
        <v>8.1</v>
      </c>
      <c r="K296">
        <v>96.3</v>
      </c>
      <c r="L296">
        <v>15.2</v>
      </c>
      <c r="M296">
        <v>104</v>
      </c>
      <c r="N296">
        <v>40682</v>
      </c>
      <c r="O296">
        <v>484.6</v>
      </c>
      <c r="P296">
        <v>7962500</v>
      </c>
      <c r="Q296">
        <v>7808125</v>
      </c>
      <c r="R296">
        <v>154375</v>
      </c>
      <c r="S296">
        <v>4900</v>
      </c>
      <c r="T296">
        <v>4805</v>
      </c>
      <c r="U296">
        <v>95</v>
      </c>
      <c r="V296">
        <v>179</v>
      </c>
      <c r="W296">
        <v>3.7252861602497398</v>
      </c>
      <c r="X296">
        <v>1.71428571428571</v>
      </c>
      <c r="Y296">
        <v>50</v>
      </c>
      <c r="Z296">
        <v>1</v>
      </c>
      <c r="AA296">
        <v>0</v>
      </c>
      <c r="AB296">
        <v>1</v>
      </c>
      <c r="AC296">
        <v>0</v>
      </c>
    </row>
    <row r="297" spans="1:29" x14ac:dyDescent="0.25">
      <c r="A297">
        <v>109319</v>
      </c>
      <c r="B297" t="s">
        <v>391</v>
      </c>
      <c r="C297" t="s">
        <v>392</v>
      </c>
      <c r="D297" t="s">
        <v>393</v>
      </c>
      <c r="E297" t="s">
        <v>32</v>
      </c>
      <c r="F297">
        <v>1</v>
      </c>
      <c r="G297">
        <v>989</v>
      </c>
      <c r="H297">
        <v>169</v>
      </c>
      <c r="I297">
        <v>3.2</v>
      </c>
      <c r="J297">
        <v>7</v>
      </c>
      <c r="K297">
        <v>96.1</v>
      </c>
      <c r="L297">
        <v>13.8</v>
      </c>
      <c r="M297">
        <v>69</v>
      </c>
      <c r="N297">
        <v>36015</v>
      </c>
      <c r="O297">
        <v>549.79999999999995</v>
      </c>
      <c r="P297">
        <v>5615542</v>
      </c>
      <c r="Q297">
        <v>5781694</v>
      </c>
      <c r="R297">
        <v>-166152</v>
      </c>
      <c r="S297">
        <v>5678</v>
      </c>
      <c r="T297">
        <v>5846</v>
      </c>
      <c r="U297">
        <v>-168</v>
      </c>
      <c r="V297">
        <v>222</v>
      </c>
      <c r="W297">
        <v>3.79746835443038</v>
      </c>
      <c r="X297">
        <v>1.70834800986263</v>
      </c>
      <c r="Y297">
        <v>46.4</v>
      </c>
      <c r="Z297">
        <v>1</v>
      </c>
      <c r="AA297">
        <v>0</v>
      </c>
      <c r="AB297">
        <v>1</v>
      </c>
      <c r="AC297">
        <v>0</v>
      </c>
    </row>
    <row r="298" spans="1:29" x14ac:dyDescent="0.25">
      <c r="A298">
        <v>109324</v>
      </c>
      <c r="B298" t="s">
        <v>394</v>
      </c>
      <c r="C298" t="s">
        <v>392</v>
      </c>
      <c r="D298" t="s">
        <v>393</v>
      </c>
      <c r="E298" t="s">
        <v>32</v>
      </c>
      <c r="F298">
        <v>1</v>
      </c>
      <c r="G298">
        <v>691</v>
      </c>
      <c r="H298">
        <v>117</v>
      </c>
      <c r="I298">
        <v>3.5</v>
      </c>
      <c r="J298">
        <v>5.8</v>
      </c>
      <c r="K298">
        <v>99.3</v>
      </c>
      <c r="L298">
        <v>14.2</v>
      </c>
      <c r="M298">
        <v>50</v>
      </c>
      <c r="N298">
        <v>39074</v>
      </c>
      <c r="O298">
        <v>549.79999999999995</v>
      </c>
      <c r="P298">
        <v>4148764</v>
      </c>
      <c r="Q298">
        <v>4347081</v>
      </c>
      <c r="R298">
        <v>-198317</v>
      </c>
      <c r="S298">
        <v>6004</v>
      </c>
      <c r="T298">
        <v>6291</v>
      </c>
      <c r="U298">
        <v>-287</v>
      </c>
      <c r="V298">
        <v>212</v>
      </c>
      <c r="W298">
        <v>3.3698934986488598</v>
      </c>
      <c r="X298">
        <v>5.1632245169886701</v>
      </c>
      <c r="Y298">
        <v>43.6</v>
      </c>
      <c r="Z298">
        <v>1</v>
      </c>
      <c r="AA298">
        <v>0</v>
      </c>
      <c r="AB298">
        <v>1</v>
      </c>
      <c r="AC298">
        <v>0</v>
      </c>
    </row>
    <row r="299" spans="1:29" x14ac:dyDescent="0.25">
      <c r="A299">
        <v>109327</v>
      </c>
      <c r="B299" t="s">
        <v>395</v>
      </c>
      <c r="C299" t="s">
        <v>396</v>
      </c>
      <c r="D299" t="s">
        <v>393</v>
      </c>
      <c r="E299" t="s">
        <v>32</v>
      </c>
      <c r="F299">
        <v>1</v>
      </c>
      <c r="G299">
        <v>1704</v>
      </c>
      <c r="H299">
        <v>212</v>
      </c>
      <c r="I299">
        <v>1.4</v>
      </c>
      <c r="J299">
        <v>5.7</v>
      </c>
      <c r="K299">
        <v>82.1</v>
      </c>
      <c r="L299">
        <v>16.5</v>
      </c>
      <c r="M299">
        <v>102</v>
      </c>
      <c r="N299">
        <v>39552</v>
      </c>
      <c r="O299">
        <v>524</v>
      </c>
      <c r="P299">
        <v>8399016</v>
      </c>
      <c r="Q299">
        <v>8985192</v>
      </c>
      <c r="R299">
        <v>-586176</v>
      </c>
      <c r="S299">
        <v>4929</v>
      </c>
      <c r="T299">
        <v>5273</v>
      </c>
      <c r="U299">
        <v>-344</v>
      </c>
      <c r="V299">
        <v>447</v>
      </c>
      <c r="W299">
        <v>8.47714773373791</v>
      </c>
      <c r="X299">
        <v>2.5157232704402501</v>
      </c>
      <c r="Y299">
        <v>55.4</v>
      </c>
      <c r="Z299">
        <v>1</v>
      </c>
      <c r="AA299">
        <v>0</v>
      </c>
      <c r="AB299">
        <v>1</v>
      </c>
      <c r="AC299">
        <v>0</v>
      </c>
    </row>
    <row r="300" spans="1:29" x14ac:dyDescent="0.25">
      <c r="A300">
        <v>109328</v>
      </c>
      <c r="B300" t="s">
        <v>397</v>
      </c>
      <c r="C300" t="s">
        <v>398</v>
      </c>
      <c r="D300" t="s">
        <v>393</v>
      </c>
      <c r="E300" t="s">
        <v>32</v>
      </c>
      <c r="F300">
        <v>1</v>
      </c>
      <c r="G300">
        <v>207</v>
      </c>
      <c r="H300">
        <v>32</v>
      </c>
      <c r="I300">
        <v>7.3</v>
      </c>
      <c r="J300">
        <v>21.4</v>
      </c>
      <c r="K300">
        <v>90.1</v>
      </c>
      <c r="L300">
        <v>11.7</v>
      </c>
      <c r="M300">
        <v>16</v>
      </c>
      <c r="N300">
        <v>38775</v>
      </c>
      <c r="O300">
        <v>564.1</v>
      </c>
      <c r="P300">
        <v>1874385</v>
      </c>
      <c r="Q300">
        <v>1897983</v>
      </c>
      <c r="R300">
        <v>-23598</v>
      </c>
      <c r="S300">
        <v>9055</v>
      </c>
      <c r="T300">
        <v>9169</v>
      </c>
      <c r="U300">
        <v>-114</v>
      </c>
      <c r="V300">
        <v>686</v>
      </c>
      <c r="W300">
        <v>7.4817319227832897</v>
      </c>
      <c r="X300">
        <v>10.6239646604086</v>
      </c>
      <c r="Y300">
        <v>48.4</v>
      </c>
      <c r="Z300">
        <v>1</v>
      </c>
      <c r="AA300">
        <v>0</v>
      </c>
      <c r="AB300">
        <v>1</v>
      </c>
      <c r="AC300">
        <v>0</v>
      </c>
    </row>
    <row r="301" spans="1:29" x14ac:dyDescent="0.25">
      <c r="A301">
        <v>109329</v>
      </c>
      <c r="B301" t="s">
        <v>399</v>
      </c>
      <c r="C301" t="s">
        <v>398</v>
      </c>
      <c r="D301" t="s">
        <v>393</v>
      </c>
      <c r="E301" t="s">
        <v>32</v>
      </c>
      <c r="F301">
        <v>1</v>
      </c>
      <c r="G301">
        <v>928</v>
      </c>
      <c r="H301">
        <v>148</v>
      </c>
      <c r="I301">
        <v>1.4</v>
      </c>
      <c r="J301">
        <v>5.9</v>
      </c>
      <c r="K301">
        <v>84.9</v>
      </c>
      <c r="L301">
        <v>16.8</v>
      </c>
      <c r="M301">
        <v>54</v>
      </c>
      <c r="N301">
        <v>39879</v>
      </c>
      <c r="O301">
        <v>564.1</v>
      </c>
      <c r="P301">
        <v>4949952</v>
      </c>
      <c r="Q301">
        <v>4844160</v>
      </c>
      <c r="R301">
        <v>105792</v>
      </c>
      <c r="S301">
        <v>5334</v>
      </c>
      <c r="T301">
        <v>5220</v>
      </c>
      <c r="U301">
        <v>114</v>
      </c>
      <c r="V301">
        <v>507</v>
      </c>
      <c r="W301">
        <v>9.7126436781609193</v>
      </c>
      <c r="X301">
        <v>11.417322834645701</v>
      </c>
      <c r="Y301">
        <v>53.4</v>
      </c>
      <c r="Z301">
        <v>1</v>
      </c>
      <c r="AA301">
        <v>0</v>
      </c>
      <c r="AB301">
        <v>1</v>
      </c>
      <c r="AC301">
        <v>0</v>
      </c>
    </row>
    <row r="302" spans="1:29" x14ac:dyDescent="0.25">
      <c r="A302">
        <v>109331</v>
      </c>
      <c r="B302" t="s">
        <v>400</v>
      </c>
      <c r="C302" t="s">
        <v>396</v>
      </c>
      <c r="D302" t="s">
        <v>393</v>
      </c>
      <c r="E302" t="s">
        <v>32</v>
      </c>
      <c r="F302">
        <v>1</v>
      </c>
      <c r="G302">
        <v>735</v>
      </c>
      <c r="H302">
        <v>136</v>
      </c>
      <c r="I302">
        <v>1.9</v>
      </c>
      <c r="J302">
        <v>13</v>
      </c>
      <c r="K302">
        <v>86.8</v>
      </c>
      <c r="L302">
        <v>16.2</v>
      </c>
      <c r="M302">
        <v>45</v>
      </c>
      <c r="N302">
        <v>39995</v>
      </c>
      <c r="O302">
        <v>524</v>
      </c>
      <c r="P302">
        <v>4097625</v>
      </c>
      <c r="Q302">
        <v>4280640</v>
      </c>
      <c r="R302">
        <v>-183015</v>
      </c>
      <c r="S302">
        <v>5575</v>
      </c>
      <c r="T302">
        <v>5824</v>
      </c>
      <c r="U302">
        <v>-249</v>
      </c>
      <c r="V302">
        <v>658</v>
      </c>
      <c r="W302">
        <v>11.2980769230769</v>
      </c>
      <c r="X302">
        <v>2.6367713004484301</v>
      </c>
      <c r="Y302">
        <v>43</v>
      </c>
      <c r="Z302">
        <v>1</v>
      </c>
      <c r="AA302">
        <v>0</v>
      </c>
      <c r="AB302">
        <v>0</v>
      </c>
      <c r="AC302">
        <v>0</v>
      </c>
    </row>
    <row r="303" spans="1:29" x14ac:dyDescent="0.25">
      <c r="A303">
        <v>109669</v>
      </c>
      <c r="B303" t="s">
        <v>401</v>
      </c>
      <c r="C303" t="s">
        <v>402</v>
      </c>
      <c r="D303" t="s">
        <v>403</v>
      </c>
      <c r="E303" t="s">
        <v>32</v>
      </c>
      <c r="F303">
        <v>1</v>
      </c>
      <c r="G303">
        <v>553</v>
      </c>
      <c r="H303">
        <v>138</v>
      </c>
      <c r="I303">
        <v>1.5</v>
      </c>
      <c r="J303">
        <v>6.9</v>
      </c>
      <c r="K303">
        <v>97</v>
      </c>
      <c r="L303">
        <v>16.2</v>
      </c>
      <c r="M303">
        <v>33</v>
      </c>
      <c r="N303">
        <v>38022</v>
      </c>
      <c r="O303">
        <v>590.9</v>
      </c>
      <c r="P303">
        <v>3273760</v>
      </c>
      <c r="Q303">
        <v>3419752</v>
      </c>
      <c r="R303">
        <v>-145992</v>
      </c>
      <c r="S303">
        <v>5920</v>
      </c>
      <c r="T303">
        <v>6184</v>
      </c>
      <c r="U303">
        <v>-264</v>
      </c>
      <c r="V303">
        <v>311</v>
      </c>
      <c r="W303">
        <v>5.0291073738680501</v>
      </c>
      <c r="X303">
        <v>8.5979729729729701</v>
      </c>
      <c r="Y303">
        <v>46.1</v>
      </c>
      <c r="Z303">
        <v>1</v>
      </c>
      <c r="AA303">
        <v>0</v>
      </c>
      <c r="AB303">
        <v>1</v>
      </c>
      <c r="AC303">
        <v>0</v>
      </c>
    </row>
    <row r="304" spans="1:29" x14ac:dyDescent="0.25">
      <c r="A304">
        <v>109686</v>
      </c>
      <c r="B304" t="s">
        <v>404</v>
      </c>
      <c r="C304" t="s">
        <v>405</v>
      </c>
      <c r="D304" t="s">
        <v>403</v>
      </c>
      <c r="E304" t="s">
        <v>32</v>
      </c>
      <c r="F304">
        <v>1</v>
      </c>
      <c r="G304">
        <v>864</v>
      </c>
      <c r="H304">
        <v>121</v>
      </c>
      <c r="I304">
        <v>1.7</v>
      </c>
      <c r="J304">
        <v>18.8</v>
      </c>
      <c r="K304">
        <v>81.099999999999994</v>
      </c>
      <c r="L304">
        <v>13.8</v>
      </c>
      <c r="M304">
        <v>69</v>
      </c>
      <c r="N304">
        <v>38198</v>
      </c>
      <c r="O304">
        <v>504</v>
      </c>
      <c r="P304">
        <v>5687712</v>
      </c>
      <c r="Q304">
        <v>6018624</v>
      </c>
      <c r="R304">
        <v>-330912</v>
      </c>
      <c r="S304">
        <v>6583</v>
      </c>
      <c r="T304">
        <v>6966</v>
      </c>
      <c r="U304">
        <v>-383</v>
      </c>
      <c r="V304">
        <v>298</v>
      </c>
      <c r="W304">
        <v>4.2779213321849001</v>
      </c>
      <c r="X304">
        <v>2.1266899589852701</v>
      </c>
      <c r="Y304">
        <v>42.2</v>
      </c>
      <c r="Z304">
        <v>1</v>
      </c>
      <c r="AA304">
        <v>0</v>
      </c>
      <c r="AB304">
        <v>0</v>
      </c>
      <c r="AC304">
        <v>0</v>
      </c>
    </row>
    <row r="305" spans="1:29" x14ac:dyDescent="0.25">
      <c r="A305">
        <v>109690</v>
      </c>
      <c r="B305" t="s">
        <v>406</v>
      </c>
      <c r="C305" t="s">
        <v>407</v>
      </c>
      <c r="D305" t="s">
        <v>403</v>
      </c>
      <c r="E305" t="s">
        <v>32</v>
      </c>
      <c r="F305">
        <v>1</v>
      </c>
      <c r="G305">
        <v>879</v>
      </c>
      <c r="H305">
        <v>172</v>
      </c>
      <c r="I305">
        <v>2.2999999999999998</v>
      </c>
      <c r="J305">
        <v>17.8</v>
      </c>
      <c r="K305">
        <v>43.6</v>
      </c>
      <c r="L305">
        <v>13.8</v>
      </c>
      <c r="M305">
        <v>66</v>
      </c>
      <c r="N305">
        <v>37598</v>
      </c>
      <c r="O305">
        <v>584</v>
      </c>
      <c r="P305">
        <v>5845350</v>
      </c>
      <c r="Q305">
        <v>5826891</v>
      </c>
      <c r="R305">
        <v>18459</v>
      </c>
      <c r="S305">
        <v>6650</v>
      </c>
      <c r="T305">
        <v>6629</v>
      </c>
      <c r="U305">
        <v>21</v>
      </c>
      <c r="V305">
        <v>391</v>
      </c>
      <c r="W305">
        <v>5.89832553929703</v>
      </c>
      <c r="X305">
        <v>5.0526315789473699</v>
      </c>
      <c r="Y305">
        <v>41.2</v>
      </c>
      <c r="Z305">
        <v>1</v>
      </c>
      <c r="AA305">
        <v>0</v>
      </c>
      <c r="AB305">
        <v>1</v>
      </c>
      <c r="AC305">
        <v>0</v>
      </c>
    </row>
    <row r="306" spans="1:29" x14ac:dyDescent="0.25">
      <c r="A306">
        <v>109707</v>
      </c>
      <c r="B306" t="s">
        <v>408</v>
      </c>
      <c r="C306" t="s">
        <v>405</v>
      </c>
      <c r="D306" t="s">
        <v>403</v>
      </c>
      <c r="E306" t="s">
        <v>32</v>
      </c>
      <c r="F306">
        <v>1</v>
      </c>
      <c r="G306">
        <v>1177</v>
      </c>
      <c r="H306">
        <v>205</v>
      </c>
      <c r="I306">
        <v>0.5</v>
      </c>
      <c r="J306">
        <v>22.4</v>
      </c>
      <c r="K306">
        <v>65.7</v>
      </c>
      <c r="L306">
        <v>16.3</v>
      </c>
      <c r="M306">
        <v>77</v>
      </c>
      <c r="N306">
        <v>36673</v>
      </c>
      <c r="O306">
        <v>504</v>
      </c>
      <c r="P306">
        <v>7380967</v>
      </c>
      <c r="Q306">
        <v>7117319</v>
      </c>
      <c r="R306">
        <v>263648</v>
      </c>
      <c r="S306">
        <v>6271</v>
      </c>
      <c r="T306">
        <v>6047</v>
      </c>
      <c r="U306">
        <v>224</v>
      </c>
      <c r="V306">
        <v>331</v>
      </c>
      <c r="W306">
        <v>5.4737886555316697</v>
      </c>
      <c r="X306">
        <v>1.3235528623824</v>
      </c>
      <c r="Y306">
        <v>46.4</v>
      </c>
      <c r="Z306">
        <v>1</v>
      </c>
      <c r="AA306">
        <v>0</v>
      </c>
      <c r="AB306">
        <v>0</v>
      </c>
      <c r="AC306">
        <v>0</v>
      </c>
    </row>
    <row r="307" spans="1:29" x14ac:dyDescent="0.25">
      <c r="A307">
        <v>109709</v>
      </c>
      <c r="B307" t="s">
        <v>409</v>
      </c>
      <c r="C307" t="s">
        <v>405</v>
      </c>
      <c r="D307" t="s">
        <v>403</v>
      </c>
      <c r="E307" t="s">
        <v>32</v>
      </c>
      <c r="F307">
        <v>1</v>
      </c>
      <c r="G307">
        <v>1124</v>
      </c>
      <c r="H307">
        <v>206</v>
      </c>
      <c r="I307">
        <v>3.2</v>
      </c>
      <c r="J307">
        <v>21.4</v>
      </c>
      <c r="K307">
        <v>66</v>
      </c>
      <c r="L307">
        <v>18.7</v>
      </c>
      <c r="M307">
        <v>60</v>
      </c>
      <c r="N307">
        <v>39019</v>
      </c>
      <c r="O307">
        <v>504</v>
      </c>
      <c r="P307">
        <v>7393672</v>
      </c>
      <c r="Q307">
        <v>7370068</v>
      </c>
      <c r="R307">
        <v>23604</v>
      </c>
      <c r="S307">
        <v>6578</v>
      </c>
      <c r="T307">
        <v>6557</v>
      </c>
      <c r="U307">
        <v>21</v>
      </c>
      <c r="V307">
        <v>437</v>
      </c>
      <c r="W307">
        <v>6.66463321640994</v>
      </c>
      <c r="X307">
        <v>2.0826999087868701</v>
      </c>
      <c r="Y307">
        <v>35</v>
      </c>
      <c r="Z307">
        <v>1</v>
      </c>
      <c r="AA307">
        <v>0</v>
      </c>
      <c r="AB307">
        <v>0</v>
      </c>
      <c r="AC307">
        <v>0</v>
      </c>
    </row>
    <row r="308" spans="1:29" x14ac:dyDescent="0.25">
      <c r="A308">
        <v>109713</v>
      </c>
      <c r="B308" t="s">
        <v>410</v>
      </c>
      <c r="C308" t="s">
        <v>405</v>
      </c>
      <c r="D308" t="s">
        <v>403</v>
      </c>
      <c r="E308" t="s">
        <v>32</v>
      </c>
      <c r="F308">
        <v>1</v>
      </c>
      <c r="G308">
        <v>971</v>
      </c>
      <c r="H308">
        <v>187</v>
      </c>
      <c r="I308">
        <v>2.2999999999999998</v>
      </c>
      <c r="J308">
        <v>15.5</v>
      </c>
      <c r="K308">
        <v>79.8</v>
      </c>
      <c r="L308">
        <v>21.2</v>
      </c>
      <c r="M308">
        <v>48</v>
      </c>
      <c r="N308">
        <v>39490</v>
      </c>
      <c r="O308">
        <v>504</v>
      </c>
      <c r="P308">
        <v>6049330</v>
      </c>
      <c r="Q308">
        <v>5881347</v>
      </c>
      <c r="R308">
        <v>167983</v>
      </c>
      <c r="S308">
        <v>6230</v>
      </c>
      <c r="T308">
        <v>6057</v>
      </c>
      <c r="U308">
        <v>173</v>
      </c>
      <c r="V308">
        <v>398</v>
      </c>
      <c r="W308">
        <v>6.5709096912662996</v>
      </c>
      <c r="X308">
        <v>1.47672552166934</v>
      </c>
      <c r="Y308">
        <v>39.5</v>
      </c>
      <c r="Z308">
        <v>1</v>
      </c>
      <c r="AA308">
        <v>0</v>
      </c>
      <c r="AB308">
        <v>0</v>
      </c>
      <c r="AC308">
        <v>0</v>
      </c>
    </row>
    <row r="309" spans="1:29" x14ac:dyDescent="0.25">
      <c r="A309">
        <v>110048</v>
      </c>
      <c r="B309" t="s">
        <v>411</v>
      </c>
      <c r="C309" t="s">
        <v>412</v>
      </c>
      <c r="D309" t="s">
        <v>413</v>
      </c>
      <c r="E309" t="s">
        <v>32</v>
      </c>
      <c r="F309">
        <v>1</v>
      </c>
      <c r="G309">
        <v>1037</v>
      </c>
      <c r="H309">
        <v>166</v>
      </c>
      <c r="I309">
        <v>1.8</v>
      </c>
      <c r="J309">
        <v>3</v>
      </c>
      <c r="K309">
        <v>96.8</v>
      </c>
      <c r="L309">
        <v>15.5</v>
      </c>
      <c r="M309">
        <v>65</v>
      </c>
      <c r="N309">
        <v>38257</v>
      </c>
      <c r="O309">
        <v>625.9</v>
      </c>
      <c r="P309">
        <v>5344698</v>
      </c>
      <c r="Q309">
        <v>5408992</v>
      </c>
      <c r="R309">
        <v>-64294</v>
      </c>
      <c r="S309">
        <v>5154</v>
      </c>
      <c r="T309">
        <v>5216</v>
      </c>
      <c r="U309">
        <v>-62</v>
      </c>
      <c r="V309">
        <v>266</v>
      </c>
      <c r="W309">
        <v>5.0996932515337399</v>
      </c>
      <c r="X309">
        <v>2.40589833139309</v>
      </c>
      <c r="Y309">
        <v>51.6</v>
      </c>
      <c r="Z309">
        <v>1</v>
      </c>
      <c r="AA309">
        <v>0</v>
      </c>
      <c r="AB309">
        <v>1</v>
      </c>
      <c r="AC309">
        <v>0</v>
      </c>
    </row>
    <row r="310" spans="1:29" x14ac:dyDescent="0.25">
      <c r="A310">
        <v>110060</v>
      </c>
      <c r="B310" t="s">
        <v>414</v>
      </c>
      <c r="C310" t="s">
        <v>415</v>
      </c>
      <c r="D310" t="s">
        <v>413</v>
      </c>
      <c r="E310" t="s">
        <v>32</v>
      </c>
      <c r="F310">
        <v>1</v>
      </c>
      <c r="G310">
        <v>1074</v>
      </c>
      <c r="H310">
        <v>168</v>
      </c>
      <c r="I310">
        <v>1.8</v>
      </c>
      <c r="J310">
        <v>5.8</v>
      </c>
      <c r="K310">
        <v>90.8</v>
      </c>
      <c r="L310">
        <v>14.4</v>
      </c>
      <c r="M310">
        <v>68</v>
      </c>
      <c r="N310">
        <v>39172</v>
      </c>
      <c r="O310">
        <v>739.7</v>
      </c>
      <c r="P310">
        <v>5446254</v>
      </c>
      <c r="Q310">
        <v>5491362</v>
      </c>
      <c r="R310">
        <v>-45108</v>
      </c>
      <c r="S310">
        <v>5071</v>
      </c>
      <c r="T310">
        <v>5113</v>
      </c>
      <c r="U310">
        <v>-42</v>
      </c>
      <c r="V310">
        <v>193</v>
      </c>
      <c r="W310">
        <v>3.7746919616663401</v>
      </c>
      <c r="X310">
        <v>2.2875172549792899</v>
      </c>
      <c r="Y310">
        <v>45.9</v>
      </c>
      <c r="Z310">
        <v>1</v>
      </c>
      <c r="AA310">
        <v>0</v>
      </c>
      <c r="AB310">
        <v>1</v>
      </c>
      <c r="AC310">
        <v>0</v>
      </c>
    </row>
    <row r="311" spans="1:29" x14ac:dyDescent="0.25">
      <c r="A311">
        <v>110062</v>
      </c>
      <c r="B311" t="s">
        <v>416</v>
      </c>
      <c r="C311" t="s">
        <v>415</v>
      </c>
      <c r="D311" t="s">
        <v>413</v>
      </c>
      <c r="E311" t="s">
        <v>32</v>
      </c>
      <c r="F311">
        <v>1</v>
      </c>
      <c r="G311">
        <v>923</v>
      </c>
      <c r="H311">
        <v>148</v>
      </c>
      <c r="I311">
        <v>3.2</v>
      </c>
      <c r="J311">
        <v>12</v>
      </c>
      <c r="K311">
        <v>70.900000000000006</v>
      </c>
      <c r="L311">
        <v>15.1</v>
      </c>
      <c r="M311">
        <v>64</v>
      </c>
      <c r="N311">
        <v>40097</v>
      </c>
      <c r="O311">
        <v>739.7</v>
      </c>
      <c r="P311">
        <v>5305404</v>
      </c>
      <c r="Q311">
        <v>5595226</v>
      </c>
      <c r="R311">
        <v>-289822</v>
      </c>
      <c r="S311">
        <v>5748</v>
      </c>
      <c r="T311">
        <v>6062</v>
      </c>
      <c r="U311">
        <v>-314</v>
      </c>
      <c r="V311">
        <v>241</v>
      </c>
      <c r="W311">
        <v>3.9755856153084799</v>
      </c>
      <c r="X311">
        <v>4.4885177453027101</v>
      </c>
      <c r="Y311">
        <v>46.9</v>
      </c>
      <c r="Z311">
        <v>1</v>
      </c>
      <c r="AA311">
        <v>0</v>
      </c>
      <c r="AB311">
        <v>1</v>
      </c>
      <c r="AC311">
        <v>0</v>
      </c>
    </row>
    <row r="312" spans="1:29" x14ac:dyDescent="0.25">
      <c r="A312">
        <v>110063</v>
      </c>
      <c r="B312" t="s">
        <v>417</v>
      </c>
      <c r="C312" t="s">
        <v>412</v>
      </c>
      <c r="D312" t="s">
        <v>413</v>
      </c>
      <c r="E312" t="s">
        <v>32</v>
      </c>
      <c r="F312">
        <v>1</v>
      </c>
      <c r="G312">
        <v>1651</v>
      </c>
      <c r="H312">
        <v>250</v>
      </c>
      <c r="I312">
        <v>1.5</v>
      </c>
      <c r="J312">
        <v>7.5</v>
      </c>
      <c r="K312">
        <v>90.2</v>
      </c>
      <c r="L312">
        <v>16.2</v>
      </c>
      <c r="M312">
        <v>102</v>
      </c>
      <c r="N312">
        <v>38732</v>
      </c>
      <c r="O312">
        <v>625.9</v>
      </c>
      <c r="P312">
        <v>8392033</v>
      </c>
      <c r="Q312">
        <v>8288020</v>
      </c>
      <c r="R312">
        <v>104013</v>
      </c>
      <c r="S312">
        <v>5083</v>
      </c>
      <c r="T312">
        <v>5020</v>
      </c>
      <c r="U312">
        <v>63</v>
      </c>
      <c r="V312">
        <v>246</v>
      </c>
      <c r="W312">
        <v>4.9003984063745003</v>
      </c>
      <c r="X312">
        <v>2.2821168601219801</v>
      </c>
      <c r="Y312">
        <v>48</v>
      </c>
      <c r="Z312">
        <v>1</v>
      </c>
      <c r="AA312">
        <v>0</v>
      </c>
      <c r="AB312">
        <v>1</v>
      </c>
      <c r="AC312">
        <v>0</v>
      </c>
    </row>
    <row r="313" spans="1:29" x14ac:dyDescent="0.25">
      <c r="A313">
        <v>110068</v>
      </c>
      <c r="B313" t="s">
        <v>418</v>
      </c>
      <c r="C313" t="s">
        <v>419</v>
      </c>
      <c r="D313" t="s">
        <v>413</v>
      </c>
      <c r="E313" t="s">
        <v>32</v>
      </c>
      <c r="F313">
        <v>1</v>
      </c>
      <c r="G313">
        <v>980</v>
      </c>
      <c r="H313">
        <v>177</v>
      </c>
      <c r="I313">
        <v>1.5</v>
      </c>
      <c r="J313">
        <v>5.5</v>
      </c>
      <c r="K313">
        <v>86.6</v>
      </c>
      <c r="L313">
        <v>15.1</v>
      </c>
      <c r="M313">
        <v>66</v>
      </c>
      <c r="N313">
        <v>38028</v>
      </c>
      <c r="O313">
        <v>609.29999999999995</v>
      </c>
      <c r="P313">
        <v>5074440</v>
      </c>
      <c r="Q313">
        <v>5101880</v>
      </c>
      <c r="R313">
        <v>-27440</v>
      </c>
      <c r="S313">
        <v>5178</v>
      </c>
      <c r="T313">
        <v>5206</v>
      </c>
      <c r="U313">
        <v>-28</v>
      </c>
      <c r="V313">
        <v>134</v>
      </c>
      <c r="W313">
        <v>2.57395313100269</v>
      </c>
      <c r="X313">
        <v>1.0235612205484701</v>
      </c>
      <c r="Y313">
        <v>43.5</v>
      </c>
      <c r="Z313">
        <v>1</v>
      </c>
      <c r="AA313">
        <v>0</v>
      </c>
      <c r="AB313">
        <v>1</v>
      </c>
      <c r="AC313">
        <v>0</v>
      </c>
    </row>
    <row r="314" spans="1:29" x14ac:dyDescent="0.25">
      <c r="A314">
        <v>110069</v>
      </c>
      <c r="B314" t="s">
        <v>420</v>
      </c>
      <c r="C314" t="s">
        <v>419</v>
      </c>
      <c r="D314" t="s">
        <v>413</v>
      </c>
      <c r="E314" t="s">
        <v>32</v>
      </c>
      <c r="F314">
        <v>1</v>
      </c>
      <c r="G314">
        <v>1637</v>
      </c>
      <c r="H314">
        <v>272</v>
      </c>
      <c r="I314">
        <v>2.9</v>
      </c>
      <c r="J314">
        <v>7.4</v>
      </c>
      <c r="K314">
        <v>89.8</v>
      </c>
      <c r="L314">
        <v>15</v>
      </c>
      <c r="M314">
        <v>110</v>
      </c>
      <c r="N314">
        <v>36972</v>
      </c>
      <c r="O314">
        <v>609.29999999999995</v>
      </c>
      <c r="P314">
        <v>9312893</v>
      </c>
      <c r="Q314">
        <v>9450401</v>
      </c>
      <c r="R314">
        <v>-137508</v>
      </c>
      <c r="S314">
        <v>5689</v>
      </c>
      <c r="T314">
        <v>5773</v>
      </c>
      <c r="U314">
        <v>-84</v>
      </c>
      <c r="V314">
        <v>288</v>
      </c>
      <c r="W314">
        <v>4.9887406894162503</v>
      </c>
      <c r="X314">
        <v>1.7402003867111999</v>
      </c>
      <c r="Y314">
        <v>43.8</v>
      </c>
      <c r="Z314">
        <v>1</v>
      </c>
      <c r="AA314">
        <v>0</v>
      </c>
      <c r="AB314">
        <v>1</v>
      </c>
      <c r="AC314">
        <v>0</v>
      </c>
    </row>
    <row r="315" spans="1:29" x14ac:dyDescent="0.25">
      <c r="A315">
        <v>110071</v>
      </c>
      <c r="B315" t="s">
        <v>421</v>
      </c>
      <c r="C315" t="s">
        <v>419</v>
      </c>
      <c r="D315" t="s">
        <v>413</v>
      </c>
      <c r="E315" t="s">
        <v>32</v>
      </c>
      <c r="F315">
        <v>1</v>
      </c>
      <c r="G315">
        <v>817</v>
      </c>
      <c r="H315">
        <v>135</v>
      </c>
      <c r="I315">
        <v>2.1</v>
      </c>
      <c r="J315">
        <v>12.4</v>
      </c>
      <c r="K315">
        <v>89.9</v>
      </c>
      <c r="L315">
        <v>14.9</v>
      </c>
      <c r="M315">
        <v>54</v>
      </c>
      <c r="N315">
        <v>38692</v>
      </c>
      <c r="O315">
        <v>609.29999999999995</v>
      </c>
      <c r="P315">
        <v>4959190</v>
      </c>
      <c r="Q315">
        <v>4970628</v>
      </c>
      <c r="R315">
        <v>-11438</v>
      </c>
      <c r="S315">
        <v>6070</v>
      </c>
      <c r="T315">
        <v>6084</v>
      </c>
      <c r="U315">
        <v>-14</v>
      </c>
      <c r="V315">
        <v>290</v>
      </c>
      <c r="W315">
        <v>4.7666009204470701</v>
      </c>
      <c r="X315">
        <v>1.91103789126853</v>
      </c>
      <c r="Y315">
        <v>39.299999999999997</v>
      </c>
      <c r="Z315">
        <v>1</v>
      </c>
      <c r="AA315">
        <v>0</v>
      </c>
      <c r="AB315">
        <v>1</v>
      </c>
      <c r="AC315">
        <v>0</v>
      </c>
    </row>
    <row r="316" spans="1:29" x14ac:dyDescent="0.25">
      <c r="A316">
        <v>110078</v>
      </c>
      <c r="B316" t="s">
        <v>422</v>
      </c>
      <c r="C316" t="s">
        <v>423</v>
      </c>
      <c r="D316" t="s">
        <v>413</v>
      </c>
      <c r="E316" t="s">
        <v>32</v>
      </c>
      <c r="F316">
        <v>1</v>
      </c>
      <c r="G316">
        <v>900</v>
      </c>
      <c r="H316">
        <v>156</v>
      </c>
      <c r="I316">
        <v>3</v>
      </c>
      <c r="J316">
        <v>20.9</v>
      </c>
      <c r="K316">
        <v>32</v>
      </c>
      <c r="L316">
        <v>13.1</v>
      </c>
      <c r="M316">
        <v>65</v>
      </c>
      <c r="N316">
        <v>39226</v>
      </c>
      <c r="O316">
        <v>524.20000000000005</v>
      </c>
      <c r="P316">
        <v>6703200</v>
      </c>
      <c r="Q316">
        <v>6889500</v>
      </c>
      <c r="R316">
        <v>-186300</v>
      </c>
      <c r="S316">
        <v>7448</v>
      </c>
      <c r="T316">
        <v>7655</v>
      </c>
      <c r="U316">
        <v>-207</v>
      </c>
      <c r="V316">
        <v>492</v>
      </c>
      <c r="W316">
        <v>6.4271717831482702</v>
      </c>
      <c r="X316">
        <v>1.3560687432867899</v>
      </c>
      <c r="Y316">
        <v>32.4</v>
      </c>
      <c r="Z316">
        <v>1</v>
      </c>
      <c r="AA316">
        <v>0</v>
      </c>
      <c r="AB316">
        <v>1</v>
      </c>
      <c r="AC316">
        <v>0</v>
      </c>
    </row>
    <row r="317" spans="1:29" x14ac:dyDescent="0.25">
      <c r="A317">
        <v>110084</v>
      </c>
      <c r="B317" t="s">
        <v>424</v>
      </c>
      <c r="C317" t="s">
        <v>423</v>
      </c>
      <c r="D317" t="s">
        <v>413</v>
      </c>
      <c r="E317" t="s">
        <v>32</v>
      </c>
      <c r="F317">
        <v>1</v>
      </c>
      <c r="G317">
        <v>854</v>
      </c>
      <c r="H317">
        <v>125</v>
      </c>
      <c r="I317">
        <v>0.6</v>
      </c>
      <c r="J317">
        <v>1.3</v>
      </c>
      <c r="K317">
        <v>85.4</v>
      </c>
      <c r="L317">
        <v>17.2</v>
      </c>
      <c r="M317">
        <v>48</v>
      </c>
      <c r="N317">
        <v>38818</v>
      </c>
      <c r="O317">
        <v>524.20000000000005</v>
      </c>
      <c r="P317">
        <v>4416034</v>
      </c>
      <c r="Q317">
        <v>4422012</v>
      </c>
      <c r="R317">
        <v>-5978</v>
      </c>
      <c r="S317">
        <v>5171</v>
      </c>
      <c r="T317">
        <v>5178</v>
      </c>
      <c r="U317">
        <v>-7</v>
      </c>
      <c r="V317">
        <v>500</v>
      </c>
      <c r="W317">
        <v>9.6562379297025895</v>
      </c>
      <c r="X317">
        <v>10.172113711081</v>
      </c>
      <c r="Y317">
        <v>71</v>
      </c>
      <c r="Z317">
        <v>1</v>
      </c>
      <c r="AA317">
        <v>0</v>
      </c>
      <c r="AB317">
        <v>1</v>
      </c>
      <c r="AC317">
        <v>0</v>
      </c>
    </row>
    <row r="318" spans="1:29" x14ac:dyDescent="0.25">
      <c r="A318">
        <v>110102</v>
      </c>
      <c r="B318" t="s">
        <v>425</v>
      </c>
      <c r="C318" t="s">
        <v>412</v>
      </c>
      <c r="D318" t="s">
        <v>413</v>
      </c>
      <c r="E318" t="s">
        <v>32</v>
      </c>
      <c r="F318">
        <v>1</v>
      </c>
      <c r="G318">
        <v>1215</v>
      </c>
      <c r="H318">
        <v>175</v>
      </c>
      <c r="I318">
        <v>1.1000000000000001</v>
      </c>
      <c r="J318">
        <v>2.8</v>
      </c>
      <c r="K318">
        <v>99.2</v>
      </c>
      <c r="L318">
        <v>17.600000000000001</v>
      </c>
      <c r="M318">
        <v>68</v>
      </c>
      <c r="N318">
        <v>36940</v>
      </c>
      <c r="O318">
        <v>625.9</v>
      </c>
      <c r="P318">
        <v>6055560</v>
      </c>
      <c r="Q318">
        <v>6066495</v>
      </c>
      <c r="R318">
        <v>-10935</v>
      </c>
      <c r="S318">
        <v>4984</v>
      </c>
      <c r="T318">
        <v>4993</v>
      </c>
      <c r="U318">
        <v>-9</v>
      </c>
      <c r="V318">
        <v>233</v>
      </c>
      <c r="W318">
        <v>4.6665331464049702</v>
      </c>
      <c r="X318">
        <v>3.1099518459069002</v>
      </c>
      <c r="Y318">
        <v>53</v>
      </c>
      <c r="Z318">
        <v>1</v>
      </c>
      <c r="AA318">
        <v>0</v>
      </c>
      <c r="AB318">
        <v>1</v>
      </c>
      <c r="AC318">
        <v>0</v>
      </c>
    </row>
    <row r="319" spans="1:29" x14ac:dyDescent="0.25">
      <c r="A319">
        <v>110107</v>
      </c>
      <c r="B319" t="s">
        <v>426</v>
      </c>
      <c r="C319" t="s">
        <v>427</v>
      </c>
      <c r="D319" t="s">
        <v>413</v>
      </c>
      <c r="E319" t="s">
        <v>32</v>
      </c>
      <c r="F319">
        <v>1</v>
      </c>
      <c r="G319">
        <v>868</v>
      </c>
      <c r="H319">
        <v>147</v>
      </c>
      <c r="I319">
        <v>4.0999999999999996</v>
      </c>
      <c r="J319">
        <v>7.4</v>
      </c>
      <c r="K319">
        <v>59.8</v>
      </c>
      <c r="L319">
        <v>13.6</v>
      </c>
      <c r="M319">
        <v>65</v>
      </c>
      <c r="N319">
        <v>39981</v>
      </c>
      <c r="O319">
        <v>560.79999999999995</v>
      </c>
      <c r="P319">
        <v>4812192</v>
      </c>
      <c r="Q319">
        <v>4912880</v>
      </c>
      <c r="R319">
        <v>-100688</v>
      </c>
      <c r="S319">
        <v>5544</v>
      </c>
      <c r="T319">
        <v>5660</v>
      </c>
      <c r="U319">
        <v>-116</v>
      </c>
      <c r="V319">
        <v>295</v>
      </c>
      <c r="W319">
        <v>5.2120141342756199</v>
      </c>
      <c r="X319">
        <v>1.2806637806637799</v>
      </c>
      <c r="Y319">
        <v>41.4</v>
      </c>
      <c r="Z319">
        <v>1</v>
      </c>
      <c r="AA319">
        <v>0</v>
      </c>
      <c r="AB319">
        <v>1</v>
      </c>
      <c r="AC319">
        <v>0</v>
      </c>
    </row>
    <row r="320" spans="1:29" x14ac:dyDescent="0.25">
      <c r="A320">
        <v>110484</v>
      </c>
      <c r="B320" t="s">
        <v>428</v>
      </c>
      <c r="C320" t="s">
        <v>429</v>
      </c>
      <c r="D320" t="s">
        <v>413</v>
      </c>
      <c r="E320" t="s">
        <v>32</v>
      </c>
      <c r="F320">
        <v>1</v>
      </c>
      <c r="G320">
        <v>1004</v>
      </c>
      <c r="H320">
        <v>164</v>
      </c>
      <c r="I320">
        <v>2.2000000000000002</v>
      </c>
      <c r="J320">
        <v>5.7</v>
      </c>
      <c r="K320">
        <v>95.7</v>
      </c>
      <c r="L320">
        <v>15.2</v>
      </c>
      <c r="M320">
        <v>64</v>
      </c>
      <c r="N320">
        <v>36210</v>
      </c>
      <c r="O320">
        <v>622.79999999999995</v>
      </c>
      <c r="P320">
        <v>5207748</v>
      </c>
      <c r="Q320">
        <v>5128432</v>
      </c>
      <c r="R320">
        <v>79316</v>
      </c>
      <c r="S320">
        <v>5187</v>
      </c>
      <c r="T320">
        <v>5108</v>
      </c>
      <c r="U320">
        <v>79</v>
      </c>
      <c r="V320">
        <v>345</v>
      </c>
      <c r="W320">
        <v>6.7541111981205999</v>
      </c>
      <c r="X320">
        <v>4.7040678619626002</v>
      </c>
      <c r="Y320">
        <v>41</v>
      </c>
      <c r="Z320">
        <v>1</v>
      </c>
      <c r="AA320">
        <v>0</v>
      </c>
      <c r="AB320">
        <v>1</v>
      </c>
      <c r="AC320">
        <v>0</v>
      </c>
    </row>
    <row r="321" spans="1:29" x14ac:dyDescent="0.25">
      <c r="A321">
        <v>110488</v>
      </c>
      <c r="B321" t="s">
        <v>430</v>
      </c>
      <c r="C321" t="s">
        <v>429</v>
      </c>
      <c r="D321" t="s">
        <v>413</v>
      </c>
      <c r="E321" t="s">
        <v>32</v>
      </c>
      <c r="F321">
        <v>1</v>
      </c>
      <c r="G321">
        <v>1323</v>
      </c>
      <c r="H321">
        <v>227</v>
      </c>
      <c r="I321">
        <v>2.1</v>
      </c>
      <c r="J321">
        <v>5.3</v>
      </c>
      <c r="K321">
        <v>78.2</v>
      </c>
      <c r="L321">
        <v>16.100000000000001</v>
      </c>
      <c r="M321">
        <v>81</v>
      </c>
      <c r="N321">
        <v>37440</v>
      </c>
      <c r="O321">
        <v>622.79999999999995</v>
      </c>
      <c r="P321">
        <v>6536943</v>
      </c>
      <c r="Q321">
        <v>6730101</v>
      </c>
      <c r="R321">
        <v>-193158</v>
      </c>
      <c r="S321">
        <v>4941</v>
      </c>
      <c r="T321">
        <v>5087</v>
      </c>
      <c r="U321">
        <v>-146</v>
      </c>
      <c r="V321">
        <v>256</v>
      </c>
      <c r="W321">
        <v>5.0324356202083704</v>
      </c>
      <c r="X321">
        <v>1.8012548067192899</v>
      </c>
      <c r="Y321">
        <v>40.299999999999997</v>
      </c>
      <c r="Z321">
        <v>1</v>
      </c>
      <c r="AA321">
        <v>0</v>
      </c>
      <c r="AB321">
        <v>1</v>
      </c>
      <c r="AC321">
        <v>0</v>
      </c>
    </row>
    <row r="322" spans="1:29" x14ac:dyDescent="0.25">
      <c r="A322">
        <v>110497</v>
      </c>
      <c r="B322" t="s">
        <v>431</v>
      </c>
      <c r="C322" t="s">
        <v>429</v>
      </c>
      <c r="D322" t="s">
        <v>413</v>
      </c>
      <c r="E322" t="s">
        <v>32</v>
      </c>
      <c r="F322">
        <v>1</v>
      </c>
      <c r="G322">
        <v>981</v>
      </c>
      <c r="H322">
        <v>121</v>
      </c>
      <c r="I322">
        <v>2.2999999999999998</v>
      </c>
      <c r="J322">
        <v>11.6</v>
      </c>
      <c r="K322">
        <v>68.900000000000006</v>
      </c>
      <c r="L322">
        <v>16.7</v>
      </c>
      <c r="M322">
        <v>56</v>
      </c>
      <c r="N322">
        <v>34375</v>
      </c>
      <c r="O322">
        <v>622.79999999999995</v>
      </c>
      <c r="P322">
        <v>5570118</v>
      </c>
      <c r="Q322">
        <v>5494581</v>
      </c>
      <c r="R322">
        <v>75537</v>
      </c>
      <c r="S322">
        <v>5678</v>
      </c>
      <c r="T322">
        <v>5601</v>
      </c>
      <c r="U322">
        <v>77</v>
      </c>
      <c r="V322">
        <v>287</v>
      </c>
      <c r="W322">
        <v>5.1240849848241403</v>
      </c>
      <c r="X322">
        <v>3.4695315251849199</v>
      </c>
      <c r="Y322">
        <v>37.4</v>
      </c>
      <c r="Z322">
        <v>1</v>
      </c>
      <c r="AA322">
        <v>0</v>
      </c>
      <c r="AB322">
        <v>1</v>
      </c>
      <c r="AC322">
        <v>0</v>
      </c>
    </row>
    <row r="323" spans="1:29" x14ac:dyDescent="0.25">
      <c r="A323">
        <v>110500</v>
      </c>
      <c r="B323" t="s">
        <v>432</v>
      </c>
      <c r="C323" t="s">
        <v>429</v>
      </c>
      <c r="D323" t="s">
        <v>413</v>
      </c>
      <c r="E323" t="s">
        <v>32</v>
      </c>
      <c r="F323">
        <v>1</v>
      </c>
      <c r="G323">
        <v>752</v>
      </c>
      <c r="H323">
        <v>147</v>
      </c>
      <c r="I323">
        <v>2.2999999999999998</v>
      </c>
      <c r="J323">
        <v>21.8</v>
      </c>
      <c r="K323">
        <v>29</v>
      </c>
      <c r="L323">
        <v>17.2</v>
      </c>
      <c r="M323">
        <v>44</v>
      </c>
      <c r="N323">
        <v>39084</v>
      </c>
      <c r="O323">
        <v>622.79999999999995</v>
      </c>
      <c r="P323">
        <v>4782720</v>
      </c>
      <c r="Q323">
        <v>4717296</v>
      </c>
      <c r="R323">
        <v>65424</v>
      </c>
      <c r="S323">
        <v>6360</v>
      </c>
      <c r="T323">
        <v>6273</v>
      </c>
      <c r="U323">
        <v>87</v>
      </c>
      <c r="V323">
        <v>289</v>
      </c>
      <c r="W323">
        <v>4.6070460704606999</v>
      </c>
      <c r="X323">
        <v>3.11320754716981</v>
      </c>
      <c r="Y323">
        <v>44.4</v>
      </c>
      <c r="Z323">
        <v>1</v>
      </c>
      <c r="AA323">
        <v>0</v>
      </c>
      <c r="AB323">
        <v>1</v>
      </c>
      <c r="AC323">
        <v>0</v>
      </c>
    </row>
    <row r="324" spans="1:29" x14ac:dyDescent="0.25">
      <c r="A324">
        <v>110516</v>
      </c>
      <c r="B324" t="s">
        <v>433</v>
      </c>
      <c r="C324" t="s">
        <v>429</v>
      </c>
      <c r="D324" t="s">
        <v>413</v>
      </c>
      <c r="E324" t="s">
        <v>32</v>
      </c>
      <c r="F324">
        <v>1</v>
      </c>
      <c r="G324">
        <v>1124</v>
      </c>
      <c r="H324">
        <v>114</v>
      </c>
      <c r="I324">
        <v>2.2000000000000002</v>
      </c>
      <c r="J324">
        <v>2.9</v>
      </c>
      <c r="K324">
        <v>69.8</v>
      </c>
      <c r="L324">
        <v>17.899999999999999</v>
      </c>
      <c r="M324">
        <v>65</v>
      </c>
      <c r="N324">
        <v>34429</v>
      </c>
      <c r="O324">
        <v>622.79999999999995</v>
      </c>
      <c r="P324">
        <v>5162532</v>
      </c>
      <c r="Q324">
        <v>4880408</v>
      </c>
      <c r="R324">
        <v>282124</v>
      </c>
      <c r="S324">
        <v>4593</v>
      </c>
      <c r="T324">
        <v>4342</v>
      </c>
      <c r="U324">
        <v>251</v>
      </c>
      <c r="V324">
        <v>162</v>
      </c>
      <c r="W324">
        <v>3.7309995393827702</v>
      </c>
      <c r="X324">
        <v>1.0232963204876999</v>
      </c>
      <c r="Y324">
        <v>46.5</v>
      </c>
      <c r="Z324">
        <v>1</v>
      </c>
      <c r="AA324">
        <v>1</v>
      </c>
      <c r="AB324">
        <v>1</v>
      </c>
      <c r="AC324">
        <v>0</v>
      </c>
    </row>
    <row r="325" spans="1:29" x14ac:dyDescent="0.25">
      <c r="A325">
        <v>110517</v>
      </c>
      <c r="B325" t="s">
        <v>434</v>
      </c>
      <c r="C325" t="s">
        <v>435</v>
      </c>
      <c r="D325" t="s">
        <v>413</v>
      </c>
      <c r="E325" t="s">
        <v>32</v>
      </c>
      <c r="F325">
        <v>1</v>
      </c>
      <c r="G325">
        <v>1803</v>
      </c>
      <c r="H325">
        <v>280</v>
      </c>
      <c r="I325">
        <v>3</v>
      </c>
      <c r="J325">
        <v>9.3000000000000007</v>
      </c>
      <c r="K325">
        <v>49.6</v>
      </c>
      <c r="L325">
        <v>15.8</v>
      </c>
      <c r="M325">
        <v>113</v>
      </c>
      <c r="N325">
        <v>40054</v>
      </c>
      <c r="O325">
        <v>556</v>
      </c>
      <c r="P325">
        <v>10556565</v>
      </c>
      <c r="Q325">
        <v>10450188</v>
      </c>
      <c r="R325">
        <v>106377</v>
      </c>
      <c r="S325">
        <v>5855</v>
      </c>
      <c r="T325">
        <v>5796</v>
      </c>
      <c r="U325">
        <v>59</v>
      </c>
      <c r="V325">
        <v>289</v>
      </c>
      <c r="W325">
        <v>4.9861973775017301</v>
      </c>
      <c r="X325">
        <v>0.78565328778821497</v>
      </c>
      <c r="Y325">
        <v>44.8</v>
      </c>
      <c r="Z325">
        <v>1</v>
      </c>
      <c r="AA325">
        <v>0</v>
      </c>
      <c r="AB325">
        <v>1</v>
      </c>
      <c r="AC325">
        <v>0</v>
      </c>
    </row>
    <row r="326" spans="1:29" x14ac:dyDescent="0.25">
      <c r="A326">
        <v>110532</v>
      </c>
      <c r="B326" t="s">
        <v>436</v>
      </c>
      <c r="C326" t="s">
        <v>435</v>
      </c>
      <c r="D326" t="s">
        <v>413</v>
      </c>
      <c r="E326" t="s">
        <v>32</v>
      </c>
      <c r="F326">
        <v>1</v>
      </c>
      <c r="G326">
        <v>1190</v>
      </c>
      <c r="H326">
        <v>185</v>
      </c>
      <c r="I326">
        <v>2.2999999999999998</v>
      </c>
      <c r="J326">
        <v>14.2</v>
      </c>
      <c r="K326">
        <v>82.2</v>
      </c>
      <c r="L326">
        <v>16.5</v>
      </c>
      <c r="M326">
        <v>74</v>
      </c>
      <c r="N326">
        <v>40464</v>
      </c>
      <c r="O326">
        <v>556</v>
      </c>
      <c r="P326">
        <v>7229250</v>
      </c>
      <c r="Q326">
        <v>7320880</v>
      </c>
      <c r="R326">
        <v>-91630</v>
      </c>
      <c r="S326">
        <v>6075</v>
      </c>
      <c r="T326">
        <v>6152</v>
      </c>
      <c r="U326">
        <v>-77</v>
      </c>
      <c r="V326">
        <v>316</v>
      </c>
      <c r="W326">
        <v>5.1365409622886897</v>
      </c>
      <c r="X326">
        <v>0.98765432098765404</v>
      </c>
      <c r="Y326">
        <v>43.6</v>
      </c>
      <c r="Z326">
        <v>1</v>
      </c>
      <c r="AA326">
        <v>0</v>
      </c>
      <c r="AB326">
        <v>1</v>
      </c>
      <c r="AC326">
        <v>0</v>
      </c>
    </row>
    <row r="327" spans="1:29" x14ac:dyDescent="0.25">
      <c r="A327">
        <v>110533</v>
      </c>
      <c r="B327" t="s">
        <v>437</v>
      </c>
      <c r="C327" t="s">
        <v>429</v>
      </c>
      <c r="D327" t="s">
        <v>413</v>
      </c>
      <c r="E327" t="s">
        <v>32</v>
      </c>
      <c r="F327">
        <v>1</v>
      </c>
      <c r="G327">
        <v>1101</v>
      </c>
      <c r="H327">
        <v>165</v>
      </c>
      <c r="I327">
        <v>2</v>
      </c>
      <c r="J327">
        <v>5.3</v>
      </c>
      <c r="K327">
        <v>95.6</v>
      </c>
      <c r="L327">
        <v>14.8</v>
      </c>
      <c r="M327">
        <v>73</v>
      </c>
      <c r="N327">
        <v>39504</v>
      </c>
      <c r="O327">
        <v>622.79999999999995</v>
      </c>
      <c r="P327">
        <v>5448849</v>
      </c>
      <c r="Q327">
        <v>5354163</v>
      </c>
      <c r="R327">
        <v>94686</v>
      </c>
      <c r="S327">
        <v>4949</v>
      </c>
      <c r="T327">
        <v>4863</v>
      </c>
      <c r="U327">
        <v>86</v>
      </c>
      <c r="V327">
        <v>214</v>
      </c>
      <c r="W327">
        <v>4.4005757762697897</v>
      </c>
      <c r="X327">
        <v>2.4651444736310402</v>
      </c>
      <c r="Y327">
        <v>43</v>
      </c>
      <c r="Z327">
        <v>1</v>
      </c>
      <c r="AA327">
        <v>0</v>
      </c>
      <c r="AB327">
        <v>1</v>
      </c>
      <c r="AC327">
        <v>0</v>
      </c>
    </row>
    <row r="328" spans="1:29" x14ac:dyDescent="0.25">
      <c r="A328">
        <v>110882</v>
      </c>
      <c r="B328" t="s">
        <v>438</v>
      </c>
      <c r="C328" t="s">
        <v>439</v>
      </c>
      <c r="D328" t="s">
        <v>403</v>
      </c>
      <c r="E328" t="s">
        <v>32</v>
      </c>
      <c r="F328">
        <v>1</v>
      </c>
      <c r="G328">
        <v>1017</v>
      </c>
      <c r="H328">
        <v>164</v>
      </c>
      <c r="I328">
        <v>1.1000000000000001</v>
      </c>
      <c r="J328">
        <v>14.9</v>
      </c>
      <c r="K328">
        <v>84.4</v>
      </c>
      <c r="L328">
        <v>17.399999999999999</v>
      </c>
      <c r="M328">
        <v>56</v>
      </c>
      <c r="N328">
        <v>37712</v>
      </c>
      <c r="O328">
        <v>466.3</v>
      </c>
      <c r="P328">
        <v>6081660</v>
      </c>
      <c r="Q328">
        <v>6241329</v>
      </c>
      <c r="R328">
        <v>-159669</v>
      </c>
      <c r="S328">
        <v>5980</v>
      </c>
      <c r="T328">
        <v>6137</v>
      </c>
      <c r="U328">
        <v>-157</v>
      </c>
      <c r="V328">
        <v>243</v>
      </c>
      <c r="W328">
        <v>3.9595893759165701</v>
      </c>
      <c r="X328">
        <v>1.3545150501672201</v>
      </c>
      <c r="Y328">
        <v>42.1</v>
      </c>
      <c r="Z328">
        <v>1</v>
      </c>
      <c r="AA328">
        <v>0</v>
      </c>
      <c r="AB328">
        <v>1</v>
      </c>
      <c r="AC328">
        <v>0</v>
      </c>
    </row>
    <row r="329" spans="1:29" x14ac:dyDescent="0.25">
      <c r="A329">
        <v>110907</v>
      </c>
      <c r="B329" t="s">
        <v>328</v>
      </c>
      <c r="C329" t="s">
        <v>439</v>
      </c>
      <c r="D329" t="s">
        <v>403</v>
      </c>
      <c r="E329" t="s">
        <v>32</v>
      </c>
      <c r="F329">
        <v>1</v>
      </c>
      <c r="G329">
        <v>708</v>
      </c>
      <c r="H329">
        <v>122</v>
      </c>
      <c r="I329">
        <v>2</v>
      </c>
      <c r="J329">
        <v>14.8</v>
      </c>
      <c r="K329">
        <v>28.5</v>
      </c>
      <c r="L329">
        <v>14.6</v>
      </c>
      <c r="M329">
        <v>48</v>
      </c>
      <c r="N329">
        <v>39992</v>
      </c>
      <c r="O329">
        <v>466.3</v>
      </c>
      <c r="P329">
        <v>4640232</v>
      </c>
      <c r="Q329">
        <v>4745016</v>
      </c>
      <c r="R329">
        <v>-104784</v>
      </c>
      <c r="S329">
        <v>6554</v>
      </c>
      <c r="T329">
        <v>6702</v>
      </c>
      <c r="U329">
        <v>-148</v>
      </c>
      <c r="V329">
        <v>343</v>
      </c>
      <c r="W329">
        <v>5.1178752611160796</v>
      </c>
      <c r="X329">
        <v>0.99176075678974696</v>
      </c>
      <c r="Y329">
        <v>39.200000000000003</v>
      </c>
      <c r="Z329">
        <v>1</v>
      </c>
      <c r="AA329">
        <v>0</v>
      </c>
      <c r="AB329">
        <v>1</v>
      </c>
      <c r="AC329">
        <v>0</v>
      </c>
    </row>
    <row r="330" spans="1:29" x14ac:dyDescent="0.25">
      <c r="A330">
        <v>111396</v>
      </c>
      <c r="B330" t="s">
        <v>440</v>
      </c>
      <c r="C330" t="s">
        <v>441</v>
      </c>
      <c r="D330" t="s">
        <v>233</v>
      </c>
      <c r="E330" t="s">
        <v>32</v>
      </c>
      <c r="F330">
        <v>1</v>
      </c>
      <c r="G330">
        <v>393</v>
      </c>
      <c r="H330">
        <v>77</v>
      </c>
      <c r="I330">
        <v>1.9</v>
      </c>
      <c r="J330">
        <v>27.7</v>
      </c>
      <c r="K330">
        <v>96.7</v>
      </c>
      <c r="L330">
        <v>10.1</v>
      </c>
      <c r="M330">
        <v>42</v>
      </c>
      <c r="N330">
        <v>38603</v>
      </c>
      <c r="O330">
        <v>548.1</v>
      </c>
      <c r="P330">
        <v>3221028</v>
      </c>
      <c r="Q330">
        <v>3488661</v>
      </c>
      <c r="R330">
        <v>-267633</v>
      </c>
      <c r="S330">
        <v>8196</v>
      </c>
      <c r="T330">
        <v>8877</v>
      </c>
      <c r="U330">
        <v>-681</v>
      </c>
      <c r="V330">
        <v>495</v>
      </c>
      <c r="W330">
        <v>5.5762081784386597</v>
      </c>
      <c r="X330">
        <v>5.9907271839921901</v>
      </c>
      <c r="Y330">
        <v>45.8</v>
      </c>
      <c r="Z330">
        <v>1</v>
      </c>
      <c r="AA330">
        <v>0</v>
      </c>
      <c r="AB330">
        <v>0</v>
      </c>
      <c r="AC330">
        <v>0</v>
      </c>
    </row>
    <row r="331" spans="1:29" x14ac:dyDescent="0.25">
      <c r="A331">
        <v>111410</v>
      </c>
      <c r="B331" t="s">
        <v>442</v>
      </c>
      <c r="C331" t="s">
        <v>443</v>
      </c>
      <c r="D331" t="s">
        <v>233</v>
      </c>
      <c r="E331" t="s">
        <v>32</v>
      </c>
      <c r="F331">
        <v>1</v>
      </c>
      <c r="G331">
        <v>663</v>
      </c>
      <c r="H331">
        <v>136</v>
      </c>
      <c r="I331">
        <v>4.8</v>
      </c>
      <c r="J331">
        <v>10.8</v>
      </c>
      <c r="K331">
        <v>98.4</v>
      </c>
      <c r="L331">
        <v>16.100000000000001</v>
      </c>
      <c r="M331">
        <v>43</v>
      </c>
      <c r="N331">
        <v>39992</v>
      </c>
      <c r="O331">
        <v>541.79999999999995</v>
      </c>
      <c r="P331">
        <v>4227288</v>
      </c>
      <c r="Q331">
        <v>4198779</v>
      </c>
      <c r="R331">
        <v>28509</v>
      </c>
      <c r="S331">
        <v>6376</v>
      </c>
      <c r="T331">
        <v>6333</v>
      </c>
      <c r="U331">
        <v>43</v>
      </c>
      <c r="V331">
        <v>402</v>
      </c>
      <c r="W331">
        <v>6.3477025106584604</v>
      </c>
      <c r="X331">
        <v>6.6028858218318698</v>
      </c>
      <c r="Y331">
        <v>45.4</v>
      </c>
      <c r="Z331">
        <v>1</v>
      </c>
      <c r="AA331">
        <v>0</v>
      </c>
      <c r="AB331">
        <v>0</v>
      </c>
      <c r="AC331">
        <v>0</v>
      </c>
    </row>
    <row r="332" spans="1:29" x14ac:dyDescent="0.25">
      <c r="A332">
        <v>111414</v>
      </c>
      <c r="B332" t="s">
        <v>444</v>
      </c>
      <c r="C332" t="s">
        <v>441</v>
      </c>
      <c r="D332" t="s">
        <v>233</v>
      </c>
      <c r="E332" t="s">
        <v>32</v>
      </c>
      <c r="F332">
        <v>1</v>
      </c>
      <c r="G332">
        <v>1008</v>
      </c>
      <c r="H332">
        <v>206</v>
      </c>
      <c r="I332">
        <v>1.5</v>
      </c>
      <c r="J332">
        <v>9</v>
      </c>
      <c r="K332">
        <v>99.1</v>
      </c>
      <c r="L332">
        <v>15.7</v>
      </c>
      <c r="M332">
        <v>66</v>
      </c>
      <c r="N332">
        <v>39387</v>
      </c>
      <c r="O332">
        <v>548.1</v>
      </c>
      <c r="P332">
        <v>5404896</v>
      </c>
      <c r="Q332">
        <v>5434128</v>
      </c>
      <c r="R332">
        <v>-29232</v>
      </c>
      <c r="S332">
        <v>5362</v>
      </c>
      <c r="T332">
        <v>5391</v>
      </c>
      <c r="U332">
        <v>-29</v>
      </c>
      <c r="V332">
        <v>318</v>
      </c>
      <c r="W332">
        <v>5.8987200890372797</v>
      </c>
      <c r="X332">
        <v>3.18910854158896</v>
      </c>
      <c r="Y332">
        <v>48.9</v>
      </c>
      <c r="Z332">
        <v>1</v>
      </c>
      <c r="AA332">
        <v>0</v>
      </c>
      <c r="AB332">
        <v>0</v>
      </c>
      <c r="AC332">
        <v>0</v>
      </c>
    </row>
    <row r="333" spans="1:29" x14ac:dyDescent="0.25">
      <c r="A333">
        <v>111419</v>
      </c>
      <c r="B333" t="s">
        <v>445</v>
      </c>
      <c r="C333" t="s">
        <v>443</v>
      </c>
      <c r="D333" t="s">
        <v>233</v>
      </c>
      <c r="E333" t="s">
        <v>32</v>
      </c>
      <c r="F333">
        <v>1</v>
      </c>
      <c r="G333">
        <v>1036</v>
      </c>
      <c r="H333">
        <v>147</v>
      </c>
      <c r="I333">
        <v>1.9</v>
      </c>
      <c r="J333">
        <v>7.7</v>
      </c>
      <c r="K333">
        <v>97.1</v>
      </c>
      <c r="L333">
        <v>14.6</v>
      </c>
      <c r="M333">
        <v>74</v>
      </c>
      <c r="N333">
        <v>39530</v>
      </c>
      <c r="O333">
        <v>541.79999999999995</v>
      </c>
      <c r="P333">
        <v>5303284</v>
      </c>
      <c r="Q333">
        <v>5343688</v>
      </c>
      <c r="R333">
        <v>-40404</v>
      </c>
      <c r="S333">
        <v>5119</v>
      </c>
      <c r="T333">
        <v>5158</v>
      </c>
      <c r="U333">
        <v>-39</v>
      </c>
      <c r="V333">
        <v>105</v>
      </c>
      <c r="W333">
        <v>2.0356727413726201</v>
      </c>
      <c r="X333">
        <v>1.91443641336198</v>
      </c>
      <c r="Y333">
        <v>45.1</v>
      </c>
      <c r="Z333">
        <v>1</v>
      </c>
      <c r="AA333">
        <v>0</v>
      </c>
      <c r="AB333">
        <v>1</v>
      </c>
      <c r="AC333">
        <v>0</v>
      </c>
    </row>
    <row r="334" spans="1:29" x14ac:dyDescent="0.25">
      <c r="A334">
        <v>111422</v>
      </c>
      <c r="B334" t="s">
        <v>446</v>
      </c>
      <c r="C334" t="s">
        <v>441</v>
      </c>
      <c r="D334" t="s">
        <v>233</v>
      </c>
      <c r="E334" t="s">
        <v>32</v>
      </c>
      <c r="F334">
        <v>1</v>
      </c>
      <c r="G334">
        <v>1465</v>
      </c>
      <c r="H334">
        <v>246</v>
      </c>
      <c r="I334">
        <v>1.3</v>
      </c>
      <c r="J334">
        <v>6.7</v>
      </c>
      <c r="K334">
        <v>91.5</v>
      </c>
      <c r="L334">
        <v>15.4</v>
      </c>
      <c r="M334">
        <v>95</v>
      </c>
      <c r="N334">
        <v>39251</v>
      </c>
      <c r="O334">
        <v>548.1</v>
      </c>
      <c r="P334">
        <v>7559400</v>
      </c>
      <c r="Q334">
        <v>7650230</v>
      </c>
      <c r="R334">
        <v>-90830</v>
      </c>
      <c r="S334">
        <v>5160</v>
      </c>
      <c r="T334">
        <v>5222</v>
      </c>
      <c r="U334">
        <v>-62</v>
      </c>
      <c r="V334">
        <v>172</v>
      </c>
      <c r="W334">
        <v>3.2937571811566499</v>
      </c>
      <c r="X334">
        <v>2.6162790697674398</v>
      </c>
      <c r="Y334">
        <v>46.4</v>
      </c>
      <c r="Z334">
        <v>1</v>
      </c>
      <c r="AA334">
        <v>0</v>
      </c>
      <c r="AB334">
        <v>1</v>
      </c>
      <c r="AC334">
        <v>0</v>
      </c>
    </row>
    <row r="335" spans="1:29" x14ac:dyDescent="0.25">
      <c r="A335">
        <v>111424</v>
      </c>
      <c r="B335" t="s">
        <v>447</v>
      </c>
      <c r="C335" t="s">
        <v>441</v>
      </c>
      <c r="D335" t="s">
        <v>233</v>
      </c>
      <c r="E335" t="s">
        <v>32</v>
      </c>
      <c r="F335">
        <v>1</v>
      </c>
      <c r="G335">
        <v>1263</v>
      </c>
      <c r="H335">
        <v>195</v>
      </c>
      <c r="I335">
        <v>1.3</v>
      </c>
      <c r="J335">
        <v>4.7</v>
      </c>
      <c r="K335">
        <v>98</v>
      </c>
      <c r="L335">
        <v>16.3</v>
      </c>
      <c r="M335">
        <v>79</v>
      </c>
      <c r="N335">
        <v>38761</v>
      </c>
      <c r="O335">
        <v>548.1</v>
      </c>
      <c r="P335">
        <v>6337734</v>
      </c>
      <c r="Q335">
        <v>6083871</v>
      </c>
      <c r="R335">
        <v>253863</v>
      </c>
      <c r="S335">
        <v>5018</v>
      </c>
      <c r="T335">
        <v>4817</v>
      </c>
      <c r="U335">
        <v>201</v>
      </c>
      <c r="V335">
        <v>390</v>
      </c>
      <c r="W335">
        <v>8.0963255138052705</v>
      </c>
      <c r="X335">
        <v>5.5400557991231603</v>
      </c>
      <c r="Y335">
        <v>54.4</v>
      </c>
      <c r="Z335">
        <v>1</v>
      </c>
      <c r="AA335">
        <v>0</v>
      </c>
      <c r="AB335">
        <v>1</v>
      </c>
      <c r="AC335">
        <v>0</v>
      </c>
    </row>
    <row r="336" spans="1:29" x14ac:dyDescent="0.25">
      <c r="A336">
        <v>111429</v>
      </c>
      <c r="B336" t="s">
        <v>448</v>
      </c>
      <c r="C336" t="s">
        <v>441</v>
      </c>
      <c r="D336" t="s">
        <v>233</v>
      </c>
      <c r="E336" t="s">
        <v>32</v>
      </c>
      <c r="F336">
        <v>1</v>
      </c>
      <c r="G336">
        <v>1511</v>
      </c>
      <c r="H336">
        <v>246</v>
      </c>
      <c r="I336">
        <v>1.1000000000000001</v>
      </c>
      <c r="J336">
        <v>9.1</v>
      </c>
      <c r="K336">
        <v>96.8</v>
      </c>
      <c r="L336">
        <v>15.2</v>
      </c>
      <c r="M336">
        <v>99</v>
      </c>
      <c r="N336">
        <v>39394</v>
      </c>
      <c r="O336">
        <v>548.1</v>
      </c>
      <c r="P336">
        <v>8098960</v>
      </c>
      <c r="Q336">
        <v>8454045</v>
      </c>
      <c r="R336">
        <v>-355085</v>
      </c>
      <c r="S336">
        <v>5360</v>
      </c>
      <c r="T336">
        <v>5595</v>
      </c>
      <c r="U336">
        <v>-235</v>
      </c>
      <c r="V336">
        <v>257</v>
      </c>
      <c r="W336">
        <v>4.5933869526362798</v>
      </c>
      <c r="X336">
        <v>1.9589552238806001</v>
      </c>
      <c r="Y336">
        <v>47.2</v>
      </c>
      <c r="Z336">
        <v>1</v>
      </c>
      <c r="AA336">
        <v>0</v>
      </c>
      <c r="AB336">
        <v>1</v>
      </c>
      <c r="AC336">
        <v>0</v>
      </c>
    </row>
    <row r="337" spans="1:29" x14ac:dyDescent="0.25">
      <c r="A337">
        <v>111430</v>
      </c>
      <c r="B337" t="s">
        <v>449</v>
      </c>
      <c r="C337" t="s">
        <v>450</v>
      </c>
      <c r="D337" t="s">
        <v>233</v>
      </c>
      <c r="E337" t="s">
        <v>32</v>
      </c>
      <c r="F337">
        <v>1</v>
      </c>
      <c r="G337">
        <v>1108</v>
      </c>
      <c r="H337">
        <v>202</v>
      </c>
      <c r="I337">
        <v>1.8</v>
      </c>
      <c r="J337">
        <v>6.1</v>
      </c>
      <c r="K337">
        <v>98.8</v>
      </c>
      <c r="L337">
        <v>18.5</v>
      </c>
      <c r="M337">
        <v>60</v>
      </c>
      <c r="N337">
        <v>39948</v>
      </c>
      <c r="O337">
        <v>537.70000000000005</v>
      </c>
      <c r="P337">
        <v>5695120</v>
      </c>
      <c r="Q337">
        <v>5623100</v>
      </c>
      <c r="R337">
        <v>72020</v>
      </c>
      <c r="S337">
        <v>5140</v>
      </c>
      <c r="T337">
        <v>5075</v>
      </c>
      <c r="U337">
        <v>65</v>
      </c>
      <c r="V337">
        <v>231</v>
      </c>
      <c r="W337">
        <v>4.5517241379310303</v>
      </c>
      <c r="X337">
        <v>3.9105058365758798</v>
      </c>
      <c r="Y337">
        <v>51.5</v>
      </c>
      <c r="Z337">
        <v>1</v>
      </c>
      <c r="AA337">
        <v>0</v>
      </c>
      <c r="AB337">
        <v>0</v>
      </c>
      <c r="AC337">
        <v>0</v>
      </c>
    </row>
    <row r="338" spans="1:29" x14ac:dyDescent="0.25">
      <c r="A338">
        <v>111440</v>
      </c>
      <c r="B338" t="s">
        <v>451</v>
      </c>
      <c r="C338" t="s">
        <v>441</v>
      </c>
      <c r="D338" t="s">
        <v>233</v>
      </c>
      <c r="E338" t="s">
        <v>32</v>
      </c>
      <c r="F338">
        <v>1</v>
      </c>
      <c r="G338">
        <v>1332</v>
      </c>
      <c r="H338">
        <v>219</v>
      </c>
      <c r="I338">
        <v>0.2</v>
      </c>
      <c r="J338">
        <v>6.6</v>
      </c>
      <c r="K338">
        <v>98.1</v>
      </c>
      <c r="L338">
        <v>15.7</v>
      </c>
      <c r="M338">
        <v>85</v>
      </c>
      <c r="N338">
        <v>39327</v>
      </c>
      <c r="O338">
        <v>548.1</v>
      </c>
      <c r="P338">
        <v>6536124</v>
      </c>
      <c r="Q338">
        <v>6662664</v>
      </c>
      <c r="R338">
        <v>-126540</v>
      </c>
      <c r="S338">
        <v>4907</v>
      </c>
      <c r="T338">
        <v>5002</v>
      </c>
      <c r="U338">
        <v>-95</v>
      </c>
      <c r="V338">
        <v>303</v>
      </c>
      <c r="W338">
        <v>6.0575769692123096</v>
      </c>
      <c r="X338">
        <v>0.99857346647646195</v>
      </c>
      <c r="Y338">
        <v>53.2</v>
      </c>
      <c r="Z338">
        <v>1</v>
      </c>
      <c r="AA338">
        <v>0</v>
      </c>
      <c r="AB338">
        <v>1</v>
      </c>
      <c r="AC338">
        <v>0</v>
      </c>
    </row>
    <row r="339" spans="1:29" x14ac:dyDescent="0.25">
      <c r="A339">
        <v>111443</v>
      </c>
      <c r="B339" t="s">
        <v>452</v>
      </c>
      <c r="C339" t="s">
        <v>443</v>
      </c>
      <c r="D339" t="s">
        <v>233</v>
      </c>
      <c r="E339" t="s">
        <v>32</v>
      </c>
      <c r="F339">
        <v>1</v>
      </c>
      <c r="G339">
        <v>2015</v>
      </c>
      <c r="H339">
        <v>296</v>
      </c>
      <c r="I339">
        <v>3.4</v>
      </c>
      <c r="J339">
        <v>5.8</v>
      </c>
      <c r="K339">
        <v>93.8</v>
      </c>
      <c r="L339">
        <v>15.6</v>
      </c>
      <c r="M339">
        <v>129</v>
      </c>
      <c r="N339">
        <v>39740</v>
      </c>
      <c r="O339">
        <v>541.79999999999995</v>
      </c>
      <c r="P339">
        <v>10745995</v>
      </c>
      <c r="Q339">
        <v>10907195</v>
      </c>
      <c r="R339">
        <v>-161200</v>
      </c>
      <c r="S339">
        <v>5333</v>
      </c>
      <c r="T339">
        <v>5413</v>
      </c>
      <c r="U339">
        <v>-80</v>
      </c>
      <c r="V339">
        <v>223</v>
      </c>
      <c r="W339">
        <v>4.1197118049141004</v>
      </c>
      <c r="X339">
        <v>4.8565535345959097</v>
      </c>
      <c r="Y339">
        <v>51.6</v>
      </c>
      <c r="Z339">
        <v>1</v>
      </c>
      <c r="AA339">
        <v>0</v>
      </c>
      <c r="AB339">
        <v>1</v>
      </c>
      <c r="AC339">
        <v>0</v>
      </c>
    </row>
    <row r="340" spans="1:29" x14ac:dyDescent="0.25">
      <c r="A340">
        <v>111450</v>
      </c>
      <c r="B340" t="s">
        <v>453</v>
      </c>
      <c r="C340" t="s">
        <v>441</v>
      </c>
      <c r="D340" t="s">
        <v>233</v>
      </c>
      <c r="E340" t="s">
        <v>32</v>
      </c>
      <c r="F340">
        <v>1</v>
      </c>
      <c r="G340">
        <v>1259</v>
      </c>
      <c r="H340">
        <v>190</v>
      </c>
      <c r="I340">
        <v>2.8</v>
      </c>
      <c r="J340">
        <v>3.5</v>
      </c>
      <c r="K340">
        <v>95.6</v>
      </c>
      <c r="L340">
        <v>16.600000000000001</v>
      </c>
      <c r="M340">
        <v>75</v>
      </c>
      <c r="N340">
        <v>38957</v>
      </c>
      <c r="O340">
        <v>548.1</v>
      </c>
      <c r="P340">
        <v>6471260</v>
      </c>
      <c r="Q340">
        <v>6137625</v>
      </c>
      <c r="R340">
        <v>333635</v>
      </c>
      <c r="S340">
        <v>5140</v>
      </c>
      <c r="T340">
        <v>4875</v>
      </c>
      <c r="U340">
        <v>265</v>
      </c>
      <c r="V340">
        <v>240</v>
      </c>
      <c r="W340">
        <v>4.9230769230769198</v>
      </c>
      <c r="X340">
        <v>2.7821011673151701</v>
      </c>
      <c r="Y340">
        <v>48.8</v>
      </c>
      <c r="Z340">
        <v>1</v>
      </c>
      <c r="AA340">
        <v>0</v>
      </c>
      <c r="AB340">
        <v>1</v>
      </c>
      <c r="AC340">
        <v>0</v>
      </c>
    </row>
    <row r="341" spans="1:29" x14ac:dyDescent="0.25">
      <c r="A341">
        <v>111451</v>
      </c>
      <c r="B341" t="s">
        <v>454</v>
      </c>
      <c r="C341" t="s">
        <v>441</v>
      </c>
      <c r="D341" t="s">
        <v>233</v>
      </c>
      <c r="E341" t="s">
        <v>32</v>
      </c>
      <c r="F341">
        <v>1</v>
      </c>
      <c r="G341">
        <v>818</v>
      </c>
      <c r="H341">
        <v>128</v>
      </c>
      <c r="I341">
        <v>1.2</v>
      </c>
      <c r="J341">
        <v>11.7</v>
      </c>
      <c r="K341">
        <v>93.2</v>
      </c>
      <c r="L341">
        <v>15</v>
      </c>
      <c r="M341">
        <v>55</v>
      </c>
      <c r="N341">
        <v>39325</v>
      </c>
      <c r="O341">
        <v>548.1</v>
      </c>
      <c r="P341">
        <v>4486730</v>
      </c>
      <c r="Q341">
        <v>4674052</v>
      </c>
      <c r="R341">
        <v>-187322</v>
      </c>
      <c r="S341">
        <v>5485</v>
      </c>
      <c r="T341">
        <v>5714</v>
      </c>
      <c r="U341">
        <v>-229</v>
      </c>
      <c r="V341">
        <v>269</v>
      </c>
      <c r="W341">
        <v>4.7077353867693397</v>
      </c>
      <c r="X341">
        <v>1.82315405651778</v>
      </c>
      <c r="Y341">
        <v>40.700000000000003</v>
      </c>
      <c r="Z341">
        <v>1</v>
      </c>
      <c r="AA341">
        <v>0</v>
      </c>
      <c r="AB341">
        <v>1</v>
      </c>
      <c r="AC341">
        <v>0</v>
      </c>
    </row>
    <row r="342" spans="1:29" x14ac:dyDescent="0.25">
      <c r="A342">
        <v>111454</v>
      </c>
      <c r="B342" t="s">
        <v>455</v>
      </c>
      <c r="C342" t="s">
        <v>450</v>
      </c>
      <c r="D342" t="s">
        <v>233</v>
      </c>
      <c r="E342" t="s">
        <v>32</v>
      </c>
      <c r="F342">
        <v>1</v>
      </c>
      <c r="G342">
        <v>919</v>
      </c>
      <c r="H342">
        <v>173</v>
      </c>
      <c r="I342">
        <v>3.3</v>
      </c>
      <c r="J342">
        <v>6.8</v>
      </c>
      <c r="K342">
        <v>85.8</v>
      </c>
      <c r="L342">
        <v>16.2</v>
      </c>
      <c r="M342">
        <v>56</v>
      </c>
      <c r="N342">
        <v>42514</v>
      </c>
      <c r="O342">
        <v>537.70000000000005</v>
      </c>
      <c r="P342">
        <v>4752149</v>
      </c>
      <c r="Q342">
        <v>4776962</v>
      </c>
      <c r="R342">
        <v>-24813</v>
      </c>
      <c r="S342">
        <v>5171</v>
      </c>
      <c r="T342">
        <v>5198</v>
      </c>
      <c r="U342">
        <v>-27</v>
      </c>
      <c r="V342">
        <v>198</v>
      </c>
      <c r="W342">
        <v>3.8091573682185502</v>
      </c>
      <c r="X342">
        <v>1.7017984915877</v>
      </c>
      <c r="Y342">
        <v>50.8</v>
      </c>
      <c r="Z342">
        <v>1</v>
      </c>
      <c r="AA342">
        <v>0</v>
      </c>
      <c r="AB342">
        <v>0</v>
      </c>
      <c r="AC342">
        <v>0</v>
      </c>
    </row>
    <row r="343" spans="1:29" x14ac:dyDescent="0.25">
      <c r="A343">
        <v>111457</v>
      </c>
      <c r="B343" t="s">
        <v>456</v>
      </c>
      <c r="C343" t="s">
        <v>457</v>
      </c>
      <c r="D343" t="s">
        <v>233</v>
      </c>
      <c r="E343" t="s">
        <v>32</v>
      </c>
      <c r="F343">
        <v>1</v>
      </c>
      <c r="G343">
        <v>1434</v>
      </c>
      <c r="H343">
        <v>264</v>
      </c>
      <c r="I343">
        <v>0.5</v>
      </c>
      <c r="J343">
        <v>23</v>
      </c>
      <c r="K343">
        <v>97.8</v>
      </c>
      <c r="L343">
        <v>14.3</v>
      </c>
      <c r="M343">
        <v>103</v>
      </c>
      <c r="N343">
        <v>40588</v>
      </c>
      <c r="O343">
        <v>507</v>
      </c>
      <c r="P343">
        <v>8614038</v>
      </c>
      <c r="Q343">
        <v>8695776</v>
      </c>
      <c r="R343">
        <v>-81738</v>
      </c>
      <c r="S343">
        <v>6007</v>
      </c>
      <c r="T343">
        <v>6064</v>
      </c>
      <c r="U343">
        <v>-57</v>
      </c>
      <c r="V343">
        <v>252</v>
      </c>
      <c r="W343">
        <v>4.1556728232189997</v>
      </c>
      <c r="X343">
        <v>4.6445813217912404</v>
      </c>
      <c r="Y343">
        <v>42.5</v>
      </c>
      <c r="Z343">
        <v>1</v>
      </c>
      <c r="AA343">
        <v>0</v>
      </c>
      <c r="AB343">
        <v>1</v>
      </c>
      <c r="AC343">
        <v>0</v>
      </c>
    </row>
    <row r="344" spans="1:29" x14ac:dyDescent="0.25">
      <c r="A344">
        <v>111724</v>
      </c>
      <c r="B344" t="s">
        <v>458</v>
      </c>
      <c r="C344" t="s">
        <v>459</v>
      </c>
      <c r="D344" t="s">
        <v>370</v>
      </c>
      <c r="E344" t="s">
        <v>32</v>
      </c>
      <c r="F344">
        <v>1</v>
      </c>
      <c r="G344">
        <v>1195</v>
      </c>
      <c r="H344">
        <v>246</v>
      </c>
      <c r="I344">
        <v>2.4</v>
      </c>
      <c r="J344">
        <v>12.1</v>
      </c>
      <c r="K344">
        <v>99</v>
      </c>
      <c r="L344">
        <v>15.5</v>
      </c>
      <c r="M344">
        <v>77</v>
      </c>
      <c r="N344">
        <v>39766</v>
      </c>
      <c r="O344">
        <v>462.5</v>
      </c>
      <c r="P344">
        <v>7642025</v>
      </c>
      <c r="Q344">
        <v>7871465</v>
      </c>
      <c r="R344">
        <v>-229440</v>
      </c>
      <c r="S344">
        <v>6395</v>
      </c>
      <c r="T344">
        <v>6587</v>
      </c>
      <c r="U344">
        <v>-192</v>
      </c>
      <c r="V344">
        <v>732</v>
      </c>
      <c r="W344">
        <v>11.112797935327199</v>
      </c>
      <c r="X344">
        <v>8.6786551993745107</v>
      </c>
      <c r="Y344">
        <v>42.9</v>
      </c>
      <c r="Z344">
        <v>1</v>
      </c>
      <c r="AA344">
        <v>0</v>
      </c>
      <c r="AB344">
        <v>0</v>
      </c>
      <c r="AC344">
        <v>0</v>
      </c>
    </row>
    <row r="345" spans="1:29" x14ac:dyDescent="0.25">
      <c r="A345">
        <v>111726</v>
      </c>
      <c r="B345" t="s">
        <v>460</v>
      </c>
      <c r="C345" t="s">
        <v>459</v>
      </c>
      <c r="D345" t="s">
        <v>370</v>
      </c>
      <c r="E345" t="s">
        <v>32</v>
      </c>
      <c r="F345">
        <v>1</v>
      </c>
      <c r="G345">
        <v>533</v>
      </c>
      <c r="H345">
        <v>105</v>
      </c>
      <c r="I345">
        <v>4</v>
      </c>
      <c r="J345">
        <v>14.7</v>
      </c>
      <c r="K345">
        <v>98.9</v>
      </c>
      <c r="L345">
        <v>15.8</v>
      </c>
      <c r="M345">
        <v>34</v>
      </c>
      <c r="N345">
        <v>40012</v>
      </c>
      <c r="O345">
        <v>462.5</v>
      </c>
      <c r="P345">
        <v>3466099</v>
      </c>
      <c r="Q345">
        <v>3494881</v>
      </c>
      <c r="R345">
        <v>-28782</v>
      </c>
      <c r="S345">
        <v>6503</v>
      </c>
      <c r="T345">
        <v>6557</v>
      </c>
      <c r="U345">
        <v>-54</v>
      </c>
      <c r="V345">
        <v>361</v>
      </c>
      <c r="W345">
        <v>5.5055665700777796</v>
      </c>
      <c r="X345">
        <v>12.6095648162387</v>
      </c>
      <c r="Y345">
        <v>42.6</v>
      </c>
      <c r="Z345">
        <v>1</v>
      </c>
      <c r="AA345">
        <v>0</v>
      </c>
      <c r="AB345">
        <v>0</v>
      </c>
      <c r="AC345">
        <v>0</v>
      </c>
    </row>
    <row r="346" spans="1:29" x14ac:dyDescent="0.25">
      <c r="A346">
        <v>111731</v>
      </c>
      <c r="B346" t="s">
        <v>461</v>
      </c>
      <c r="C346" t="s">
        <v>462</v>
      </c>
      <c r="D346" t="s">
        <v>370</v>
      </c>
      <c r="E346" t="s">
        <v>32</v>
      </c>
      <c r="F346">
        <v>1</v>
      </c>
      <c r="G346">
        <v>1321</v>
      </c>
      <c r="H346">
        <v>257</v>
      </c>
      <c r="I346">
        <v>1.1000000000000001</v>
      </c>
      <c r="J346">
        <v>13.6</v>
      </c>
      <c r="K346">
        <v>99</v>
      </c>
      <c r="L346">
        <v>15.5</v>
      </c>
      <c r="M346">
        <v>88</v>
      </c>
      <c r="N346">
        <v>40764</v>
      </c>
      <c r="O346">
        <v>524.20000000000005</v>
      </c>
      <c r="P346">
        <v>7459687</v>
      </c>
      <c r="Q346">
        <v>7512527</v>
      </c>
      <c r="R346">
        <v>-52840</v>
      </c>
      <c r="S346">
        <v>5647</v>
      </c>
      <c r="T346">
        <v>5687</v>
      </c>
      <c r="U346">
        <v>-40</v>
      </c>
      <c r="V346">
        <v>260</v>
      </c>
      <c r="W346">
        <v>4.5718304905925802</v>
      </c>
      <c r="X346">
        <v>2.6031521161678799</v>
      </c>
      <c r="Y346">
        <v>44.5</v>
      </c>
      <c r="Z346">
        <v>1</v>
      </c>
      <c r="AA346">
        <v>0</v>
      </c>
      <c r="AB346">
        <v>0</v>
      </c>
      <c r="AC346">
        <v>0</v>
      </c>
    </row>
    <row r="347" spans="1:29" x14ac:dyDescent="0.25">
      <c r="A347">
        <v>111748</v>
      </c>
      <c r="B347" t="s">
        <v>463</v>
      </c>
      <c r="C347" t="s">
        <v>464</v>
      </c>
      <c r="D347" t="s">
        <v>370</v>
      </c>
      <c r="E347" t="s">
        <v>32</v>
      </c>
      <c r="F347">
        <v>1</v>
      </c>
      <c r="G347">
        <v>941</v>
      </c>
      <c r="H347">
        <v>194</v>
      </c>
      <c r="I347">
        <v>1.6</v>
      </c>
      <c r="J347">
        <v>15</v>
      </c>
      <c r="K347">
        <v>92.1</v>
      </c>
      <c r="L347">
        <v>15.2</v>
      </c>
      <c r="M347">
        <v>65</v>
      </c>
      <c r="N347">
        <v>37846</v>
      </c>
      <c r="O347">
        <v>478</v>
      </c>
      <c r="P347">
        <v>5506732</v>
      </c>
      <c r="Q347">
        <v>5623416</v>
      </c>
      <c r="R347">
        <v>-116684</v>
      </c>
      <c r="S347">
        <v>5852</v>
      </c>
      <c r="T347">
        <v>5976</v>
      </c>
      <c r="U347">
        <v>-124</v>
      </c>
      <c r="V347">
        <v>319</v>
      </c>
      <c r="W347">
        <v>5.3380187416332001</v>
      </c>
      <c r="X347">
        <v>2.5290498974709501</v>
      </c>
      <c r="Y347">
        <v>41.6</v>
      </c>
      <c r="Z347">
        <v>1</v>
      </c>
      <c r="AA347">
        <v>0</v>
      </c>
      <c r="AB347">
        <v>0</v>
      </c>
      <c r="AC347">
        <v>0</v>
      </c>
    </row>
    <row r="348" spans="1:29" x14ac:dyDescent="0.25">
      <c r="A348">
        <v>112041</v>
      </c>
      <c r="B348" t="s">
        <v>465</v>
      </c>
      <c r="C348" t="s">
        <v>466</v>
      </c>
      <c r="D348" t="s">
        <v>393</v>
      </c>
      <c r="E348" t="s">
        <v>32</v>
      </c>
      <c r="F348">
        <v>1</v>
      </c>
      <c r="G348">
        <v>639</v>
      </c>
      <c r="H348">
        <v>111</v>
      </c>
      <c r="I348">
        <v>1.4</v>
      </c>
      <c r="J348">
        <v>9.6</v>
      </c>
      <c r="K348">
        <v>97.4</v>
      </c>
      <c r="L348">
        <v>13.8</v>
      </c>
      <c r="M348">
        <v>45</v>
      </c>
      <c r="N348">
        <v>40676</v>
      </c>
      <c r="O348">
        <v>467.6</v>
      </c>
      <c r="P348">
        <v>3589263</v>
      </c>
      <c r="Q348">
        <v>3806523</v>
      </c>
      <c r="R348">
        <v>-217260</v>
      </c>
      <c r="S348">
        <v>5617</v>
      </c>
      <c r="T348">
        <v>5957</v>
      </c>
      <c r="U348">
        <v>-340</v>
      </c>
      <c r="V348">
        <v>248</v>
      </c>
      <c r="W348">
        <v>4.1631693805606904</v>
      </c>
      <c r="X348">
        <v>2.1185686309417799</v>
      </c>
      <c r="Y348">
        <v>43.2</v>
      </c>
      <c r="Z348">
        <v>1</v>
      </c>
      <c r="AA348">
        <v>0</v>
      </c>
      <c r="AB348">
        <v>1</v>
      </c>
      <c r="AC348">
        <v>0</v>
      </c>
    </row>
    <row r="349" spans="1:29" x14ac:dyDescent="0.25">
      <c r="A349">
        <v>112045</v>
      </c>
      <c r="B349" t="s">
        <v>467</v>
      </c>
      <c r="C349" t="s">
        <v>466</v>
      </c>
      <c r="D349" t="s">
        <v>393</v>
      </c>
      <c r="E349" t="s">
        <v>32</v>
      </c>
      <c r="F349">
        <v>1</v>
      </c>
      <c r="G349">
        <v>1090</v>
      </c>
      <c r="H349">
        <v>161</v>
      </c>
      <c r="I349">
        <v>2.2999999999999998</v>
      </c>
      <c r="J349">
        <v>9.4</v>
      </c>
      <c r="K349">
        <v>99.6</v>
      </c>
      <c r="L349">
        <v>15.4</v>
      </c>
      <c r="M349">
        <v>68</v>
      </c>
      <c r="N349">
        <v>39928</v>
      </c>
      <c r="O349">
        <v>467.6</v>
      </c>
      <c r="P349">
        <v>6039690</v>
      </c>
      <c r="Q349">
        <v>6365600</v>
      </c>
      <c r="R349">
        <v>-325910</v>
      </c>
      <c r="S349">
        <v>5541</v>
      </c>
      <c r="T349">
        <v>5840</v>
      </c>
      <c r="U349">
        <v>-299</v>
      </c>
      <c r="V349">
        <v>333</v>
      </c>
      <c r="W349">
        <v>5.7020547945205502</v>
      </c>
      <c r="X349">
        <v>5.6127052878541797</v>
      </c>
      <c r="Y349">
        <v>45</v>
      </c>
      <c r="Z349">
        <v>1</v>
      </c>
      <c r="AA349">
        <v>0</v>
      </c>
      <c r="AB349">
        <v>1</v>
      </c>
      <c r="AC349">
        <v>0</v>
      </c>
    </row>
    <row r="350" spans="1:29" x14ac:dyDescent="0.25">
      <c r="A350">
        <v>112052</v>
      </c>
      <c r="B350" t="s">
        <v>468</v>
      </c>
      <c r="C350" t="s">
        <v>466</v>
      </c>
      <c r="D350" t="s">
        <v>393</v>
      </c>
      <c r="E350" t="s">
        <v>32</v>
      </c>
      <c r="F350">
        <v>1</v>
      </c>
      <c r="G350">
        <v>640</v>
      </c>
      <c r="H350">
        <v>136</v>
      </c>
      <c r="I350">
        <v>2.2999999999999998</v>
      </c>
      <c r="J350">
        <v>22.3</v>
      </c>
      <c r="K350">
        <v>93.8</v>
      </c>
      <c r="L350">
        <v>14.1</v>
      </c>
      <c r="M350">
        <v>46</v>
      </c>
      <c r="N350">
        <v>38489</v>
      </c>
      <c r="O350">
        <v>467.6</v>
      </c>
      <c r="P350">
        <v>3956480</v>
      </c>
      <c r="Q350">
        <v>4004480</v>
      </c>
      <c r="R350">
        <v>-48000</v>
      </c>
      <c r="S350">
        <v>6182</v>
      </c>
      <c r="T350">
        <v>6257</v>
      </c>
      <c r="U350">
        <v>-75</v>
      </c>
      <c r="V350">
        <v>284</v>
      </c>
      <c r="W350">
        <v>4.5389164136167501</v>
      </c>
      <c r="X350">
        <v>3.3322549336784202</v>
      </c>
      <c r="Y350">
        <v>42.9</v>
      </c>
      <c r="Z350">
        <v>1</v>
      </c>
      <c r="AA350">
        <v>0</v>
      </c>
      <c r="AB350">
        <v>0</v>
      </c>
      <c r="AC350">
        <v>0</v>
      </c>
    </row>
    <row r="351" spans="1:29" x14ac:dyDescent="0.25">
      <c r="A351">
        <v>112054</v>
      </c>
      <c r="B351" t="s">
        <v>469</v>
      </c>
      <c r="C351" t="s">
        <v>466</v>
      </c>
      <c r="D351" t="s">
        <v>393</v>
      </c>
      <c r="E351" t="s">
        <v>32</v>
      </c>
      <c r="F351">
        <v>1</v>
      </c>
      <c r="G351">
        <v>1017</v>
      </c>
      <c r="H351">
        <v>140</v>
      </c>
      <c r="I351">
        <v>1.2</v>
      </c>
      <c r="J351">
        <v>11.7</v>
      </c>
      <c r="K351">
        <v>97</v>
      </c>
      <c r="L351">
        <v>14.7</v>
      </c>
      <c r="M351">
        <v>72</v>
      </c>
      <c r="N351">
        <v>39447</v>
      </c>
      <c r="O351">
        <v>467.6</v>
      </c>
      <c r="P351">
        <v>5861988</v>
      </c>
      <c r="Q351">
        <v>5990130</v>
      </c>
      <c r="R351">
        <v>-128142</v>
      </c>
      <c r="S351">
        <v>5764</v>
      </c>
      <c r="T351">
        <v>5890</v>
      </c>
      <c r="U351">
        <v>-126</v>
      </c>
      <c r="V351">
        <v>451</v>
      </c>
      <c r="W351">
        <v>7.6570458404074699</v>
      </c>
      <c r="X351">
        <v>4.5975017349063201</v>
      </c>
      <c r="Y351">
        <v>49.1</v>
      </c>
      <c r="Z351">
        <v>1</v>
      </c>
      <c r="AA351">
        <v>0</v>
      </c>
      <c r="AB351">
        <v>1</v>
      </c>
      <c r="AC351">
        <v>0</v>
      </c>
    </row>
    <row r="352" spans="1:29" x14ac:dyDescent="0.25">
      <c r="A352">
        <v>112055</v>
      </c>
      <c r="B352" t="s">
        <v>470</v>
      </c>
      <c r="C352" t="s">
        <v>466</v>
      </c>
      <c r="D352" t="s">
        <v>393</v>
      </c>
      <c r="E352" t="s">
        <v>32</v>
      </c>
      <c r="F352">
        <v>1</v>
      </c>
      <c r="G352">
        <v>1343</v>
      </c>
      <c r="H352">
        <v>255</v>
      </c>
      <c r="I352">
        <v>2.6</v>
      </c>
      <c r="J352">
        <v>7.2</v>
      </c>
      <c r="K352">
        <v>99</v>
      </c>
      <c r="L352">
        <v>15.9</v>
      </c>
      <c r="M352">
        <v>86</v>
      </c>
      <c r="N352">
        <v>37319</v>
      </c>
      <c r="O352">
        <v>467.6</v>
      </c>
      <c r="P352">
        <v>7793429</v>
      </c>
      <c r="Q352">
        <v>7771941</v>
      </c>
      <c r="R352">
        <v>21488</v>
      </c>
      <c r="S352">
        <v>5803</v>
      </c>
      <c r="T352">
        <v>5787</v>
      </c>
      <c r="U352">
        <v>16</v>
      </c>
      <c r="V352">
        <v>429</v>
      </c>
      <c r="W352">
        <v>7.4131674442716404</v>
      </c>
      <c r="X352">
        <v>5.8073410305014601</v>
      </c>
      <c r="Y352">
        <v>49.5</v>
      </c>
      <c r="Z352">
        <v>1</v>
      </c>
      <c r="AA352">
        <v>0</v>
      </c>
      <c r="AB352">
        <v>0</v>
      </c>
      <c r="AC352">
        <v>0</v>
      </c>
    </row>
    <row r="353" spans="1:29" x14ac:dyDescent="0.25">
      <c r="A353">
        <v>112067</v>
      </c>
      <c r="B353" t="s">
        <v>471</v>
      </c>
      <c r="C353" t="s">
        <v>466</v>
      </c>
      <c r="D353" t="s">
        <v>393</v>
      </c>
      <c r="E353" t="s">
        <v>32</v>
      </c>
      <c r="F353">
        <v>1</v>
      </c>
      <c r="G353">
        <v>649</v>
      </c>
      <c r="H353">
        <v>113</v>
      </c>
      <c r="I353">
        <v>4.4000000000000004</v>
      </c>
      <c r="J353">
        <v>18.600000000000001</v>
      </c>
      <c r="K353">
        <v>96.6</v>
      </c>
      <c r="L353">
        <v>16.100000000000001</v>
      </c>
      <c r="M353">
        <v>40</v>
      </c>
      <c r="N353">
        <v>39897</v>
      </c>
      <c r="O353">
        <v>467.6</v>
      </c>
      <c r="P353">
        <v>4341810</v>
      </c>
      <c r="Q353">
        <v>4369068</v>
      </c>
      <c r="R353">
        <v>-27258</v>
      </c>
      <c r="S353">
        <v>6690</v>
      </c>
      <c r="T353">
        <v>6732</v>
      </c>
      <c r="U353">
        <v>-42</v>
      </c>
      <c r="V353">
        <v>504</v>
      </c>
      <c r="W353">
        <v>7.4866310160427796</v>
      </c>
      <c r="X353">
        <v>6.2032884902840104</v>
      </c>
      <c r="Y353">
        <v>43.3</v>
      </c>
      <c r="Z353">
        <v>1</v>
      </c>
      <c r="AA353">
        <v>0</v>
      </c>
      <c r="AB353">
        <v>0</v>
      </c>
      <c r="AC353">
        <v>0</v>
      </c>
    </row>
    <row r="354" spans="1:29" x14ac:dyDescent="0.25">
      <c r="A354">
        <v>112375</v>
      </c>
      <c r="B354" t="s">
        <v>472</v>
      </c>
      <c r="C354" t="s">
        <v>473</v>
      </c>
      <c r="D354" t="s">
        <v>233</v>
      </c>
      <c r="E354" t="s">
        <v>32</v>
      </c>
      <c r="F354">
        <v>1</v>
      </c>
      <c r="G354">
        <v>124</v>
      </c>
      <c r="H354">
        <v>35</v>
      </c>
      <c r="I354">
        <v>3.5</v>
      </c>
      <c r="J354">
        <v>23.9</v>
      </c>
      <c r="K354">
        <v>100</v>
      </c>
      <c r="L354">
        <v>9.3000000000000007</v>
      </c>
      <c r="M354">
        <v>12</v>
      </c>
      <c r="N354">
        <v>37966</v>
      </c>
      <c r="O354">
        <v>519.70000000000005</v>
      </c>
      <c r="P354">
        <v>1073096</v>
      </c>
      <c r="Q354">
        <v>1083760</v>
      </c>
      <c r="R354">
        <v>-10664</v>
      </c>
      <c r="S354">
        <v>8654</v>
      </c>
      <c r="T354">
        <v>8740</v>
      </c>
      <c r="U354">
        <v>-86</v>
      </c>
      <c r="V354">
        <v>197</v>
      </c>
      <c r="W354">
        <v>2.2540045766590402</v>
      </c>
      <c r="X354">
        <v>5.4425699098682703</v>
      </c>
      <c r="Y354">
        <v>35.4</v>
      </c>
      <c r="Z354">
        <v>1</v>
      </c>
      <c r="AA354">
        <v>0</v>
      </c>
      <c r="AB354">
        <v>0</v>
      </c>
      <c r="AC354">
        <v>0</v>
      </c>
    </row>
    <row r="355" spans="1:29" x14ac:dyDescent="0.25">
      <c r="A355">
        <v>112377</v>
      </c>
      <c r="B355" t="s">
        <v>474</v>
      </c>
      <c r="C355" t="s">
        <v>473</v>
      </c>
      <c r="D355" t="s">
        <v>233</v>
      </c>
      <c r="E355" t="s">
        <v>32</v>
      </c>
      <c r="F355">
        <v>1</v>
      </c>
      <c r="G355">
        <v>154</v>
      </c>
      <c r="H355">
        <v>29</v>
      </c>
      <c r="I355">
        <v>4.7</v>
      </c>
      <c r="J355">
        <v>14.8</v>
      </c>
      <c r="K355">
        <v>99.3</v>
      </c>
      <c r="L355">
        <v>9.6</v>
      </c>
      <c r="M355">
        <v>16</v>
      </c>
      <c r="N355">
        <v>35302</v>
      </c>
      <c r="O355">
        <v>519.70000000000005</v>
      </c>
      <c r="P355">
        <v>1172556</v>
      </c>
      <c r="Q355">
        <v>1168398</v>
      </c>
      <c r="R355">
        <v>4158</v>
      </c>
      <c r="S355">
        <v>7614</v>
      </c>
      <c r="T355">
        <v>7587</v>
      </c>
      <c r="U355">
        <v>27</v>
      </c>
      <c r="V355">
        <v>306</v>
      </c>
      <c r="W355">
        <v>4.0332147093712898</v>
      </c>
      <c r="X355">
        <v>3.5986340950879998</v>
      </c>
      <c r="Y355">
        <v>29.7</v>
      </c>
      <c r="Z355">
        <v>1</v>
      </c>
      <c r="AA355">
        <v>0</v>
      </c>
      <c r="AB355">
        <v>0</v>
      </c>
      <c r="AC355">
        <v>0</v>
      </c>
    </row>
    <row r="356" spans="1:29" x14ac:dyDescent="0.25">
      <c r="A356">
        <v>112378</v>
      </c>
      <c r="B356" t="s">
        <v>475</v>
      </c>
      <c r="C356" t="s">
        <v>473</v>
      </c>
      <c r="D356" t="s">
        <v>233</v>
      </c>
      <c r="E356" t="s">
        <v>32</v>
      </c>
      <c r="F356">
        <v>1</v>
      </c>
      <c r="G356">
        <v>83</v>
      </c>
      <c r="H356">
        <v>17</v>
      </c>
      <c r="I356">
        <v>0</v>
      </c>
      <c r="J356">
        <v>10.5</v>
      </c>
      <c r="K356">
        <v>100</v>
      </c>
      <c r="L356">
        <v>7</v>
      </c>
      <c r="M356">
        <v>11</v>
      </c>
      <c r="N356">
        <v>37508</v>
      </c>
      <c r="O356">
        <v>519.70000000000005</v>
      </c>
      <c r="P356">
        <v>812404</v>
      </c>
      <c r="Q356">
        <v>834316</v>
      </c>
      <c r="R356">
        <v>-21912</v>
      </c>
      <c r="S356">
        <v>9788</v>
      </c>
      <c r="T356">
        <v>10052</v>
      </c>
      <c r="U356">
        <v>-264</v>
      </c>
      <c r="V356">
        <v>532</v>
      </c>
      <c r="W356">
        <v>5.2924791086351002</v>
      </c>
      <c r="X356">
        <v>13.7923988557417</v>
      </c>
      <c r="Y356">
        <v>47.4</v>
      </c>
      <c r="Z356">
        <v>1</v>
      </c>
      <c r="AA356">
        <v>0</v>
      </c>
      <c r="AB356">
        <v>0</v>
      </c>
      <c r="AC356">
        <v>0</v>
      </c>
    </row>
    <row r="357" spans="1:29" x14ac:dyDescent="0.25">
      <c r="A357">
        <v>112379</v>
      </c>
      <c r="B357" t="s">
        <v>476</v>
      </c>
      <c r="C357" t="s">
        <v>473</v>
      </c>
      <c r="D357" t="s">
        <v>233</v>
      </c>
      <c r="E357" t="s">
        <v>32</v>
      </c>
      <c r="F357">
        <v>1</v>
      </c>
      <c r="G357">
        <v>496</v>
      </c>
      <c r="H357">
        <v>71</v>
      </c>
      <c r="I357">
        <v>2.4</v>
      </c>
      <c r="J357">
        <v>6.6</v>
      </c>
      <c r="K357">
        <v>92.4</v>
      </c>
      <c r="L357">
        <v>16</v>
      </c>
      <c r="M357">
        <v>31</v>
      </c>
      <c r="N357">
        <v>37725</v>
      </c>
      <c r="O357">
        <v>519.70000000000005</v>
      </c>
      <c r="P357">
        <v>2951696</v>
      </c>
      <c r="Q357">
        <v>2999312</v>
      </c>
      <c r="R357">
        <v>-47616</v>
      </c>
      <c r="S357">
        <v>5951</v>
      </c>
      <c r="T357">
        <v>6047</v>
      </c>
      <c r="U357">
        <v>-96</v>
      </c>
      <c r="V357">
        <v>424</v>
      </c>
      <c r="W357">
        <v>7.0117413593517401</v>
      </c>
      <c r="X357">
        <v>6.2510502436565298</v>
      </c>
      <c r="Y357">
        <v>44.1</v>
      </c>
      <c r="Z357">
        <v>1</v>
      </c>
      <c r="AA357">
        <v>0</v>
      </c>
      <c r="AB357">
        <v>1</v>
      </c>
      <c r="AC357">
        <v>0</v>
      </c>
    </row>
    <row r="358" spans="1:29" x14ac:dyDescent="0.25">
      <c r="A358">
        <v>112382</v>
      </c>
      <c r="B358" t="s">
        <v>477</v>
      </c>
      <c r="C358" t="s">
        <v>473</v>
      </c>
      <c r="D358" t="s">
        <v>233</v>
      </c>
      <c r="E358" t="s">
        <v>32</v>
      </c>
      <c r="F358">
        <v>1</v>
      </c>
      <c r="G358">
        <v>602</v>
      </c>
      <c r="H358">
        <v>98</v>
      </c>
      <c r="I358">
        <v>2.6</v>
      </c>
      <c r="J358">
        <v>16.5</v>
      </c>
      <c r="K358">
        <v>98.8</v>
      </c>
      <c r="L358">
        <v>15.7</v>
      </c>
      <c r="M358">
        <v>38</v>
      </c>
      <c r="N358">
        <v>41380</v>
      </c>
      <c r="O358">
        <v>519.70000000000005</v>
      </c>
      <c r="P358">
        <v>3955140</v>
      </c>
      <c r="Q358">
        <v>3955140</v>
      </c>
      <c r="R358">
        <v>0</v>
      </c>
      <c r="S358">
        <v>6570</v>
      </c>
      <c r="T358">
        <v>6570</v>
      </c>
      <c r="U358">
        <v>0</v>
      </c>
      <c r="V358">
        <v>237</v>
      </c>
      <c r="W358">
        <v>3.6073059360730602</v>
      </c>
      <c r="X358">
        <v>10.1065449010654</v>
      </c>
      <c r="Y358">
        <v>42.5</v>
      </c>
      <c r="Z358">
        <v>1</v>
      </c>
      <c r="AA358">
        <v>0</v>
      </c>
      <c r="AB358">
        <v>1</v>
      </c>
      <c r="AC358">
        <v>0</v>
      </c>
    </row>
    <row r="359" spans="1:29" x14ac:dyDescent="0.25">
      <c r="A359">
        <v>112383</v>
      </c>
      <c r="B359" t="s">
        <v>478</v>
      </c>
      <c r="C359" t="s">
        <v>473</v>
      </c>
      <c r="D359" t="s">
        <v>233</v>
      </c>
      <c r="E359" t="s">
        <v>32</v>
      </c>
      <c r="F359">
        <v>1</v>
      </c>
      <c r="G359">
        <v>1036</v>
      </c>
      <c r="H359">
        <v>207</v>
      </c>
      <c r="I359">
        <v>2.2999999999999998</v>
      </c>
      <c r="J359">
        <v>4.8</v>
      </c>
      <c r="K359">
        <v>99</v>
      </c>
      <c r="L359">
        <v>14.4</v>
      </c>
      <c r="M359">
        <v>70</v>
      </c>
      <c r="N359">
        <v>39011</v>
      </c>
      <c r="O359">
        <v>519.70000000000005</v>
      </c>
      <c r="P359">
        <v>5426568</v>
      </c>
      <c r="Q359">
        <v>5402740</v>
      </c>
      <c r="R359">
        <v>23828</v>
      </c>
      <c r="S359">
        <v>5238</v>
      </c>
      <c r="T359">
        <v>5215</v>
      </c>
      <c r="U359">
        <v>23</v>
      </c>
      <c r="V359">
        <v>256</v>
      </c>
      <c r="W359">
        <v>4.9089165867689397</v>
      </c>
      <c r="X359">
        <v>2.7873234058801102</v>
      </c>
      <c r="Y359">
        <v>46.5</v>
      </c>
      <c r="Z359">
        <v>1</v>
      </c>
      <c r="AA359">
        <v>0</v>
      </c>
      <c r="AB359">
        <v>0</v>
      </c>
      <c r="AC359">
        <v>0</v>
      </c>
    </row>
    <row r="360" spans="1:29" x14ac:dyDescent="0.25">
      <c r="A360">
        <v>112384</v>
      </c>
      <c r="B360" t="s">
        <v>479</v>
      </c>
      <c r="C360" t="s">
        <v>473</v>
      </c>
      <c r="D360" t="s">
        <v>233</v>
      </c>
      <c r="E360" t="s">
        <v>32</v>
      </c>
      <c r="F360">
        <v>1</v>
      </c>
      <c r="G360">
        <v>143</v>
      </c>
      <c r="H360">
        <v>32</v>
      </c>
      <c r="I360">
        <v>5.7</v>
      </c>
      <c r="J360">
        <v>4.3</v>
      </c>
      <c r="K360">
        <v>95.7</v>
      </c>
      <c r="L360">
        <v>11.7</v>
      </c>
      <c r="M360">
        <v>12</v>
      </c>
      <c r="N360">
        <v>39475</v>
      </c>
      <c r="O360">
        <v>519.70000000000005</v>
      </c>
      <c r="P360">
        <v>1239810</v>
      </c>
      <c r="Q360">
        <v>1214785</v>
      </c>
      <c r="R360">
        <v>25025</v>
      </c>
      <c r="S360">
        <v>8670</v>
      </c>
      <c r="T360">
        <v>8495</v>
      </c>
      <c r="U360">
        <v>175</v>
      </c>
      <c r="V360">
        <v>395</v>
      </c>
      <c r="W360">
        <v>4.6497939964685102</v>
      </c>
      <c r="X360">
        <v>12.006920415224901</v>
      </c>
      <c r="Y360">
        <v>51.1</v>
      </c>
      <c r="Z360">
        <v>1</v>
      </c>
      <c r="AA360">
        <v>0</v>
      </c>
      <c r="AB360">
        <v>0</v>
      </c>
      <c r="AC360">
        <v>0</v>
      </c>
    </row>
    <row r="361" spans="1:29" x14ac:dyDescent="0.25">
      <c r="A361">
        <v>112385</v>
      </c>
      <c r="B361" t="s">
        <v>480</v>
      </c>
      <c r="C361" t="s">
        <v>473</v>
      </c>
      <c r="D361" t="s">
        <v>233</v>
      </c>
      <c r="E361" t="s">
        <v>32</v>
      </c>
      <c r="F361">
        <v>1</v>
      </c>
      <c r="G361">
        <v>1272</v>
      </c>
      <c r="H361">
        <v>204</v>
      </c>
      <c r="I361">
        <v>2.4</v>
      </c>
      <c r="J361">
        <v>4.5999999999999996</v>
      </c>
      <c r="K361">
        <v>97.5</v>
      </c>
      <c r="L361">
        <v>16.399999999999999</v>
      </c>
      <c r="M361">
        <v>82</v>
      </c>
      <c r="N361">
        <v>36842</v>
      </c>
      <c r="O361">
        <v>519.70000000000005</v>
      </c>
      <c r="P361">
        <v>6613128</v>
      </c>
      <c r="Q361">
        <v>6660192</v>
      </c>
      <c r="R361">
        <v>-47064</v>
      </c>
      <c r="S361">
        <v>5199</v>
      </c>
      <c r="T361">
        <v>5236</v>
      </c>
      <c r="U361">
        <v>-37</v>
      </c>
      <c r="V361">
        <v>293</v>
      </c>
      <c r="W361">
        <v>5.5958747135217699</v>
      </c>
      <c r="X361">
        <v>4.0777072513945001</v>
      </c>
      <c r="Y361">
        <v>50.1</v>
      </c>
      <c r="Z361">
        <v>1</v>
      </c>
      <c r="AA361">
        <v>0</v>
      </c>
      <c r="AB361">
        <v>1</v>
      </c>
      <c r="AC361">
        <v>0</v>
      </c>
    </row>
    <row r="362" spans="1:29" x14ac:dyDescent="0.25">
      <c r="A362">
        <v>112388</v>
      </c>
      <c r="B362" t="s">
        <v>481</v>
      </c>
      <c r="C362" t="s">
        <v>473</v>
      </c>
      <c r="D362" t="s">
        <v>233</v>
      </c>
      <c r="E362" t="s">
        <v>32</v>
      </c>
      <c r="F362">
        <v>1</v>
      </c>
      <c r="G362">
        <v>487</v>
      </c>
      <c r="H362">
        <v>82</v>
      </c>
      <c r="I362">
        <v>3.1</v>
      </c>
      <c r="J362">
        <v>10.1</v>
      </c>
      <c r="K362">
        <v>99.6</v>
      </c>
      <c r="L362">
        <v>16.600000000000001</v>
      </c>
      <c r="M362">
        <v>29</v>
      </c>
      <c r="N362">
        <v>40626</v>
      </c>
      <c r="O362">
        <v>519.70000000000005</v>
      </c>
      <c r="P362">
        <v>2985310</v>
      </c>
      <c r="Q362">
        <v>3025731</v>
      </c>
      <c r="R362">
        <v>-40421</v>
      </c>
      <c r="S362">
        <v>6130</v>
      </c>
      <c r="T362">
        <v>6213</v>
      </c>
      <c r="U362">
        <v>-83</v>
      </c>
      <c r="V362">
        <v>376</v>
      </c>
      <c r="W362">
        <v>6.0518268147432801</v>
      </c>
      <c r="X362">
        <v>8.9233278955954294</v>
      </c>
      <c r="Y362">
        <v>47.7</v>
      </c>
      <c r="Z362">
        <v>1</v>
      </c>
      <c r="AA362">
        <v>0</v>
      </c>
      <c r="AB362">
        <v>1</v>
      </c>
      <c r="AC362">
        <v>0</v>
      </c>
    </row>
    <row r="363" spans="1:29" x14ac:dyDescent="0.25">
      <c r="A363">
        <v>112393</v>
      </c>
      <c r="B363" t="s">
        <v>482</v>
      </c>
      <c r="C363" t="s">
        <v>473</v>
      </c>
      <c r="D363" t="s">
        <v>233</v>
      </c>
      <c r="E363" t="s">
        <v>32</v>
      </c>
      <c r="F363">
        <v>1</v>
      </c>
      <c r="G363">
        <v>1387</v>
      </c>
      <c r="H363">
        <v>219</v>
      </c>
      <c r="I363">
        <v>4.2</v>
      </c>
      <c r="J363">
        <v>5.8</v>
      </c>
      <c r="K363">
        <v>96.3</v>
      </c>
      <c r="L363">
        <v>15.3</v>
      </c>
      <c r="M363">
        <v>89</v>
      </c>
      <c r="N363">
        <v>40746</v>
      </c>
      <c r="O363">
        <v>519.70000000000005</v>
      </c>
      <c r="P363">
        <v>7495348</v>
      </c>
      <c r="Q363">
        <v>7396871</v>
      </c>
      <c r="R363">
        <v>98477</v>
      </c>
      <c r="S363">
        <v>5404</v>
      </c>
      <c r="T363">
        <v>5333</v>
      </c>
      <c r="U363">
        <v>71</v>
      </c>
      <c r="V363">
        <v>208</v>
      </c>
      <c r="W363">
        <v>3.9002437652353299</v>
      </c>
      <c r="X363">
        <v>3.68245743893412</v>
      </c>
      <c r="Y363">
        <v>45</v>
      </c>
      <c r="Z363">
        <v>1</v>
      </c>
      <c r="AA363">
        <v>0</v>
      </c>
      <c r="AB363">
        <v>1</v>
      </c>
      <c r="AC363">
        <v>0</v>
      </c>
    </row>
    <row r="364" spans="1:29" x14ac:dyDescent="0.25">
      <c r="A364">
        <v>112397</v>
      </c>
      <c r="B364" t="s">
        <v>483</v>
      </c>
      <c r="C364" t="s">
        <v>473</v>
      </c>
      <c r="D364" t="s">
        <v>233</v>
      </c>
      <c r="E364" t="s">
        <v>32</v>
      </c>
      <c r="F364">
        <v>1</v>
      </c>
      <c r="G364">
        <v>1265</v>
      </c>
      <c r="H364">
        <v>217</v>
      </c>
      <c r="I364">
        <v>1.3</v>
      </c>
      <c r="J364">
        <v>5.5</v>
      </c>
      <c r="K364">
        <v>99.4</v>
      </c>
      <c r="L364">
        <v>13.9</v>
      </c>
      <c r="M364">
        <v>90</v>
      </c>
      <c r="N364">
        <v>39604</v>
      </c>
      <c r="O364">
        <v>519.70000000000005</v>
      </c>
      <c r="P364">
        <v>6804435</v>
      </c>
      <c r="Q364">
        <v>7095385</v>
      </c>
      <c r="R364">
        <v>-290950</v>
      </c>
      <c r="S364">
        <v>5379</v>
      </c>
      <c r="T364">
        <v>5609</v>
      </c>
      <c r="U364">
        <v>-230</v>
      </c>
      <c r="V364">
        <v>220</v>
      </c>
      <c r="W364">
        <v>3.9222677839186999</v>
      </c>
      <c r="X364">
        <v>6.1907417735638601</v>
      </c>
      <c r="Y364">
        <v>50.7</v>
      </c>
      <c r="Z364">
        <v>1</v>
      </c>
      <c r="AA364">
        <v>0</v>
      </c>
      <c r="AB364">
        <v>1</v>
      </c>
      <c r="AC364">
        <v>0</v>
      </c>
    </row>
    <row r="365" spans="1:29" x14ac:dyDescent="0.25">
      <c r="A365">
        <v>112398</v>
      </c>
      <c r="B365" t="s">
        <v>484</v>
      </c>
      <c r="C365" t="s">
        <v>473</v>
      </c>
      <c r="D365" t="s">
        <v>233</v>
      </c>
      <c r="E365" t="s">
        <v>32</v>
      </c>
      <c r="F365">
        <v>1</v>
      </c>
      <c r="G365">
        <v>959</v>
      </c>
      <c r="H365">
        <v>155</v>
      </c>
      <c r="I365">
        <v>1.8</v>
      </c>
      <c r="J365">
        <v>10.6</v>
      </c>
      <c r="K365">
        <v>98.4</v>
      </c>
      <c r="L365">
        <v>16.600000000000001</v>
      </c>
      <c r="M365">
        <v>60</v>
      </c>
      <c r="N365">
        <v>42492</v>
      </c>
      <c r="O365">
        <v>519.70000000000005</v>
      </c>
      <c r="P365">
        <v>4896654</v>
      </c>
      <c r="Q365">
        <v>5365605</v>
      </c>
      <c r="R365">
        <v>-468951</v>
      </c>
      <c r="S365">
        <v>5106</v>
      </c>
      <c r="T365">
        <v>5595</v>
      </c>
      <c r="U365">
        <v>-489</v>
      </c>
      <c r="V365">
        <v>193</v>
      </c>
      <c r="W365">
        <v>3.44950848972297</v>
      </c>
      <c r="X365">
        <v>1.31218174696436</v>
      </c>
      <c r="Y365">
        <v>41.8</v>
      </c>
      <c r="Z365">
        <v>1</v>
      </c>
      <c r="AA365">
        <v>0</v>
      </c>
      <c r="AB365">
        <v>1</v>
      </c>
      <c r="AC365">
        <v>0</v>
      </c>
    </row>
    <row r="366" spans="1:29" x14ac:dyDescent="0.25">
      <c r="A366">
        <v>112399</v>
      </c>
      <c r="B366" t="s">
        <v>485</v>
      </c>
      <c r="C366" t="s">
        <v>473</v>
      </c>
      <c r="D366" t="s">
        <v>233</v>
      </c>
      <c r="E366" t="s">
        <v>32</v>
      </c>
      <c r="F366">
        <v>1</v>
      </c>
      <c r="G366">
        <v>618</v>
      </c>
      <c r="H366">
        <v>95</v>
      </c>
      <c r="I366">
        <v>2</v>
      </c>
      <c r="J366">
        <v>14.6</v>
      </c>
      <c r="K366">
        <v>89</v>
      </c>
      <c r="L366">
        <v>14.1</v>
      </c>
      <c r="M366">
        <v>43</v>
      </c>
      <c r="N366">
        <v>38959</v>
      </c>
      <c r="O366">
        <v>519.70000000000005</v>
      </c>
      <c r="P366">
        <v>3889074</v>
      </c>
      <c r="Q366">
        <v>4207962</v>
      </c>
      <c r="R366">
        <v>-318888</v>
      </c>
      <c r="S366">
        <v>6293</v>
      </c>
      <c r="T366">
        <v>6809</v>
      </c>
      <c r="U366">
        <v>-516</v>
      </c>
      <c r="V366">
        <v>1147</v>
      </c>
      <c r="W366">
        <v>16.845351740343698</v>
      </c>
      <c r="X366">
        <v>14.778325123152699</v>
      </c>
      <c r="Y366">
        <v>49.3</v>
      </c>
      <c r="Z366">
        <v>1</v>
      </c>
      <c r="AA366">
        <v>0</v>
      </c>
      <c r="AB366">
        <v>1</v>
      </c>
      <c r="AC366">
        <v>0</v>
      </c>
    </row>
    <row r="367" spans="1:29" x14ac:dyDescent="0.25">
      <c r="A367">
        <v>112400</v>
      </c>
      <c r="B367" t="s">
        <v>486</v>
      </c>
      <c r="C367" t="s">
        <v>473</v>
      </c>
      <c r="D367" t="s">
        <v>233</v>
      </c>
      <c r="E367" t="s">
        <v>32</v>
      </c>
      <c r="F367">
        <v>1</v>
      </c>
      <c r="G367">
        <v>812</v>
      </c>
      <c r="H367">
        <v>158</v>
      </c>
      <c r="I367">
        <v>4.0999999999999996</v>
      </c>
      <c r="J367">
        <v>12.2</v>
      </c>
      <c r="K367">
        <v>95.8</v>
      </c>
      <c r="L367">
        <v>15.5</v>
      </c>
      <c r="M367">
        <v>49</v>
      </c>
      <c r="N367">
        <v>40687</v>
      </c>
      <c r="O367">
        <v>519.70000000000005</v>
      </c>
      <c r="P367">
        <v>4431896</v>
      </c>
      <c r="Q367">
        <v>4541516</v>
      </c>
      <c r="R367">
        <v>-109620</v>
      </c>
      <c r="S367">
        <v>5458</v>
      </c>
      <c r="T367">
        <v>5593</v>
      </c>
      <c r="U367">
        <v>-135</v>
      </c>
      <c r="V367">
        <v>182</v>
      </c>
      <c r="W367">
        <v>3.2540675844806</v>
      </c>
      <c r="X367">
        <v>1.5756687431293499</v>
      </c>
      <c r="Y367">
        <v>48.5</v>
      </c>
      <c r="Z367">
        <v>1</v>
      </c>
      <c r="AA367">
        <v>0</v>
      </c>
      <c r="AB367">
        <v>0</v>
      </c>
      <c r="AC367">
        <v>0</v>
      </c>
    </row>
    <row r="368" spans="1:29" x14ac:dyDescent="0.25">
      <c r="A368">
        <v>112401</v>
      </c>
      <c r="B368" t="s">
        <v>487</v>
      </c>
      <c r="C368" t="s">
        <v>473</v>
      </c>
      <c r="D368" t="s">
        <v>233</v>
      </c>
      <c r="E368" t="s">
        <v>32</v>
      </c>
      <c r="F368">
        <v>1</v>
      </c>
      <c r="G368">
        <v>653</v>
      </c>
      <c r="H368">
        <v>92</v>
      </c>
      <c r="I368">
        <v>2.2999999999999998</v>
      </c>
      <c r="J368">
        <v>17.899999999999999</v>
      </c>
      <c r="K368">
        <v>98.8</v>
      </c>
      <c r="L368">
        <v>15.8</v>
      </c>
      <c r="M368">
        <v>42</v>
      </c>
      <c r="N368">
        <v>39437</v>
      </c>
      <c r="O368">
        <v>519.70000000000005</v>
      </c>
      <c r="P368">
        <v>3552973</v>
      </c>
      <c r="Q368">
        <v>3661371</v>
      </c>
      <c r="R368">
        <v>-108398</v>
      </c>
      <c r="S368">
        <v>5441</v>
      </c>
      <c r="T368">
        <v>5607</v>
      </c>
      <c r="U368">
        <v>-166</v>
      </c>
      <c r="V368">
        <v>302</v>
      </c>
      <c r="W368">
        <v>5.3861244872480798</v>
      </c>
      <c r="X368">
        <v>2.6098143723580201</v>
      </c>
      <c r="Y368">
        <v>41.6</v>
      </c>
      <c r="Z368">
        <v>1</v>
      </c>
      <c r="AA368">
        <v>0</v>
      </c>
      <c r="AB368">
        <v>0</v>
      </c>
      <c r="AC368">
        <v>0</v>
      </c>
    </row>
    <row r="369" spans="1:29" x14ac:dyDescent="0.25">
      <c r="A369">
        <v>112932</v>
      </c>
      <c r="B369" t="s">
        <v>488</v>
      </c>
      <c r="C369" t="s">
        <v>489</v>
      </c>
      <c r="D369" t="s">
        <v>490</v>
      </c>
      <c r="E369" t="s">
        <v>32</v>
      </c>
      <c r="F369">
        <v>1</v>
      </c>
      <c r="G369">
        <v>932</v>
      </c>
      <c r="H369">
        <v>199</v>
      </c>
      <c r="I369">
        <v>5.6</v>
      </c>
      <c r="J369">
        <v>7.1</v>
      </c>
      <c r="K369">
        <v>100</v>
      </c>
      <c r="L369">
        <v>16.5</v>
      </c>
      <c r="M369">
        <v>57</v>
      </c>
      <c r="N369">
        <v>41060</v>
      </c>
      <c r="O369">
        <v>517.5</v>
      </c>
      <c r="P369">
        <v>5936840</v>
      </c>
      <c r="Q369">
        <v>5976916</v>
      </c>
      <c r="R369">
        <v>-40076</v>
      </c>
      <c r="S369">
        <v>6370</v>
      </c>
      <c r="T369">
        <v>6413</v>
      </c>
      <c r="U369">
        <v>-43</v>
      </c>
      <c r="V369">
        <v>126</v>
      </c>
      <c r="W369">
        <v>1.96475908311243</v>
      </c>
      <c r="X369">
        <v>3.4850863422292</v>
      </c>
      <c r="Y369">
        <v>48</v>
      </c>
      <c r="Z369">
        <v>1</v>
      </c>
      <c r="AA369">
        <v>0</v>
      </c>
      <c r="AB369">
        <v>0</v>
      </c>
      <c r="AC369">
        <v>0</v>
      </c>
    </row>
    <row r="370" spans="1:29" x14ac:dyDescent="0.25">
      <c r="A370">
        <v>112936</v>
      </c>
      <c r="B370" t="s">
        <v>491</v>
      </c>
      <c r="C370" t="s">
        <v>489</v>
      </c>
      <c r="D370" t="s">
        <v>490</v>
      </c>
      <c r="E370" t="s">
        <v>32</v>
      </c>
      <c r="F370">
        <v>1</v>
      </c>
      <c r="G370">
        <v>545</v>
      </c>
      <c r="H370">
        <v>86</v>
      </c>
      <c r="I370">
        <v>2.8</v>
      </c>
      <c r="J370">
        <v>10.7</v>
      </c>
      <c r="K370">
        <v>98.7</v>
      </c>
      <c r="L370">
        <v>16</v>
      </c>
      <c r="M370">
        <v>34</v>
      </c>
      <c r="N370">
        <v>40941</v>
      </c>
      <c r="O370">
        <v>517.5</v>
      </c>
      <c r="P370">
        <v>3077615</v>
      </c>
      <c r="Q370">
        <v>3388810</v>
      </c>
      <c r="R370">
        <v>-311195</v>
      </c>
      <c r="S370">
        <v>5647</v>
      </c>
      <c r="T370">
        <v>6218</v>
      </c>
      <c r="U370">
        <v>-571</v>
      </c>
      <c r="V370">
        <v>205</v>
      </c>
      <c r="W370">
        <v>3.2968800257317499</v>
      </c>
      <c r="X370">
        <v>1.57605808393837</v>
      </c>
      <c r="Y370">
        <v>46.1</v>
      </c>
      <c r="Z370">
        <v>1</v>
      </c>
      <c r="AA370">
        <v>0</v>
      </c>
      <c r="AB370">
        <v>0</v>
      </c>
      <c r="AC370">
        <v>0</v>
      </c>
    </row>
    <row r="371" spans="1:29" x14ac:dyDescent="0.25">
      <c r="A371">
        <v>112938</v>
      </c>
      <c r="B371" t="s">
        <v>492</v>
      </c>
      <c r="C371" t="s">
        <v>489</v>
      </c>
      <c r="D371" t="s">
        <v>490</v>
      </c>
      <c r="E371" t="s">
        <v>32</v>
      </c>
      <c r="F371">
        <v>1</v>
      </c>
      <c r="G371">
        <v>873</v>
      </c>
      <c r="H371">
        <v>173</v>
      </c>
      <c r="I371">
        <v>2</v>
      </c>
      <c r="J371">
        <v>8.9</v>
      </c>
      <c r="K371">
        <v>99.6</v>
      </c>
      <c r="L371">
        <v>16.899999999999999</v>
      </c>
      <c r="M371">
        <v>49</v>
      </c>
      <c r="N371">
        <v>39749</v>
      </c>
      <c r="O371">
        <v>517.5</v>
      </c>
      <c r="P371">
        <v>4932450</v>
      </c>
      <c r="Q371">
        <v>5144589</v>
      </c>
      <c r="R371">
        <v>-212139</v>
      </c>
      <c r="S371">
        <v>5650</v>
      </c>
      <c r="T371">
        <v>5893</v>
      </c>
      <c r="U371">
        <v>-243</v>
      </c>
      <c r="V371">
        <v>548</v>
      </c>
      <c r="W371">
        <v>9.2991685050059392</v>
      </c>
      <c r="X371">
        <v>1.2212389380530999</v>
      </c>
      <c r="Y371">
        <v>45.5</v>
      </c>
      <c r="Z371">
        <v>1</v>
      </c>
      <c r="AA371">
        <v>0</v>
      </c>
      <c r="AB371">
        <v>0</v>
      </c>
      <c r="AC371">
        <v>0</v>
      </c>
    </row>
    <row r="372" spans="1:29" x14ac:dyDescent="0.25">
      <c r="A372">
        <v>112939</v>
      </c>
      <c r="B372" t="s">
        <v>493</v>
      </c>
      <c r="C372" t="s">
        <v>489</v>
      </c>
      <c r="D372" t="s">
        <v>490</v>
      </c>
      <c r="E372" t="s">
        <v>32</v>
      </c>
      <c r="F372">
        <v>1</v>
      </c>
      <c r="G372">
        <v>639</v>
      </c>
      <c r="H372">
        <v>101</v>
      </c>
      <c r="I372">
        <v>7.4</v>
      </c>
      <c r="J372">
        <v>22.6</v>
      </c>
      <c r="K372">
        <v>98.7</v>
      </c>
      <c r="L372">
        <v>18.100000000000001</v>
      </c>
      <c r="M372">
        <v>33</v>
      </c>
      <c r="N372">
        <v>44853</v>
      </c>
      <c r="O372">
        <v>517.5</v>
      </c>
      <c r="P372">
        <v>4123467</v>
      </c>
      <c r="Q372">
        <v>4049982</v>
      </c>
      <c r="R372">
        <v>73485</v>
      </c>
      <c r="S372">
        <v>6453</v>
      </c>
      <c r="T372">
        <v>6338</v>
      </c>
      <c r="U372">
        <v>115</v>
      </c>
      <c r="V372">
        <v>298</v>
      </c>
      <c r="W372">
        <v>4.7017986746607798</v>
      </c>
      <c r="X372">
        <v>3.2852936618627</v>
      </c>
      <c r="Y372">
        <v>44.4</v>
      </c>
      <c r="Z372">
        <v>1</v>
      </c>
      <c r="AA372">
        <v>0</v>
      </c>
      <c r="AB372">
        <v>1</v>
      </c>
      <c r="AC372">
        <v>0</v>
      </c>
    </row>
    <row r="373" spans="1:29" x14ac:dyDescent="0.25">
      <c r="A373">
        <v>112949</v>
      </c>
      <c r="B373" t="s">
        <v>494</v>
      </c>
      <c r="C373" t="s">
        <v>489</v>
      </c>
      <c r="D373" t="s">
        <v>490</v>
      </c>
      <c r="E373" t="s">
        <v>32</v>
      </c>
      <c r="F373">
        <v>1</v>
      </c>
      <c r="G373">
        <v>837</v>
      </c>
      <c r="H373">
        <v>153</v>
      </c>
      <c r="I373">
        <v>4.5999999999999996</v>
      </c>
      <c r="J373">
        <v>13.7</v>
      </c>
      <c r="K373">
        <v>99.8</v>
      </c>
      <c r="L373">
        <v>17.3</v>
      </c>
      <c r="M373">
        <v>50</v>
      </c>
      <c r="N373">
        <v>38357</v>
      </c>
      <c r="O373">
        <v>517.5</v>
      </c>
      <c r="P373">
        <v>5162616</v>
      </c>
      <c r="Q373">
        <v>5095656</v>
      </c>
      <c r="R373">
        <v>66960</v>
      </c>
      <c r="S373">
        <v>6168</v>
      </c>
      <c r="T373">
        <v>6088</v>
      </c>
      <c r="U373">
        <v>80</v>
      </c>
      <c r="V373">
        <v>493</v>
      </c>
      <c r="W373">
        <v>8.0978975032851501</v>
      </c>
      <c r="X373">
        <v>3.2749675745784699</v>
      </c>
      <c r="Y373">
        <v>44.9</v>
      </c>
      <c r="Z373">
        <v>1</v>
      </c>
      <c r="AA373">
        <v>0</v>
      </c>
      <c r="AB373">
        <v>0</v>
      </c>
      <c r="AC373">
        <v>0</v>
      </c>
    </row>
    <row r="374" spans="1:29" x14ac:dyDescent="0.25">
      <c r="A374">
        <v>112950</v>
      </c>
      <c r="B374" t="s">
        <v>495</v>
      </c>
      <c r="C374" t="s">
        <v>489</v>
      </c>
      <c r="D374" t="s">
        <v>490</v>
      </c>
      <c r="E374" t="s">
        <v>32</v>
      </c>
      <c r="F374">
        <v>1</v>
      </c>
      <c r="G374">
        <v>1239</v>
      </c>
      <c r="H374">
        <v>208</v>
      </c>
      <c r="I374">
        <v>2.2999999999999998</v>
      </c>
      <c r="J374">
        <v>9.1</v>
      </c>
      <c r="K374">
        <v>99.2</v>
      </c>
      <c r="L374">
        <v>16</v>
      </c>
      <c r="M374">
        <v>75</v>
      </c>
      <c r="N374">
        <v>38455</v>
      </c>
      <c r="O374">
        <v>517.5</v>
      </c>
      <c r="P374">
        <v>6565461</v>
      </c>
      <c r="Q374">
        <v>6577851</v>
      </c>
      <c r="R374">
        <v>-12390</v>
      </c>
      <c r="S374">
        <v>5299</v>
      </c>
      <c r="T374">
        <v>5309</v>
      </c>
      <c r="U374">
        <v>-10</v>
      </c>
      <c r="V374">
        <v>183</v>
      </c>
      <c r="W374">
        <v>3.44697683179507</v>
      </c>
      <c r="X374">
        <v>1.94376297414607</v>
      </c>
      <c r="Y374">
        <v>47.7</v>
      </c>
      <c r="Z374">
        <v>1</v>
      </c>
      <c r="AA374">
        <v>0</v>
      </c>
      <c r="AB374">
        <v>1</v>
      </c>
      <c r="AC374">
        <v>0</v>
      </c>
    </row>
    <row r="375" spans="1:29" x14ac:dyDescent="0.25">
      <c r="A375">
        <v>112951</v>
      </c>
      <c r="B375" t="s">
        <v>496</v>
      </c>
      <c r="C375" t="s">
        <v>497</v>
      </c>
      <c r="D375" t="s">
        <v>490</v>
      </c>
      <c r="E375" t="s">
        <v>32</v>
      </c>
      <c r="F375">
        <v>1</v>
      </c>
      <c r="G375">
        <v>925</v>
      </c>
      <c r="H375">
        <v>112</v>
      </c>
      <c r="I375">
        <v>3.5</v>
      </c>
      <c r="J375">
        <v>23.8</v>
      </c>
      <c r="K375">
        <v>47.9</v>
      </c>
      <c r="L375">
        <v>13.6</v>
      </c>
      <c r="M375">
        <v>72</v>
      </c>
      <c r="N375">
        <v>37021</v>
      </c>
      <c r="O375">
        <v>551.6</v>
      </c>
      <c r="P375">
        <v>6292775</v>
      </c>
      <c r="Q375">
        <v>6419500</v>
      </c>
      <c r="R375">
        <v>-126725</v>
      </c>
      <c r="S375">
        <v>6803</v>
      </c>
      <c r="T375">
        <v>6940</v>
      </c>
      <c r="U375">
        <v>-137</v>
      </c>
      <c r="V375">
        <v>301</v>
      </c>
      <c r="W375">
        <v>4.3371757925071996</v>
      </c>
      <c r="X375">
        <v>1.0877554020285201</v>
      </c>
      <c r="Y375">
        <v>32.6</v>
      </c>
      <c r="Z375">
        <v>1</v>
      </c>
      <c r="AA375">
        <v>1</v>
      </c>
      <c r="AB375">
        <v>1</v>
      </c>
      <c r="AC375">
        <v>0</v>
      </c>
    </row>
    <row r="376" spans="1:29" x14ac:dyDescent="0.25">
      <c r="A376">
        <v>112956</v>
      </c>
      <c r="B376" t="s">
        <v>498</v>
      </c>
      <c r="C376" t="s">
        <v>497</v>
      </c>
      <c r="D376" t="s">
        <v>490</v>
      </c>
      <c r="E376" t="s">
        <v>32</v>
      </c>
      <c r="F376">
        <v>1</v>
      </c>
      <c r="G376">
        <v>1741</v>
      </c>
      <c r="H376">
        <v>279</v>
      </c>
      <c r="I376">
        <v>0.8</v>
      </c>
      <c r="J376">
        <v>5.5</v>
      </c>
      <c r="K376">
        <v>64.7</v>
      </c>
      <c r="L376">
        <v>23.5</v>
      </c>
      <c r="M376">
        <v>76</v>
      </c>
      <c r="N376">
        <v>42197</v>
      </c>
      <c r="O376">
        <v>551.6</v>
      </c>
      <c r="P376">
        <v>7792716</v>
      </c>
      <c r="Q376">
        <v>7397509</v>
      </c>
      <c r="R376">
        <v>395207</v>
      </c>
      <c r="S376">
        <v>4476</v>
      </c>
      <c r="T376">
        <v>4249</v>
      </c>
      <c r="U376">
        <v>227</v>
      </c>
      <c r="V376">
        <v>191</v>
      </c>
      <c r="W376">
        <v>4.4951753353730304</v>
      </c>
      <c r="X376">
        <v>0.60321715817694399</v>
      </c>
      <c r="Y376">
        <v>54</v>
      </c>
      <c r="Z376">
        <v>1</v>
      </c>
      <c r="AA376">
        <v>0</v>
      </c>
      <c r="AB376">
        <v>1</v>
      </c>
      <c r="AC376">
        <v>0</v>
      </c>
    </row>
    <row r="377" spans="1:29" x14ac:dyDescent="0.25">
      <c r="A377">
        <v>112957</v>
      </c>
      <c r="B377" t="s">
        <v>499</v>
      </c>
      <c r="C377" t="s">
        <v>489</v>
      </c>
      <c r="D377" t="s">
        <v>490</v>
      </c>
      <c r="E377" t="s">
        <v>32</v>
      </c>
      <c r="F377">
        <v>1</v>
      </c>
      <c r="G377">
        <v>984</v>
      </c>
      <c r="H377">
        <v>185</v>
      </c>
      <c r="I377">
        <v>2.8</v>
      </c>
      <c r="J377">
        <v>11.1</v>
      </c>
      <c r="K377">
        <v>99.1</v>
      </c>
      <c r="L377">
        <v>16.399999999999999</v>
      </c>
      <c r="M377">
        <v>58</v>
      </c>
      <c r="N377">
        <v>41416</v>
      </c>
      <c r="O377">
        <v>517.5</v>
      </c>
      <c r="P377">
        <v>6227736</v>
      </c>
      <c r="Q377">
        <v>6370416</v>
      </c>
      <c r="R377">
        <v>-142680</v>
      </c>
      <c r="S377">
        <v>6329</v>
      </c>
      <c r="T377">
        <v>6474</v>
      </c>
      <c r="U377">
        <v>-145</v>
      </c>
      <c r="V377">
        <v>180</v>
      </c>
      <c r="W377">
        <v>2.78035217794254</v>
      </c>
      <c r="X377">
        <v>2.9862537525675501</v>
      </c>
      <c r="Y377">
        <v>47</v>
      </c>
      <c r="Z377">
        <v>1</v>
      </c>
      <c r="AA377">
        <v>0</v>
      </c>
      <c r="AB377">
        <v>1</v>
      </c>
      <c r="AC377">
        <v>0</v>
      </c>
    </row>
    <row r="378" spans="1:29" x14ac:dyDescent="0.25">
      <c r="A378">
        <v>112958</v>
      </c>
      <c r="B378" t="s">
        <v>500</v>
      </c>
      <c r="C378" t="s">
        <v>489</v>
      </c>
      <c r="D378" t="s">
        <v>490</v>
      </c>
      <c r="E378" t="s">
        <v>32</v>
      </c>
      <c r="F378">
        <v>1</v>
      </c>
      <c r="G378">
        <v>397</v>
      </c>
      <c r="H378">
        <v>81</v>
      </c>
      <c r="I378">
        <v>3.5</v>
      </c>
      <c r="J378">
        <v>21.2</v>
      </c>
      <c r="K378">
        <v>98</v>
      </c>
      <c r="L378">
        <v>14.2</v>
      </c>
      <c r="M378">
        <v>24</v>
      </c>
      <c r="N378">
        <v>40403</v>
      </c>
      <c r="O378">
        <v>517.5</v>
      </c>
      <c r="P378">
        <v>2815127</v>
      </c>
      <c r="Q378">
        <v>2696424</v>
      </c>
      <c r="R378">
        <v>118703</v>
      </c>
      <c r="S378">
        <v>7091</v>
      </c>
      <c r="T378">
        <v>6792</v>
      </c>
      <c r="U378">
        <v>299</v>
      </c>
      <c r="V378">
        <v>354</v>
      </c>
      <c r="W378">
        <v>5.2120141342756199</v>
      </c>
      <c r="X378">
        <v>6.92427020166408</v>
      </c>
      <c r="Y378">
        <v>40</v>
      </c>
      <c r="Z378">
        <v>1</v>
      </c>
      <c r="AA378">
        <v>0</v>
      </c>
      <c r="AB378">
        <v>0</v>
      </c>
      <c r="AC378">
        <v>0</v>
      </c>
    </row>
    <row r="379" spans="1:29" x14ac:dyDescent="0.25">
      <c r="A379">
        <v>112959</v>
      </c>
      <c r="B379" t="s">
        <v>501</v>
      </c>
      <c r="C379" t="s">
        <v>489</v>
      </c>
      <c r="D379" t="s">
        <v>490</v>
      </c>
      <c r="E379" t="s">
        <v>32</v>
      </c>
      <c r="F379">
        <v>1</v>
      </c>
      <c r="G379">
        <v>700</v>
      </c>
      <c r="H379">
        <v>121</v>
      </c>
      <c r="I379">
        <v>1.4</v>
      </c>
      <c r="J379">
        <v>17.8</v>
      </c>
      <c r="K379">
        <v>98.3</v>
      </c>
      <c r="L379">
        <v>16.100000000000001</v>
      </c>
      <c r="M379">
        <v>44</v>
      </c>
      <c r="N379">
        <v>41730</v>
      </c>
      <c r="O379">
        <v>517.5</v>
      </c>
      <c r="P379">
        <v>4041100</v>
      </c>
      <c r="Q379">
        <v>4105500</v>
      </c>
      <c r="R379">
        <v>-64400</v>
      </c>
      <c r="S379">
        <v>5773</v>
      </c>
      <c r="T379">
        <v>5865</v>
      </c>
      <c r="U379">
        <v>-92</v>
      </c>
      <c r="V379">
        <v>321</v>
      </c>
      <c r="W379">
        <v>5.4731457800511496</v>
      </c>
      <c r="X379">
        <v>2.3731162307292601</v>
      </c>
      <c r="Y379">
        <v>46.3</v>
      </c>
      <c r="Z379">
        <v>1</v>
      </c>
      <c r="AA379">
        <v>0</v>
      </c>
      <c r="AB379">
        <v>0</v>
      </c>
      <c r="AC379">
        <v>0</v>
      </c>
    </row>
    <row r="380" spans="1:29" x14ac:dyDescent="0.25">
      <c r="A380">
        <v>112961</v>
      </c>
      <c r="B380" t="s">
        <v>502</v>
      </c>
      <c r="C380" t="s">
        <v>489</v>
      </c>
      <c r="D380" t="s">
        <v>490</v>
      </c>
      <c r="E380" t="s">
        <v>32</v>
      </c>
      <c r="F380">
        <v>1</v>
      </c>
      <c r="G380">
        <v>395</v>
      </c>
      <c r="H380">
        <v>81</v>
      </c>
      <c r="I380">
        <v>4.9000000000000004</v>
      </c>
      <c r="J380">
        <v>34.4</v>
      </c>
      <c r="K380">
        <v>97.2</v>
      </c>
      <c r="L380">
        <v>13.4</v>
      </c>
      <c r="M380">
        <v>29</v>
      </c>
      <c r="N380">
        <v>39779</v>
      </c>
      <c r="O380">
        <v>517.5</v>
      </c>
      <c r="P380">
        <v>3552630</v>
      </c>
      <c r="Q380">
        <v>3682190</v>
      </c>
      <c r="R380">
        <v>-129560</v>
      </c>
      <c r="S380">
        <v>8994</v>
      </c>
      <c r="T380">
        <v>9322</v>
      </c>
      <c r="U380">
        <v>-328</v>
      </c>
      <c r="V380">
        <v>705</v>
      </c>
      <c r="W380">
        <v>7.5627547736537197</v>
      </c>
      <c r="X380">
        <v>9.8843673560151206</v>
      </c>
      <c r="Y380">
        <v>48.7</v>
      </c>
      <c r="Z380">
        <v>1</v>
      </c>
      <c r="AA380">
        <v>0</v>
      </c>
      <c r="AB380">
        <v>0</v>
      </c>
      <c r="AC380">
        <v>0</v>
      </c>
    </row>
    <row r="381" spans="1:29" x14ac:dyDescent="0.25">
      <c r="A381">
        <v>112966</v>
      </c>
      <c r="B381" t="s">
        <v>503</v>
      </c>
      <c r="C381" t="s">
        <v>489</v>
      </c>
      <c r="D381" t="s">
        <v>490</v>
      </c>
      <c r="E381" t="s">
        <v>32</v>
      </c>
      <c r="F381">
        <v>1</v>
      </c>
      <c r="G381">
        <v>791</v>
      </c>
      <c r="H381">
        <v>152</v>
      </c>
      <c r="I381">
        <v>3.3</v>
      </c>
      <c r="J381">
        <v>22.2</v>
      </c>
      <c r="K381">
        <v>99.2</v>
      </c>
      <c r="L381">
        <v>16.399999999999999</v>
      </c>
      <c r="M381">
        <v>49</v>
      </c>
      <c r="N381">
        <v>41030</v>
      </c>
      <c r="O381">
        <v>517.5</v>
      </c>
      <c r="P381">
        <v>5106696</v>
      </c>
      <c r="Q381">
        <v>5232465</v>
      </c>
      <c r="R381">
        <v>-125769</v>
      </c>
      <c r="S381">
        <v>6456</v>
      </c>
      <c r="T381">
        <v>6615</v>
      </c>
      <c r="U381">
        <v>-159</v>
      </c>
      <c r="V381">
        <v>165</v>
      </c>
      <c r="W381">
        <v>2.4943310657596398</v>
      </c>
      <c r="X381">
        <v>2.1220570012391602</v>
      </c>
      <c r="Y381">
        <v>42.1</v>
      </c>
      <c r="Z381">
        <v>1</v>
      </c>
      <c r="AA381">
        <v>0</v>
      </c>
      <c r="AB381">
        <v>0</v>
      </c>
      <c r="AC381">
        <v>0</v>
      </c>
    </row>
    <row r="382" spans="1:29" x14ac:dyDescent="0.25">
      <c r="A382">
        <v>112968</v>
      </c>
      <c r="B382" t="s">
        <v>504</v>
      </c>
      <c r="C382" t="s">
        <v>489</v>
      </c>
      <c r="D382" t="s">
        <v>490</v>
      </c>
      <c r="E382" t="s">
        <v>32</v>
      </c>
      <c r="F382">
        <v>1</v>
      </c>
      <c r="G382">
        <v>647</v>
      </c>
      <c r="H382">
        <v>109</v>
      </c>
      <c r="I382">
        <v>3.3</v>
      </c>
      <c r="J382">
        <v>8</v>
      </c>
      <c r="K382">
        <v>99.4</v>
      </c>
      <c r="L382">
        <v>14.3</v>
      </c>
      <c r="M382">
        <v>48</v>
      </c>
      <c r="N382">
        <v>39499</v>
      </c>
      <c r="O382">
        <v>517.5</v>
      </c>
      <c r="P382">
        <v>3619965</v>
      </c>
      <c r="Q382">
        <v>3931819</v>
      </c>
      <c r="R382">
        <v>-311854</v>
      </c>
      <c r="S382">
        <v>5595</v>
      </c>
      <c r="T382">
        <v>6077</v>
      </c>
      <c r="U382">
        <v>-482</v>
      </c>
      <c r="V382">
        <v>315</v>
      </c>
      <c r="W382">
        <v>5.1834786901431604</v>
      </c>
      <c r="X382">
        <v>4.5397676496872199</v>
      </c>
      <c r="Y382">
        <v>51.2</v>
      </c>
      <c r="Z382">
        <v>1</v>
      </c>
      <c r="AA382">
        <v>0</v>
      </c>
      <c r="AB382">
        <v>1</v>
      </c>
      <c r="AC382">
        <v>0</v>
      </c>
    </row>
    <row r="383" spans="1:29" x14ac:dyDescent="0.25">
      <c r="A383">
        <v>112969</v>
      </c>
      <c r="B383" t="s">
        <v>505</v>
      </c>
      <c r="C383" t="s">
        <v>489</v>
      </c>
      <c r="D383" t="s">
        <v>490</v>
      </c>
      <c r="E383" t="s">
        <v>32</v>
      </c>
      <c r="F383">
        <v>1</v>
      </c>
      <c r="G383">
        <v>1772</v>
      </c>
      <c r="H383">
        <v>284</v>
      </c>
      <c r="I383">
        <v>1</v>
      </c>
      <c r="J383">
        <v>6</v>
      </c>
      <c r="K383">
        <v>99.5</v>
      </c>
      <c r="L383">
        <v>15.7</v>
      </c>
      <c r="M383">
        <v>112</v>
      </c>
      <c r="N383">
        <v>37447</v>
      </c>
      <c r="O383">
        <v>517.5</v>
      </c>
      <c r="P383">
        <v>8904300</v>
      </c>
      <c r="Q383">
        <v>8872404</v>
      </c>
      <c r="R383">
        <v>31896</v>
      </c>
      <c r="S383">
        <v>5025</v>
      </c>
      <c r="T383">
        <v>5007</v>
      </c>
      <c r="U383">
        <v>18</v>
      </c>
      <c r="V383">
        <v>193</v>
      </c>
      <c r="W383">
        <v>3.8546035550229698</v>
      </c>
      <c r="X383">
        <v>1.8706467661691499</v>
      </c>
      <c r="Y383">
        <v>49.8</v>
      </c>
      <c r="Z383">
        <v>1</v>
      </c>
      <c r="AA383">
        <v>0</v>
      </c>
      <c r="AB383">
        <v>1</v>
      </c>
      <c r="AC383">
        <v>0</v>
      </c>
    </row>
    <row r="384" spans="1:29" x14ac:dyDescent="0.25">
      <c r="A384">
        <v>112970</v>
      </c>
      <c r="B384" t="s">
        <v>506</v>
      </c>
      <c r="C384" t="s">
        <v>489</v>
      </c>
      <c r="D384" t="s">
        <v>490</v>
      </c>
      <c r="E384" t="s">
        <v>32</v>
      </c>
      <c r="F384">
        <v>1</v>
      </c>
      <c r="G384">
        <v>1127</v>
      </c>
      <c r="H384">
        <v>199</v>
      </c>
      <c r="I384">
        <v>2.4</v>
      </c>
      <c r="J384">
        <v>8.4</v>
      </c>
      <c r="K384">
        <v>98.5</v>
      </c>
      <c r="L384">
        <v>14.9</v>
      </c>
      <c r="M384">
        <v>69</v>
      </c>
      <c r="N384">
        <v>39120</v>
      </c>
      <c r="O384">
        <v>517.5</v>
      </c>
      <c r="P384">
        <v>6339375</v>
      </c>
      <c r="Q384">
        <v>6449821</v>
      </c>
      <c r="R384">
        <v>-110446</v>
      </c>
      <c r="S384">
        <v>5625</v>
      </c>
      <c r="T384">
        <v>5723</v>
      </c>
      <c r="U384">
        <v>-98</v>
      </c>
      <c r="V384">
        <v>297</v>
      </c>
      <c r="W384">
        <v>5.1895858815306699</v>
      </c>
      <c r="X384">
        <v>3.4311111111111101</v>
      </c>
      <c r="Y384">
        <v>45.6</v>
      </c>
      <c r="Z384">
        <v>1</v>
      </c>
      <c r="AA384">
        <v>0</v>
      </c>
      <c r="AB384">
        <v>1</v>
      </c>
      <c r="AC384">
        <v>0</v>
      </c>
    </row>
    <row r="385" spans="1:29" x14ac:dyDescent="0.25">
      <c r="A385">
        <v>112989</v>
      </c>
      <c r="B385" t="s">
        <v>507</v>
      </c>
      <c r="C385" t="s">
        <v>489</v>
      </c>
      <c r="D385" t="s">
        <v>490</v>
      </c>
      <c r="E385" t="s">
        <v>32</v>
      </c>
      <c r="F385">
        <v>1</v>
      </c>
      <c r="G385">
        <v>1307</v>
      </c>
      <c r="H385">
        <v>212</v>
      </c>
      <c r="I385">
        <v>1.4</v>
      </c>
      <c r="J385">
        <v>7</v>
      </c>
      <c r="K385">
        <v>99.5</v>
      </c>
      <c r="L385">
        <v>15.9</v>
      </c>
      <c r="M385">
        <v>82</v>
      </c>
      <c r="N385">
        <v>41944</v>
      </c>
      <c r="O385">
        <v>517.5</v>
      </c>
      <c r="P385">
        <v>6714059</v>
      </c>
      <c r="Q385">
        <v>6894425</v>
      </c>
      <c r="R385">
        <v>-180366</v>
      </c>
      <c r="S385">
        <v>5137</v>
      </c>
      <c r="T385">
        <v>5275</v>
      </c>
      <c r="U385">
        <v>-138</v>
      </c>
      <c r="V385">
        <v>239</v>
      </c>
      <c r="W385">
        <v>4.5308056872037898</v>
      </c>
      <c r="X385">
        <v>2.1802608526377298</v>
      </c>
      <c r="Y385">
        <v>46.7</v>
      </c>
      <c r="Z385">
        <v>1</v>
      </c>
      <c r="AA385">
        <v>0</v>
      </c>
      <c r="AB385">
        <v>1</v>
      </c>
      <c r="AC385">
        <v>0</v>
      </c>
    </row>
    <row r="386" spans="1:29" x14ac:dyDescent="0.25">
      <c r="A386">
        <v>112991</v>
      </c>
      <c r="B386" t="s">
        <v>508</v>
      </c>
      <c r="C386" t="s">
        <v>497</v>
      </c>
      <c r="D386" t="s">
        <v>490</v>
      </c>
      <c r="E386" t="s">
        <v>32</v>
      </c>
      <c r="F386">
        <v>1</v>
      </c>
      <c r="G386">
        <v>814</v>
      </c>
      <c r="H386">
        <v>137</v>
      </c>
      <c r="I386">
        <v>0.7</v>
      </c>
      <c r="J386">
        <v>13.3</v>
      </c>
      <c r="K386">
        <v>83.1</v>
      </c>
      <c r="L386">
        <v>15.6</v>
      </c>
      <c r="M386">
        <v>52</v>
      </c>
      <c r="N386">
        <v>38927</v>
      </c>
      <c r="O386">
        <v>551.6</v>
      </c>
      <c r="P386">
        <v>4356528</v>
      </c>
      <c r="Q386">
        <v>4488396</v>
      </c>
      <c r="R386">
        <v>-131868</v>
      </c>
      <c r="S386">
        <v>5352</v>
      </c>
      <c r="T386">
        <v>5514</v>
      </c>
      <c r="U386">
        <v>-162</v>
      </c>
      <c r="V386">
        <v>226</v>
      </c>
      <c r="W386">
        <v>4.0986579615524104</v>
      </c>
      <c r="X386">
        <v>1.10239162929746</v>
      </c>
      <c r="Y386">
        <v>40.1</v>
      </c>
      <c r="Z386">
        <v>1</v>
      </c>
      <c r="AA386">
        <v>0</v>
      </c>
      <c r="AB386">
        <v>0</v>
      </c>
      <c r="AC386">
        <v>0</v>
      </c>
    </row>
    <row r="387" spans="1:29" x14ac:dyDescent="0.25">
      <c r="A387">
        <v>112996</v>
      </c>
      <c r="B387" t="s">
        <v>509</v>
      </c>
      <c r="C387" t="s">
        <v>489</v>
      </c>
      <c r="D387" t="s">
        <v>490</v>
      </c>
      <c r="E387" t="s">
        <v>32</v>
      </c>
      <c r="F387">
        <v>1</v>
      </c>
      <c r="G387">
        <v>1459</v>
      </c>
      <c r="H387">
        <v>226</v>
      </c>
      <c r="I387">
        <v>1.8</v>
      </c>
      <c r="J387">
        <v>4.5999999999999996</v>
      </c>
      <c r="K387">
        <v>99.4</v>
      </c>
      <c r="L387">
        <v>16.8</v>
      </c>
      <c r="M387">
        <v>86</v>
      </c>
      <c r="N387">
        <v>40194</v>
      </c>
      <c r="O387">
        <v>517.5</v>
      </c>
      <c r="P387">
        <v>6981315</v>
      </c>
      <c r="Q387">
        <v>7061560</v>
      </c>
      <c r="R387">
        <v>-80245</v>
      </c>
      <c r="S387">
        <v>4785</v>
      </c>
      <c r="T387">
        <v>4840</v>
      </c>
      <c r="U387">
        <v>-55</v>
      </c>
      <c r="V387">
        <v>185</v>
      </c>
      <c r="W387">
        <v>3.82231404958678</v>
      </c>
      <c r="X387">
        <v>2.2779519331243501</v>
      </c>
      <c r="Y387">
        <v>50.7</v>
      </c>
      <c r="Z387">
        <v>1</v>
      </c>
      <c r="AA387">
        <v>0</v>
      </c>
      <c r="AB387">
        <v>1</v>
      </c>
      <c r="AC387">
        <v>0</v>
      </c>
    </row>
    <row r="388" spans="1:29" x14ac:dyDescent="0.25">
      <c r="A388">
        <v>113502</v>
      </c>
      <c r="B388" t="s">
        <v>510</v>
      </c>
      <c r="C388" t="s">
        <v>511</v>
      </c>
      <c r="D388" t="s">
        <v>393</v>
      </c>
      <c r="E388" t="s">
        <v>32</v>
      </c>
      <c r="F388">
        <v>1</v>
      </c>
      <c r="G388">
        <v>513</v>
      </c>
      <c r="H388">
        <v>94</v>
      </c>
      <c r="I388">
        <v>2.4</v>
      </c>
      <c r="J388">
        <v>14.2</v>
      </c>
      <c r="K388">
        <v>92.1</v>
      </c>
      <c r="L388">
        <v>16.399999999999999</v>
      </c>
      <c r="M388">
        <v>35</v>
      </c>
      <c r="N388">
        <v>39553</v>
      </c>
      <c r="O388">
        <v>483.3</v>
      </c>
      <c r="P388">
        <v>3198042</v>
      </c>
      <c r="Q388">
        <v>3374001</v>
      </c>
      <c r="R388">
        <v>-175959</v>
      </c>
      <c r="S388">
        <v>6234</v>
      </c>
      <c r="T388">
        <v>6577</v>
      </c>
      <c r="U388">
        <v>-343</v>
      </c>
      <c r="V388">
        <v>185</v>
      </c>
      <c r="W388">
        <v>2.8128325984491398</v>
      </c>
      <c r="X388">
        <v>6.6249598973371802</v>
      </c>
      <c r="Y388">
        <v>50.3</v>
      </c>
      <c r="Z388">
        <v>1</v>
      </c>
      <c r="AA388">
        <v>0</v>
      </c>
      <c r="AB388">
        <v>0</v>
      </c>
      <c r="AC388">
        <v>0</v>
      </c>
    </row>
    <row r="389" spans="1:29" x14ac:dyDescent="0.25">
      <c r="A389">
        <v>113503</v>
      </c>
      <c r="B389" t="s">
        <v>512</v>
      </c>
      <c r="C389" t="s">
        <v>511</v>
      </c>
      <c r="D389" t="s">
        <v>393</v>
      </c>
      <c r="E389" t="s">
        <v>32</v>
      </c>
      <c r="F389">
        <v>1</v>
      </c>
      <c r="G389">
        <v>750</v>
      </c>
      <c r="H389">
        <v>131</v>
      </c>
      <c r="I389">
        <v>0.9</v>
      </c>
      <c r="J389">
        <v>11.4</v>
      </c>
      <c r="K389">
        <v>96.1</v>
      </c>
      <c r="L389">
        <v>17</v>
      </c>
      <c r="M389">
        <v>44</v>
      </c>
      <c r="N389">
        <v>39690</v>
      </c>
      <c r="O389">
        <v>483.3</v>
      </c>
      <c r="P389">
        <v>3945750</v>
      </c>
      <c r="Q389">
        <v>4007250</v>
      </c>
      <c r="R389">
        <v>-61500</v>
      </c>
      <c r="S389">
        <v>5261</v>
      </c>
      <c r="T389">
        <v>5343</v>
      </c>
      <c r="U389">
        <v>-82</v>
      </c>
      <c r="V389">
        <v>128</v>
      </c>
      <c r="W389">
        <v>2.3956578701104201</v>
      </c>
      <c r="X389">
        <v>2.68009884052461</v>
      </c>
      <c r="Y389">
        <v>44.7</v>
      </c>
      <c r="Z389">
        <v>1</v>
      </c>
      <c r="AA389">
        <v>0</v>
      </c>
      <c r="AB389">
        <v>1</v>
      </c>
      <c r="AC389">
        <v>0</v>
      </c>
    </row>
    <row r="390" spans="1:29" x14ac:dyDescent="0.25">
      <c r="A390">
        <v>113512</v>
      </c>
      <c r="B390" t="s">
        <v>513</v>
      </c>
      <c r="C390" t="s">
        <v>511</v>
      </c>
      <c r="D390" t="s">
        <v>393</v>
      </c>
      <c r="E390" t="s">
        <v>32</v>
      </c>
      <c r="F390">
        <v>1</v>
      </c>
      <c r="G390">
        <v>565</v>
      </c>
      <c r="H390">
        <v>115</v>
      </c>
      <c r="I390">
        <v>1.8</v>
      </c>
      <c r="J390">
        <v>11.6</v>
      </c>
      <c r="K390">
        <v>98.8</v>
      </c>
      <c r="L390">
        <v>18.7</v>
      </c>
      <c r="M390">
        <v>32</v>
      </c>
      <c r="N390">
        <v>41175</v>
      </c>
      <c r="O390">
        <v>483.3</v>
      </c>
      <c r="P390">
        <v>3176995</v>
      </c>
      <c r="Q390">
        <v>3400170</v>
      </c>
      <c r="R390">
        <v>-223175</v>
      </c>
      <c r="S390">
        <v>5623</v>
      </c>
      <c r="T390">
        <v>6018</v>
      </c>
      <c r="U390">
        <v>-395</v>
      </c>
      <c r="V390">
        <v>258</v>
      </c>
      <c r="W390">
        <v>4.28713858424726</v>
      </c>
      <c r="X390">
        <v>3.6457407078072199</v>
      </c>
      <c r="Y390">
        <v>46.6</v>
      </c>
      <c r="Z390">
        <v>1</v>
      </c>
      <c r="AA390">
        <v>0</v>
      </c>
      <c r="AB390">
        <v>0</v>
      </c>
      <c r="AC390">
        <v>0</v>
      </c>
    </row>
    <row r="391" spans="1:29" x14ac:dyDescent="0.25">
      <c r="A391">
        <v>113518</v>
      </c>
      <c r="B391" t="s">
        <v>514</v>
      </c>
      <c r="C391" t="s">
        <v>511</v>
      </c>
      <c r="D391" t="s">
        <v>393</v>
      </c>
      <c r="E391" t="s">
        <v>32</v>
      </c>
      <c r="F391">
        <v>1</v>
      </c>
      <c r="G391">
        <v>719</v>
      </c>
      <c r="H391">
        <v>132</v>
      </c>
      <c r="I391">
        <v>3.1</v>
      </c>
      <c r="J391">
        <v>10.9</v>
      </c>
      <c r="K391">
        <v>97.3</v>
      </c>
      <c r="L391">
        <v>16</v>
      </c>
      <c r="M391">
        <v>42</v>
      </c>
      <c r="N391">
        <v>39865</v>
      </c>
      <c r="O391">
        <v>483.3</v>
      </c>
      <c r="P391">
        <v>3997640</v>
      </c>
      <c r="Q391">
        <v>4116275</v>
      </c>
      <c r="R391">
        <v>-118635</v>
      </c>
      <c r="S391">
        <v>5560</v>
      </c>
      <c r="T391">
        <v>5725</v>
      </c>
      <c r="U391">
        <v>-165</v>
      </c>
      <c r="V391">
        <v>129</v>
      </c>
      <c r="W391">
        <v>2.25327510917031</v>
      </c>
      <c r="X391">
        <v>1.52877697841727</v>
      </c>
      <c r="Y391">
        <v>40.9</v>
      </c>
      <c r="Z391">
        <v>1</v>
      </c>
      <c r="AA391">
        <v>0</v>
      </c>
      <c r="AB391">
        <v>0</v>
      </c>
      <c r="AC391">
        <v>0</v>
      </c>
    </row>
    <row r="392" spans="1:29" x14ac:dyDescent="0.25">
      <c r="A392">
        <v>113520</v>
      </c>
      <c r="B392" t="s">
        <v>515</v>
      </c>
      <c r="C392" t="s">
        <v>511</v>
      </c>
      <c r="D392" t="s">
        <v>393</v>
      </c>
      <c r="E392" t="s">
        <v>32</v>
      </c>
      <c r="F392">
        <v>1</v>
      </c>
      <c r="G392">
        <v>1209</v>
      </c>
      <c r="H392">
        <v>185</v>
      </c>
      <c r="I392">
        <v>2.9</v>
      </c>
      <c r="J392">
        <v>11.9</v>
      </c>
      <c r="K392">
        <v>98</v>
      </c>
      <c r="L392">
        <v>16.7</v>
      </c>
      <c r="M392">
        <v>69</v>
      </c>
      <c r="N392">
        <v>38839</v>
      </c>
      <c r="O392">
        <v>483.3</v>
      </c>
      <c r="P392">
        <v>6592677</v>
      </c>
      <c r="Q392">
        <v>6598722</v>
      </c>
      <c r="R392">
        <v>-6045</v>
      </c>
      <c r="S392">
        <v>5453</v>
      </c>
      <c r="T392">
        <v>5458</v>
      </c>
      <c r="U392">
        <v>-5</v>
      </c>
      <c r="V392">
        <v>301</v>
      </c>
      <c r="W392">
        <v>5.5148406009527298</v>
      </c>
      <c r="X392">
        <v>6.25343847423437</v>
      </c>
      <c r="Y392">
        <v>47.2</v>
      </c>
      <c r="Z392">
        <v>1</v>
      </c>
      <c r="AA392">
        <v>0</v>
      </c>
      <c r="AB392">
        <v>1</v>
      </c>
      <c r="AC392">
        <v>0</v>
      </c>
    </row>
    <row r="393" spans="1:29" x14ac:dyDescent="0.25">
      <c r="A393">
        <v>113526</v>
      </c>
      <c r="B393" t="s">
        <v>516</v>
      </c>
      <c r="C393" t="s">
        <v>517</v>
      </c>
      <c r="D393" t="s">
        <v>393</v>
      </c>
      <c r="E393" t="s">
        <v>32</v>
      </c>
      <c r="F393">
        <v>1</v>
      </c>
      <c r="G393">
        <v>929</v>
      </c>
      <c r="H393">
        <v>149</v>
      </c>
      <c r="I393">
        <v>4.9000000000000004</v>
      </c>
      <c r="J393">
        <v>20.6</v>
      </c>
      <c r="K393">
        <v>90.4</v>
      </c>
      <c r="L393">
        <v>14.6</v>
      </c>
      <c r="M393">
        <v>61</v>
      </c>
      <c r="N393">
        <v>38593</v>
      </c>
      <c r="O393">
        <v>442.4</v>
      </c>
      <c r="P393">
        <v>5718924</v>
      </c>
      <c r="Q393">
        <v>6042216</v>
      </c>
      <c r="R393">
        <v>-323292</v>
      </c>
      <c r="S393">
        <v>6156</v>
      </c>
      <c r="T393">
        <v>6504</v>
      </c>
      <c r="U393">
        <v>-348</v>
      </c>
      <c r="V393">
        <v>341</v>
      </c>
      <c r="W393">
        <v>5.2429274292742898</v>
      </c>
      <c r="X393">
        <v>4.1423001949317699</v>
      </c>
      <c r="Y393">
        <v>42.9</v>
      </c>
      <c r="Z393">
        <v>1</v>
      </c>
      <c r="AA393">
        <v>0</v>
      </c>
      <c r="AB393">
        <v>1</v>
      </c>
      <c r="AC393">
        <v>0</v>
      </c>
    </row>
    <row r="394" spans="1:29" x14ac:dyDescent="0.25">
      <c r="A394">
        <v>113532</v>
      </c>
      <c r="B394" t="s">
        <v>518</v>
      </c>
      <c r="C394" t="s">
        <v>519</v>
      </c>
      <c r="D394" t="s">
        <v>393</v>
      </c>
      <c r="E394" t="s">
        <v>34</v>
      </c>
      <c r="F394">
        <v>1</v>
      </c>
      <c r="G394">
        <v>796</v>
      </c>
      <c r="H394">
        <v>117</v>
      </c>
      <c r="I394">
        <v>0</v>
      </c>
      <c r="J394">
        <v>3.5</v>
      </c>
      <c r="K394">
        <v>93.9</v>
      </c>
      <c r="L394">
        <v>17.399999999999999</v>
      </c>
      <c r="M394">
        <v>45</v>
      </c>
      <c r="N394">
        <v>39144</v>
      </c>
      <c r="O394">
        <v>481.9</v>
      </c>
      <c r="P394">
        <v>3848660</v>
      </c>
      <c r="Q394">
        <v>3907564</v>
      </c>
      <c r="R394">
        <v>-58904</v>
      </c>
      <c r="S394">
        <v>4835</v>
      </c>
      <c r="T394">
        <v>4909</v>
      </c>
      <c r="U394">
        <v>-74</v>
      </c>
      <c r="V394">
        <v>454</v>
      </c>
      <c r="W394">
        <v>9.24831941332247</v>
      </c>
      <c r="X394">
        <v>4.8603929679420901</v>
      </c>
      <c r="Y394">
        <v>62.4</v>
      </c>
      <c r="Z394">
        <v>0</v>
      </c>
      <c r="AA394">
        <v>0</v>
      </c>
      <c r="AB394">
        <v>1</v>
      </c>
      <c r="AC394">
        <v>0</v>
      </c>
    </row>
    <row r="395" spans="1:29" x14ac:dyDescent="0.25">
      <c r="A395">
        <v>113533</v>
      </c>
      <c r="B395" t="s">
        <v>520</v>
      </c>
      <c r="C395" t="s">
        <v>519</v>
      </c>
      <c r="D395" t="s">
        <v>393</v>
      </c>
      <c r="E395" t="s">
        <v>32</v>
      </c>
      <c r="F395">
        <v>1</v>
      </c>
      <c r="G395">
        <v>717</v>
      </c>
      <c r="H395">
        <v>79</v>
      </c>
      <c r="I395">
        <v>2.8</v>
      </c>
      <c r="J395">
        <v>20.100000000000001</v>
      </c>
      <c r="K395">
        <v>97.9</v>
      </c>
      <c r="L395">
        <v>14</v>
      </c>
      <c r="M395">
        <v>51</v>
      </c>
      <c r="N395">
        <v>40512</v>
      </c>
      <c r="O395">
        <v>481.9</v>
      </c>
      <c r="P395">
        <v>5880834</v>
      </c>
      <c r="Q395">
        <v>6081594</v>
      </c>
      <c r="R395">
        <v>-200760</v>
      </c>
      <c r="S395">
        <v>8202</v>
      </c>
      <c r="T395">
        <v>8482</v>
      </c>
      <c r="U395">
        <v>-280</v>
      </c>
      <c r="V395">
        <v>943</v>
      </c>
      <c r="W395">
        <v>11.117660929026201</v>
      </c>
      <c r="X395">
        <v>17.142160448671099</v>
      </c>
      <c r="Y395">
        <v>39.700000000000003</v>
      </c>
      <c r="Z395">
        <v>1</v>
      </c>
      <c r="AA395">
        <v>0</v>
      </c>
      <c r="AB395">
        <v>1</v>
      </c>
      <c r="AC395">
        <v>0</v>
      </c>
    </row>
    <row r="396" spans="1:29" x14ac:dyDescent="0.25">
      <c r="A396">
        <v>113548</v>
      </c>
      <c r="B396" t="s">
        <v>521</v>
      </c>
      <c r="C396" t="s">
        <v>511</v>
      </c>
      <c r="D396" t="s">
        <v>393</v>
      </c>
      <c r="E396" t="s">
        <v>32</v>
      </c>
      <c r="F396">
        <v>1</v>
      </c>
      <c r="G396">
        <v>1179</v>
      </c>
      <c r="H396">
        <v>232</v>
      </c>
      <c r="I396">
        <v>3.4</v>
      </c>
      <c r="J396">
        <v>16.600000000000001</v>
      </c>
      <c r="K396">
        <v>95.5</v>
      </c>
      <c r="L396">
        <v>16</v>
      </c>
      <c r="M396">
        <v>73</v>
      </c>
      <c r="N396">
        <v>39422</v>
      </c>
      <c r="O396">
        <v>483.3</v>
      </c>
      <c r="P396">
        <v>6831126</v>
      </c>
      <c r="Q396">
        <v>6998544</v>
      </c>
      <c r="R396">
        <v>-167418</v>
      </c>
      <c r="S396">
        <v>5794</v>
      </c>
      <c r="T396">
        <v>5936</v>
      </c>
      <c r="U396">
        <v>-142</v>
      </c>
      <c r="V396">
        <v>163</v>
      </c>
      <c r="W396">
        <v>2.7459568733153601</v>
      </c>
      <c r="X396">
        <v>4.8843631342768399</v>
      </c>
      <c r="Y396">
        <v>43.4</v>
      </c>
      <c r="Z396">
        <v>1</v>
      </c>
      <c r="AA396">
        <v>0</v>
      </c>
      <c r="AB396">
        <v>0</v>
      </c>
      <c r="AC396">
        <v>0</v>
      </c>
    </row>
    <row r="397" spans="1:29" x14ac:dyDescent="0.25">
      <c r="A397">
        <v>113550</v>
      </c>
      <c r="B397" t="s">
        <v>522</v>
      </c>
      <c r="C397" t="s">
        <v>511</v>
      </c>
      <c r="D397" t="s">
        <v>393</v>
      </c>
      <c r="E397" t="s">
        <v>32</v>
      </c>
      <c r="F397">
        <v>1</v>
      </c>
      <c r="G397">
        <v>944</v>
      </c>
      <c r="H397">
        <v>178</v>
      </c>
      <c r="I397">
        <v>2.2999999999999998</v>
      </c>
      <c r="J397">
        <v>16.600000000000001</v>
      </c>
      <c r="K397">
        <v>90.6</v>
      </c>
      <c r="L397">
        <v>15.5</v>
      </c>
      <c r="M397">
        <v>61</v>
      </c>
      <c r="N397">
        <v>37255</v>
      </c>
      <c r="O397">
        <v>483.3</v>
      </c>
      <c r="P397">
        <v>5521456</v>
      </c>
      <c r="Q397">
        <v>5879232</v>
      </c>
      <c r="R397">
        <v>-357776</v>
      </c>
      <c r="S397">
        <v>5849</v>
      </c>
      <c r="T397">
        <v>6228</v>
      </c>
      <c r="U397">
        <v>-379</v>
      </c>
      <c r="V397">
        <v>178</v>
      </c>
      <c r="W397">
        <v>2.8580603725112401</v>
      </c>
      <c r="X397">
        <v>4.4623012480765896</v>
      </c>
      <c r="Y397">
        <v>45</v>
      </c>
      <c r="Z397">
        <v>1</v>
      </c>
      <c r="AA397">
        <v>0</v>
      </c>
      <c r="AB397">
        <v>0</v>
      </c>
      <c r="AC397">
        <v>0</v>
      </c>
    </row>
    <row r="398" spans="1:29" x14ac:dyDescent="0.25">
      <c r="A398">
        <v>113551</v>
      </c>
      <c r="B398" t="s">
        <v>523</v>
      </c>
      <c r="C398" t="s">
        <v>517</v>
      </c>
      <c r="D398" t="s">
        <v>393</v>
      </c>
      <c r="E398" t="s">
        <v>32</v>
      </c>
      <c r="F398">
        <v>1</v>
      </c>
      <c r="G398">
        <v>960</v>
      </c>
      <c r="H398">
        <v>137</v>
      </c>
      <c r="I398">
        <v>1.3</v>
      </c>
      <c r="J398">
        <v>17.600000000000001</v>
      </c>
      <c r="K398">
        <v>88.8</v>
      </c>
      <c r="L398">
        <v>15.5</v>
      </c>
      <c r="M398">
        <v>59</v>
      </c>
      <c r="N398">
        <v>38743</v>
      </c>
      <c r="O398">
        <v>442.4</v>
      </c>
      <c r="P398">
        <v>5184960</v>
      </c>
      <c r="Q398">
        <v>5248320</v>
      </c>
      <c r="R398">
        <v>-63360</v>
      </c>
      <c r="S398">
        <v>5401</v>
      </c>
      <c r="T398">
        <v>5467</v>
      </c>
      <c r="U398">
        <v>-66</v>
      </c>
      <c r="V398">
        <v>328</v>
      </c>
      <c r="W398">
        <v>5.9996341686482504</v>
      </c>
      <c r="X398">
        <v>5.5730420292538403</v>
      </c>
      <c r="Y398">
        <v>44.5</v>
      </c>
      <c r="Z398">
        <v>1</v>
      </c>
      <c r="AA398">
        <v>0</v>
      </c>
      <c r="AB398">
        <v>1</v>
      </c>
      <c r="AC398">
        <v>0</v>
      </c>
    </row>
    <row r="399" spans="1:29" x14ac:dyDescent="0.25">
      <c r="A399">
        <v>113553</v>
      </c>
      <c r="B399" t="s">
        <v>524</v>
      </c>
      <c r="C399" t="s">
        <v>511</v>
      </c>
      <c r="D399" t="s">
        <v>393</v>
      </c>
      <c r="E399" t="s">
        <v>32</v>
      </c>
      <c r="F399">
        <v>1</v>
      </c>
      <c r="G399">
        <v>1239</v>
      </c>
      <c r="H399">
        <v>250</v>
      </c>
      <c r="I399">
        <v>1</v>
      </c>
      <c r="J399">
        <v>7.1</v>
      </c>
      <c r="K399">
        <v>91.1</v>
      </c>
      <c r="L399">
        <v>17.7</v>
      </c>
      <c r="M399">
        <v>71</v>
      </c>
      <c r="N399">
        <v>37575</v>
      </c>
      <c r="O399">
        <v>483.3</v>
      </c>
      <c r="P399">
        <v>6616260</v>
      </c>
      <c r="Q399">
        <v>6519618</v>
      </c>
      <c r="R399">
        <v>96642</v>
      </c>
      <c r="S399">
        <v>5340</v>
      </c>
      <c r="T399">
        <v>5262</v>
      </c>
      <c r="U399">
        <v>78</v>
      </c>
      <c r="V399">
        <v>403</v>
      </c>
      <c r="W399">
        <v>7.6586849106803498</v>
      </c>
      <c r="X399">
        <v>8.8014981273408193</v>
      </c>
      <c r="Y399">
        <v>53</v>
      </c>
      <c r="Z399">
        <v>1</v>
      </c>
      <c r="AA399">
        <v>0</v>
      </c>
      <c r="AB399">
        <v>0</v>
      </c>
      <c r="AC399">
        <v>0</v>
      </c>
    </row>
    <row r="400" spans="1:29" x14ac:dyDescent="0.25">
      <c r="A400">
        <v>113854</v>
      </c>
      <c r="B400" t="s">
        <v>525</v>
      </c>
      <c r="C400" t="s">
        <v>526</v>
      </c>
      <c r="D400" t="s">
        <v>393</v>
      </c>
      <c r="E400" t="s">
        <v>32</v>
      </c>
      <c r="F400">
        <v>1</v>
      </c>
      <c r="G400">
        <v>767</v>
      </c>
      <c r="H400">
        <v>164</v>
      </c>
      <c r="I400">
        <v>1.7</v>
      </c>
      <c r="J400">
        <v>11.3</v>
      </c>
      <c r="K400">
        <v>91.4</v>
      </c>
      <c r="L400">
        <v>17.600000000000001</v>
      </c>
      <c r="M400">
        <v>43</v>
      </c>
      <c r="N400">
        <v>42320</v>
      </c>
      <c r="O400">
        <v>498.3</v>
      </c>
      <c r="P400">
        <v>4868149</v>
      </c>
      <c r="Q400">
        <v>4918004</v>
      </c>
      <c r="R400">
        <v>-49855</v>
      </c>
      <c r="S400">
        <v>6347</v>
      </c>
      <c r="T400">
        <v>6412</v>
      </c>
      <c r="U400">
        <v>-65</v>
      </c>
      <c r="V400">
        <v>333</v>
      </c>
      <c r="W400">
        <v>5.1933873986275696</v>
      </c>
      <c r="X400">
        <v>4.6163541830786201</v>
      </c>
      <c r="Y400">
        <v>48.7</v>
      </c>
      <c r="Z400">
        <v>1</v>
      </c>
      <c r="AA400">
        <v>0</v>
      </c>
      <c r="AB400">
        <v>1</v>
      </c>
      <c r="AC400">
        <v>0</v>
      </c>
    </row>
    <row r="401" spans="1:29" x14ac:dyDescent="0.25">
      <c r="A401">
        <v>113855</v>
      </c>
      <c r="B401" t="s">
        <v>527</v>
      </c>
      <c r="C401" t="s">
        <v>526</v>
      </c>
      <c r="D401" t="s">
        <v>393</v>
      </c>
      <c r="E401" t="s">
        <v>32</v>
      </c>
      <c r="F401">
        <v>1</v>
      </c>
      <c r="G401">
        <v>978</v>
      </c>
      <c r="H401">
        <v>145</v>
      </c>
      <c r="I401">
        <v>1.1000000000000001</v>
      </c>
      <c r="J401">
        <v>13.7</v>
      </c>
      <c r="K401">
        <v>97.3</v>
      </c>
      <c r="L401">
        <v>15.3</v>
      </c>
      <c r="M401">
        <v>63</v>
      </c>
      <c r="N401">
        <v>38932</v>
      </c>
      <c r="O401">
        <v>498.3</v>
      </c>
      <c r="P401">
        <v>5593182</v>
      </c>
      <c r="Q401">
        <v>5710542</v>
      </c>
      <c r="R401">
        <v>-117360</v>
      </c>
      <c r="S401">
        <v>5719</v>
      </c>
      <c r="T401">
        <v>5839</v>
      </c>
      <c r="U401">
        <v>-120</v>
      </c>
      <c r="V401">
        <v>388</v>
      </c>
      <c r="W401">
        <v>6.6449734543586203</v>
      </c>
      <c r="X401">
        <v>4.4413358978842403</v>
      </c>
      <c r="Y401">
        <v>46</v>
      </c>
      <c r="Z401">
        <v>1</v>
      </c>
      <c r="AA401">
        <v>0</v>
      </c>
      <c r="AB401">
        <v>1</v>
      </c>
      <c r="AC401">
        <v>0</v>
      </c>
    </row>
    <row r="402" spans="1:29" x14ac:dyDescent="0.25">
      <c r="A402">
        <v>113863</v>
      </c>
      <c r="B402" t="s">
        <v>528</v>
      </c>
      <c r="C402" t="s">
        <v>526</v>
      </c>
      <c r="D402" t="s">
        <v>393</v>
      </c>
      <c r="E402" t="s">
        <v>32</v>
      </c>
      <c r="F402">
        <v>1</v>
      </c>
      <c r="G402">
        <v>1446</v>
      </c>
      <c r="H402">
        <v>229</v>
      </c>
      <c r="I402">
        <v>0.6</v>
      </c>
      <c r="J402">
        <v>10.199999999999999</v>
      </c>
      <c r="K402">
        <v>98.5</v>
      </c>
      <c r="L402">
        <v>16.600000000000001</v>
      </c>
      <c r="M402">
        <v>86</v>
      </c>
      <c r="N402">
        <v>39053</v>
      </c>
      <c r="O402">
        <v>498.3</v>
      </c>
      <c r="P402">
        <v>7005870</v>
      </c>
      <c r="Q402">
        <v>7062264</v>
      </c>
      <c r="R402">
        <v>-56394</v>
      </c>
      <c r="S402">
        <v>4845</v>
      </c>
      <c r="T402">
        <v>4884</v>
      </c>
      <c r="U402">
        <v>-39</v>
      </c>
      <c r="V402">
        <v>237</v>
      </c>
      <c r="W402">
        <v>4.8525798525798498</v>
      </c>
      <c r="X402">
        <v>3.79772961816305</v>
      </c>
      <c r="Y402">
        <v>48.7</v>
      </c>
      <c r="Z402">
        <v>1</v>
      </c>
      <c r="AA402">
        <v>0</v>
      </c>
      <c r="AB402">
        <v>1</v>
      </c>
      <c r="AC402">
        <v>0</v>
      </c>
    </row>
    <row r="403" spans="1:29" x14ac:dyDescent="0.25">
      <c r="A403">
        <v>113875</v>
      </c>
      <c r="B403" t="s">
        <v>529</v>
      </c>
      <c r="C403" t="s">
        <v>526</v>
      </c>
      <c r="D403" t="s">
        <v>393</v>
      </c>
      <c r="E403" t="s">
        <v>32</v>
      </c>
      <c r="F403">
        <v>1</v>
      </c>
      <c r="G403">
        <v>508</v>
      </c>
      <c r="H403">
        <v>97</v>
      </c>
      <c r="I403">
        <v>2.1</v>
      </c>
      <c r="J403">
        <v>14.6</v>
      </c>
      <c r="K403">
        <v>95.1</v>
      </c>
      <c r="L403">
        <v>14.1</v>
      </c>
      <c r="M403">
        <v>38</v>
      </c>
      <c r="N403">
        <v>40545</v>
      </c>
      <c r="O403">
        <v>498.3</v>
      </c>
      <c r="P403">
        <v>3347720</v>
      </c>
      <c r="Q403">
        <v>3425952</v>
      </c>
      <c r="R403">
        <v>-78232</v>
      </c>
      <c r="S403">
        <v>6590</v>
      </c>
      <c r="T403">
        <v>6744</v>
      </c>
      <c r="U403">
        <v>-154</v>
      </c>
      <c r="V403">
        <v>444</v>
      </c>
      <c r="W403">
        <v>6.5836298932384301</v>
      </c>
      <c r="X403">
        <v>3.7784522003034899</v>
      </c>
      <c r="Y403">
        <v>45</v>
      </c>
      <c r="Z403">
        <v>1</v>
      </c>
      <c r="AA403">
        <v>0</v>
      </c>
      <c r="AB403">
        <v>0</v>
      </c>
      <c r="AC403">
        <v>0</v>
      </c>
    </row>
    <row r="404" spans="1:29" x14ac:dyDescent="0.25">
      <c r="A404">
        <v>113882</v>
      </c>
      <c r="B404" t="s">
        <v>530</v>
      </c>
      <c r="C404" t="s">
        <v>526</v>
      </c>
      <c r="D404" t="s">
        <v>393</v>
      </c>
      <c r="E404" t="s">
        <v>32</v>
      </c>
      <c r="F404">
        <v>1</v>
      </c>
      <c r="G404">
        <v>1760</v>
      </c>
      <c r="H404">
        <v>263</v>
      </c>
      <c r="I404">
        <v>1.8</v>
      </c>
      <c r="J404">
        <v>7.3</v>
      </c>
      <c r="K404">
        <v>97.5</v>
      </c>
      <c r="L404">
        <v>16.899999999999999</v>
      </c>
      <c r="M404">
        <v>103</v>
      </c>
      <c r="N404">
        <v>39350</v>
      </c>
      <c r="O404">
        <v>498.3</v>
      </c>
      <c r="P404">
        <v>8493760</v>
      </c>
      <c r="Q404">
        <v>8557120</v>
      </c>
      <c r="R404">
        <v>-63360</v>
      </c>
      <c r="S404">
        <v>4826</v>
      </c>
      <c r="T404">
        <v>4862</v>
      </c>
      <c r="U404">
        <v>-36</v>
      </c>
      <c r="V404">
        <v>265</v>
      </c>
      <c r="W404">
        <v>5.4504319210201597</v>
      </c>
      <c r="X404">
        <v>2.4450891007045201</v>
      </c>
      <c r="Y404">
        <v>45</v>
      </c>
      <c r="Z404">
        <v>1</v>
      </c>
      <c r="AA404">
        <v>0</v>
      </c>
      <c r="AB404">
        <v>1</v>
      </c>
      <c r="AC404">
        <v>0</v>
      </c>
    </row>
    <row r="405" spans="1:29" x14ac:dyDescent="0.25">
      <c r="A405">
        <v>113884</v>
      </c>
      <c r="B405" t="s">
        <v>531</v>
      </c>
      <c r="C405" t="s">
        <v>526</v>
      </c>
      <c r="D405" t="s">
        <v>393</v>
      </c>
      <c r="E405" t="s">
        <v>32</v>
      </c>
      <c r="F405">
        <v>1</v>
      </c>
      <c r="G405">
        <v>666</v>
      </c>
      <c r="H405">
        <v>96</v>
      </c>
      <c r="I405">
        <v>3.1</v>
      </c>
      <c r="J405">
        <v>12.7</v>
      </c>
      <c r="K405">
        <v>98.6</v>
      </c>
      <c r="L405">
        <v>15.6</v>
      </c>
      <c r="M405">
        <v>42</v>
      </c>
      <c r="N405">
        <v>39159</v>
      </c>
      <c r="O405">
        <v>498.3</v>
      </c>
      <c r="P405">
        <v>3802194</v>
      </c>
      <c r="Q405">
        <v>3855474</v>
      </c>
      <c r="R405">
        <v>-53280</v>
      </c>
      <c r="S405">
        <v>5709</v>
      </c>
      <c r="T405">
        <v>5789</v>
      </c>
      <c r="U405">
        <v>-80</v>
      </c>
      <c r="V405">
        <v>423</v>
      </c>
      <c r="W405">
        <v>7.3069614786664401</v>
      </c>
      <c r="X405">
        <v>2.6799789805570202</v>
      </c>
      <c r="Y405">
        <v>44.9</v>
      </c>
      <c r="Z405">
        <v>1</v>
      </c>
      <c r="AA405">
        <v>0</v>
      </c>
      <c r="AB405">
        <v>1</v>
      </c>
      <c r="AC405">
        <v>0</v>
      </c>
    </row>
    <row r="406" spans="1:29" x14ac:dyDescent="0.25">
      <c r="A406">
        <v>113888</v>
      </c>
      <c r="B406" t="s">
        <v>532</v>
      </c>
      <c r="C406" t="s">
        <v>526</v>
      </c>
      <c r="D406" t="s">
        <v>393</v>
      </c>
      <c r="E406" t="s">
        <v>32</v>
      </c>
      <c r="F406">
        <v>1</v>
      </c>
      <c r="G406">
        <v>984</v>
      </c>
      <c r="H406">
        <v>135</v>
      </c>
      <c r="I406">
        <v>1.3</v>
      </c>
      <c r="J406">
        <v>12.2</v>
      </c>
      <c r="K406">
        <v>97.1</v>
      </c>
      <c r="L406">
        <v>15.7</v>
      </c>
      <c r="M406">
        <v>63</v>
      </c>
      <c r="N406">
        <v>39656</v>
      </c>
      <c r="O406">
        <v>498.3</v>
      </c>
      <c r="P406">
        <v>5302776</v>
      </c>
      <c r="Q406">
        <v>5296872</v>
      </c>
      <c r="R406">
        <v>5904</v>
      </c>
      <c r="S406">
        <v>5389</v>
      </c>
      <c r="T406">
        <v>5383</v>
      </c>
      <c r="U406">
        <v>6</v>
      </c>
      <c r="V406">
        <v>242</v>
      </c>
      <c r="W406">
        <v>4.4956344046070997</v>
      </c>
      <c r="X406">
        <v>4.41640378548896</v>
      </c>
      <c r="Y406">
        <v>42.1</v>
      </c>
      <c r="Z406">
        <v>1</v>
      </c>
      <c r="AA406">
        <v>0</v>
      </c>
      <c r="AB406">
        <v>1</v>
      </c>
      <c r="AC406">
        <v>0</v>
      </c>
    </row>
    <row r="407" spans="1:29" x14ac:dyDescent="0.25">
      <c r="A407">
        <v>113893</v>
      </c>
      <c r="B407" t="s">
        <v>533</v>
      </c>
      <c r="C407" t="s">
        <v>534</v>
      </c>
      <c r="D407" t="s">
        <v>393</v>
      </c>
      <c r="E407" t="s">
        <v>32</v>
      </c>
      <c r="F407">
        <v>1</v>
      </c>
      <c r="G407">
        <v>1091</v>
      </c>
      <c r="H407">
        <v>177</v>
      </c>
      <c r="I407">
        <v>2.2000000000000002</v>
      </c>
      <c r="J407">
        <v>5.5</v>
      </c>
      <c r="K407">
        <v>87.8</v>
      </c>
      <c r="L407">
        <v>14.7</v>
      </c>
      <c r="M407">
        <v>72</v>
      </c>
      <c r="N407">
        <v>38053</v>
      </c>
      <c r="O407">
        <v>528.1</v>
      </c>
      <c r="P407">
        <v>5450636</v>
      </c>
      <c r="Q407">
        <v>5420088</v>
      </c>
      <c r="R407">
        <v>30548</v>
      </c>
      <c r="S407">
        <v>4996</v>
      </c>
      <c r="T407">
        <v>4968</v>
      </c>
      <c r="U407">
        <v>28</v>
      </c>
      <c r="V407">
        <v>152</v>
      </c>
      <c r="W407">
        <v>3.0595813204508899</v>
      </c>
      <c r="X407">
        <v>1.0008006405124099</v>
      </c>
      <c r="Y407">
        <v>49.1</v>
      </c>
      <c r="Z407">
        <v>1</v>
      </c>
      <c r="AA407">
        <v>0</v>
      </c>
      <c r="AB407">
        <v>1</v>
      </c>
      <c r="AC407">
        <v>0</v>
      </c>
    </row>
    <row r="408" spans="1:29" x14ac:dyDescent="0.25">
      <c r="A408">
        <v>113901</v>
      </c>
      <c r="B408" t="s">
        <v>535</v>
      </c>
      <c r="C408" t="s">
        <v>526</v>
      </c>
      <c r="D408" t="s">
        <v>393</v>
      </c>
      <c r="E408" t="s">
        <v>32</v>
      </c>
      <c r="F408">
        <v>1</v>
      </c>
      <c r="G408">
        <v>1029</v>
      </c>
      <c r="H408">
        <v>157</v>
      </c>
      <c r="I408">
        <v>0.9</v>
      </c>
      <c r="J408">
        <v>5.2</v>
      </c>
      <c r="K408">
        <v>98.2</v>
      </c>
      <c r="L408">
        <v>17.3</v>
      </c>
      <c r="M408">
        <v>60</v>
      </c>
      <c r="N408">
        <v>39492</v>
      </c>
      <c r="O408">
        <v>498.3</v>
      </c>
      <c r="P408">
        <v>5426946</v>
      </c>
      <c r="Q408">
        <v>5421801</v>
      </c>
      <c r="R408">
        <v>5145</v>
      </c>
      <c r="S408">
        <v>5274</v>
      </c>
      <c r="T408">
        <v>5269</v>
      </c>
      <c r="U408">
        <v>5</v>
      </c>
      <c r="V408">
        <v>420</v>
      </c>
      <c r="W408">
        <v>7.97115202125641</v>
      </c>
      <c r="X408">
        <v>7.0724307925673102</v>
      </c>
      <c r="Y408">
        <v>56.7</v>
      </c>
      <c r="Z408">
        <v>1</v>
      </c>
      <c r="AA408">
        <v>0</v>
      </c>
      <c r="AB408">
        <v>1</v>
      </c>
      <c r="AC408">
        <v>0</v>
      </c>
    </row>
    <row r="409" spans="1:29" x14ac:dyDescent="0.25">
      <c r="A409">
        <v>113902</v>
      </c>
      <c r="B409" t="s">
        <v>536</v>
      </c>
      <c r="C409" t="s">
        <v>526</v>
      </c>
      <c r="D409" t="s">
        <v>393</v>
      </c>
      <c r="E409" t="s">
        <v>32</v>
      </c>
      <c r="F409">
        <v>1</v>
      </c>
      <c r="G409">
        <v>1772</v>
      </c>
      <c r="H409">
        <v>256</v>
      </c>
      <c r="I409">
        <v>2</v>
      </c>
      <c r="J409">
        <v>14.8</v>
      </c>
      <c r="K409">
        <v>97.4</v>
      </c>
      <c r="L409">
        <v>15.1</v>
      </c>
      <c r="M409">
        <v>113</v>
      </c>
      <c r="N409">
        <v>40390</v>
      </c>
      <c r="O409">
        <v>498.3</v>
      </c>
      <c r="P409">
        <v>8732416</v>
      </c>
      <c r="Q409">
        <v>8728872</v>
      </c>
      <c r="R409">
        <v>3544</v>
      </c>
      <c r="S409">
        <v>4928</v>
      </c>
      <c r="T409">
        <v>4926</v>
      </c>
      <c r="U409">
        <v>2</v>
      </c>
      <c r="V409">
        <v>229</v>
      </c>
      <c r="W409">
        <v>4.6488022736500199</v>
      </c>
      <c r="X409">
        <v>0.162337662337662</v>
      </c>
      <c r="Y409">
        <v>40.9</v>
      </c>
      <c r="Z409">
        <v>1</v>
      </c>
      <c r="AA409">
        <v>0</v>
      </c>
      <c r="AB409">
        <v>1</v>
      </c>
      <c r="AC409">
        <v>0</v>
      </c>
    </row>
    <row r="410" spans="1:29" x14ac:dyDescent="0.25">
      <c r="A410">
        <v>113907</v>
      </c>
      <c r="B410" t="s">
        <v>537</v>
      </c>
      <c r="C410" t="s">
        <v>534</v>
      </c>
      <c r="D410" t="s">
        <v>393</v>
      </c>
      <c r="E410" t="s">
        <v>32</v>
      </c>
      <c r="F410">
        <v>1</v>
      </c>
      <c r="G410">
        <v>1849</v>
      </c>
      <c r="H410">
        <v>299</v>
      </c>
      <c r="I410">
        <v>0.7</v>
      </c>
      <c r="J410">
        <v>10.7</v>
      </c>
      <c r="K410">
        <v>91.1</v>
      </c>
      <c r="L410">
        <v>15.2</v>
      </c>
      <c r="M410">
        <v>120</v>
      </c>
      <c r="N410">
        <v>39177</v>
      </c>
      <c r="O410">
        <v>528.1</v>
      </c>
      <c r="P410">
        <v>10008637</v>
      </c>
      <c r="Q410">
        <v>10206480</v>
      </c>
      <c r="R410">
        <v>-197843</v>
      </c>
      <c r="S410">
        <v>5413</v>
      </c>
      <c r="T410">
        <v>5520</v>
      </c>
      <c r="U410">
        <v>-107</v>
      </c>
      <c r="V410">
        <v>369</v>
      </c>
      <c r="W410">
        <v>6.6847826086956497</v>
      </c>
      <c r="X410">
        <v>4.0827637169776496</v>
      </c>
      <c r="Y410">
        <v>47.9</v>
      </c>
      <c r="Z410">
        <v>1</v>
      </c>
      <c r="AA410">
        <v>0</v>
      </c>
      <c r="AB410">
        <v>1</v>
      </c>
      <c r="AC410">
        <v>0</v>
      </c>
    </row>
    <row r="411" spans="1:29" x14ac:dyDescent="0.25">
      <c r="A411">
        <v>114286</v>
      </c>
      <c r="B411" t="s">
        <v>538</v>
      </c>
      <c r="C411" t="s">
        <v>539</v>
      </c>
      <c r="D411" t="s">
        <v>370</v>
      </c>
      <c r="E411" t="s">
        <v>32</v>
      </c>
      <c r="F411">
        <v>1</v>
      </c>
      <c r="G411">
        <v>798</v>
      </c>
      <c r="H411">
        <v>168</v>
      </c>
      <c r="I411">
        <v>0.7</v>
      </c>
      <c r="J411">
        <v>26.1</v>
      </c>
      <c r="K411">
        <v>98.8</v>
      </c>
      <c r="L411">
        <v>16.5</v>
      </c>
      <c r="M411">
        <v>54</v>
      </c>
      <c r="N411">
        <v>41171</v>
      </c>
      <c r="O411">
        <v>488.4</v>
      </c>
      <c r="P411">
        <v>5048946</v>
      </c>
      <c r="Q411">
        <v>5067300</v>
      </c>
      <c r="R411">
        <v>-18354</v>
      </c>
      <c r="S411">
        <v>6327</v>
      </c>
      <c r="T411">
        <v>6350</v>
      </c>
      <c r="U411">
        <v>-23</v>
      </c>
      <c r="V411">
        <v>322</v>
      </c>
      <c r="W411">
        <v>5.0708661417322798</v>
      </c>
      <c r="X411">
        <v>1.8018018018018001</v>
      </c>
      <c r="Y411">
        <v>43.1</v>
      </c>
      <c r="Z411">
        <v>1</v>
      </c>
      <c r="AA411">
        <v>0</v>
      </c>
      <c r="AB411">
        <v>0</v>
      </c>
      <c r="AC411">
        <v>0</v>
      </c>
    </row>
    <row r="412" spans="1:29" x14ac:dyDescent="0.25">
      <c r="A412">
        <v>114293</v>
      </c>
      <c r="B412" t="s">
        <v>540</v>
      </c>
      <c r="C412" t="s">
        <v>539</v>
      </c>
      <c r="D412" t="s">
        <v>370</v>
      </c>
      <c r="E412" t="s">
        <v>32</v>
      </c>
      <c r="F412">
        <v>1</v>
      </c>
      <c r="G412">
        <v>515</v>
      </c>
      <c r="H412">
        <v>99</v>
      </c>
      <c r="I412">
        <v>2.2999999999999998</v>
      </c>
      <c r="J412">
        <v>20.2</v>
      </c>
      <c r="K412">
        <v>99.6</v>
      </c>
      <c r="L412">
        <v>15.2</v>
      </c>
      <c r="M412">
        <v>35</v>
      </c>
      <c r="N412">
        <v>40933</v>
      </c>
      <c r="O412">
        <v>488.4</v>
      </c>
      <c r="P412">
        <v>3301150</v>
      </c>
      <c r="Q412">
        <v>3387155</v>
      </c>
      <c r="R412">
        <v>-86005</v>
      </c>
      <c r="S412">
        <v>6410</v>
      </c>
      <c r="T412">
        <v>6577</v>
      </c>
      <c r="U412">
        <v>-167</v>
      </c>
      <c r="V412">
        <v>354</v>
      </c>
      <c r="W412">
        <v>5.3823931883837597</v>
      </c>
      <c r="X412">
        <v>1.5756630265210601</v>
      </c>
      <c r="Y412">
        <v>36.700000000000003</v>
      </c>
      <c r="Z412">
        <v>1</v>
      </c>
      <c r="AA412">
        <v>0</v>
      </c>
      <c r="AB412">
        <v>0</v>
      </c>
      <c r="AC412">
        <v>0</v>
      </c>
    </row>
    <row r="413" spans="1:29" x14ac:dyDescent="0.25">
      <c r="A413">
        <v>114297</v>
      </c>
      <c r="B413" t="s">
        <v>541</v>
      </c>
      <c r="C413" t="s">
        <v>539</v>
      </c>
      <c r="D413" t="s">
        <v>370</v>
      </c>
      <c r="E413" t="s">
        <v>32</v>
      </c>
      <c r="F413">
        <v>1</v>
      </c>
      <c r="G413">
        <v>589</v>
      </c>
      <c r="H413">
        <v>99</v>
      </c>
      <c r="I413">
        <v>0.9</v>
      </c>
      <c r="J413">
        <v>11.3</v>
      </c>
      <c r="K413">
        <v>99.1</v>
      </c>
      <c r="L413">
        <v>14.1</v>
      </c>
      <c r="M413">
        <v>40</v>
      </c>
      <c r="N413">
        <v>39236</v>
      </c>
      <c r="O413">
        <v>488.4</v>
      </c>
      <c r="P413">
        <v>3526343</v>
      </c>
      <c r="Q413">
        <v>3966326</v>
      </c>
      <c r="R413">
        <v>-439983</v>
      </c>
      <c r="S413">
        <v>5987</v>
      </c>
      <c r="T413">
        <v>6734</v>
      </c>
      <c r="U413">
        <v>-747</v>
      </c>
      <c r="V413">
        <v>685</v>
      </c>
      <c r="W413">
        <v>10.1722601722602</v>
      </c>
      <c r="X413">
        <v>5.6288625354935702</v>
      </c>
      <c r="Y413">
        <v>51.5</v>
      </c>
      <c r="Z413">
        <v>1</v>
      </c>
      <c r="AA413">
        <v>0</v>
      </c>
      <c r="AB413">
        <v>1</v>
      </c>
      <c r="AC413">
        <v>0</v>
      </c>
    </row>
    <row r="414" spans="1:29" x14ac:dyDescent="0.25">
      <c r="A414">
        <v>114301</v>
      </c>
      <c r="B414" t="s">
        <v>542</v>
      </c>
      <c r="C414" t="s">
        <v>539</v>
      </c>
      <c r="D414" t="s">
        <v>370</v>
      </c>
      <c r="E414" t="s">
        <v>32</v>
      </c>
      <c r="F414">
        <v>1</v>
      </c>
      <c r="G414">
        <v>691</v>
      </c>
      <c r="H414">
        <v>144</v>
      </c>
      <c r="I414">
        <v>2.6</v>
      </c>
      <c r="J414">
        <v>23.4</v>
      </c>
      <c r="K414">
        <v>99.6</v>
      </c>
      <c r="L414">
        <v>12.9</v>
      </c>
      <c r="M414">
        <v>56</v>
      </c>
      <c r="N414">
        <v>38274</v>
      </c>
      <c r="O414">
        <v>488.4</v>
      </c>
      <c r="P414">
        <v>4509466</v>
      </c>
      <c r="Q414">
        <v>4693963</v>
      </c>
      <c r="R414">
        <v>-184497</v>
      </c>
      <c r="S414">
        <v>6526</v>
      </c>
      <c r="T414">
        <v>6793</v>
      </c>
      <c r="U414">
        <v>-267</v>
      </c>
      <c r="V414">
        <v>347</v>
      </c>
      <c r="W414">
        <v>5.1081996172530504</v>
      </c>
      <c r="X414">
        <v>2.0839718050873399</v>
      </c>
      <c r="Y414">
        <v>44.7</v>
      </c>
      <c r="Z414">
        <v>1</v>
      </c>
      <c r="AA414">
        <v>0</v>
      </c>
      <c r="AB414">
        <v>0</v>
      </c>
      <c r="AC414">
        <v>0</v>
      </c>
    </row>
    <row r="415" spans="1:29" x14ac:dyDescent="0.25">
      <c r="A415">
        <v>114305</v>
      </c>
      <c r="B415" t="s">
        <v>543</v>
      </c>
      <c r="C415" t="s">
        <v>539</v>
      </c>
      <c r="D415" t="s">
        <v>370</v>
      </c>
      <c r="E415" t="s">
        <v>32</v>
      </c>
      <c r="F415">
        <v>1</v>
      </c>
      <c r="G415">
        <v>1008</v>
      </c>
      <c r="H415">
        <v>212</v>
      </c>
      <c r="I415">
        <v>0.9</v>
      </c>
      <c r="J415">
        <v>23.1</v>
      </c>
      <c r="K415">
        <v>99.2</v>
      </c>
      <c r="L415">
        <v>13.7</v>
      </c>
      <c r="M415">
        <v>72</v>
      </c>
      <c r="N415">
        <v>40850</v>
      </c>
      <c r="O415">
        <v>488.4</v>
      </c>
      <c r="P415">
        <v>6545952</v>
      </c>
      <c r="Q415">
        <v>6589296</v>
      </c>
      <c r="R415">
        <v>-43344</v>
      </c>
      <c r="S415">
        <v>6494</v>
      </c>
      <c r="T415">
        <v>6537</v>
      </c>
      <c r="U415">
        <v>-43</v>
      </c>
      <c r="V415">
        <v>379</v>
      </c>
      <c r="W415">
        <v>5.7977665595839101</v>
      </c>
      <c r="X415">
        <v>2.9257776408992902</v>
      </c>
      <c r="Y415">
        <v>42.1</v>
      </c>
      <c r="Z415">
        <v>1</v>
      </c>
      <c r="AA415">
        <v>0</v>
      </c>
      <c r="AB415">
        <v>0</v>
      </c>
      <c r="AC415">
        <v>0</v>
      </c>
    </row>
    <row r="416" spans="1:29" x14ac:dyDescent="0.25">
      <c r="A416">
        <v>114308</v>
      </c>
      <c r="B416" t="s">
        <v>544</v>
      </c>
      <c r="C416" t="s">
        <v>539</v>
      </c>
      <c r="D416" t="s">
        <v>370</v>
      </c>
      <c r="E416" t="s">
        <v>32</v>
      </c>
      <c r="F416">
        <v>1</v>
      </c>
      <c r="G416">
        <v>767</v>
      </c>
      <c r="H416">
        <v>145</v>
      </c>
      <c r="I416">
        <v>2.4</v>
      </c>
      <c r="J416">
        <v>20.3</v>
      </c>
      <c r="K416">
        <v>97.5</v>
      </c>
      <c r="L416">
        <v>16.5</v>
      </c>
      <c r="M416">
        <v>46</v>
      </c>
      <c r="N416">
        <v>42652</v>
      </c>
      <c r="O416">
        <v>488.4</v>
      </c>
      <c r="P416">
        <v>4578990</v>
      </c>
      <c r="Q416">
        <v>4524533</v>
      </c>
      <c r="R416">
        <v>54457</v>
      </c>
      <c r="S416">
        <v>5970</v>
      </c>
      <c r="T416">
        <v>5899</v>
      </c>
      <c r="U416">
        <v>71</v>
      </c>
      <c r="V416">
        <v>448</v>
      </c>
      <c r="W416">
        <v>7.5945075436514697</v>
      </c>
      <c r="X416">
        <v>0.97152428810720304</v>
      </c>
      <c r="Y416">
        <v>41.1</v>
      </c>
      <c r="Z416">
        <v>1</v>
      </c>
      <c r="AA416">
        <v>0</v>
      </c>
      <c r="AB416">
        <v>0</v>
      </c>
      <c r="AC416">
        <v>0</v>
      </c>
    </row>
    <row r="417" spans="1:29" x14ac:dyDescent="0.25">
      <c r="A417">
        <v>114311</v>
      </c>
      <c r="B417" t="s">
        <v>545</v>
      </c>
      <c r="C417" t="s">
        <v>539</v>
      </c>
      <c r="D417" t="s">
        <v>370</v>
      </c>
      <c r="E417" t="s">
        <v>32</v>
      </c>
      <c r="F417">
        <v>1</v>
      </c>
      <c r="G417">
        <v>763</v>
      </c>
      <c r="H417">
        <v>76</v>
      </c>
      <c r="I417">
        <v>3.8</v>
      </c>
      <c r="J417">
        <v>27.7</v>
      </c>
      <c r="K417">
        <v>99.1</v>
      </c>
      <c r="L417">
        <v>8.6999999999999993</v>
      </c>
      <c r="M417">
        <v>39</v>
      </c>
      <c r="N417">
        <v>36361</v>
      </c>
      <c r="O417">
        <v>488.4</v>
      </c>
      <c r="P417">
        <v>5108285</v>
      </c>
      <c r="Q417">
        <v>5111337</v>
      </c>
      <c r="R417">
        <v>-3052</v>
      </c>
      <c r="S417">
        <v>6695</v>
      </c>
      <c r="T417">
        <v>6699</v>
      </c>
      <c r="U417">
        <v>-4</v>
      </c>
      <c r="V417">
        <v>392</v>
      </c>
      <c r="W417">
        <v>5.8516196447230904</v>
      </c>
      <c r="X417">
        <v>1.8371919342793099</v>
      </c>
      <c r="Y417">
        <v>30.9</v>
      </c>
      <c r="Z417">
        <v>1</v>
      </c>
      <c r="AA417">
        <v>0</v>
      </c>
      <c r="AB417">
        <v>0</v>
      </c>
      <c r="AC417">
        <v>0</v>
      </c>
    </row>
    <row r="418" spans="1:29" x14ac:dyDescent="0.25">
      <c r="A418">
        <v>114312</v>
      </c>
      <c r="B418" t="s">
        <v>546</v>
      </c>
      <c r="C418" t="s">
        <v>539</v>
      </c>
      <c r="D418" t="s">
        <v>370</v>
      </c>
      <c r="E418" t="s">
        <v>32</v>
      </c>
      <c r="F418">
        <v>1</v>
      </c>
      <c r="G418">
        <v>1557</v>
      </c>
      <c r="H418">
        <v>237</v>
      </c>
      <c r="I418">
        <v>0.7</v>
      </c>
      <c r="J418">
        <v>6.4</v>
      </c>
      <c r="K418">
        <v>95.8</v>
      </c>
      <c r="L418">
        <v>17.8</v>
      </c>
      <c r="M418">
        <v>90</v>
      </c>
      <c r="N418">
        <v>40732</v>
      </c>
      <c r="O418">
        <v>488.4</v>
      </c>
      <c r="P418">
        <v>8130654</v>
      </c>
      <c r="Q418">
        <v>8202276</v>
      </c>
      <c r="R418">
        <v>-71622</v>
      </c>
      <c r="S418">
        <v>5222</v>
      </c>
      <c r="T418">
        <v>5268</v>
      </c>
      <c r="U418">
        <v>-46</v>
      </c>
      <c r="V418">
        <v>420</v>
      </c>
      <c r="W418">
        <v>7.97266514806378</v>
      </c>
      <c r="X418">
        <v>4.9789352738414401</v>
      </c>
      <c r="Y418">
        <v>52.8</v>
      </c>
      <c r="Z418">
        <v>1</v>
      </c>
      <c r="AA418">
        <v>0</v>
      </c>
      <c r="AB418">
        <v>1</v>
      </c>
      <c r="AC418">
        <v>0</v>
      </c>
    </row>
    <row r="419" spans="1:29" x14ac:dyDescent="0.25">
      <c r="A419">
        <v>114313</v>
      </c>
      <c r="B419" t="s">
        <v>547</v>
      </c>
      <c r="C419" t="s">
        <v>539</v>
      </c>
      <c r="D419" t="s">
        <v>370</v>
      </c>
      <c r="E419" t="s">
        <v>32</v>
      </c>
      <c r="F419">
        <v>1</v>
      </c>
      <c r="G419">
        <v>565</v>
      </c>
      <c r="H419">
        <v>115</v>
      </c>
      <c r="I419">
        <v>1.4</v>
      </c>
      <c r="J419">
        <v>35.1</v>
      </c>
      <c r="K419">
        <v>99.1</v>
      </c>
      <c r="L419">
        <v>14.1</v>
      </c>
      <c r="M419">
        <v>41</v>
      </c>
      <c r="N419">
        <v>38499</v>
      </c>
      <c r="O419">
        <v>488.4</v>
      </c>
      <c r="P419">
        <v>3984945</v>
      </c>
      <c r="Q419">
        <v>4039185</v>
      </c>
      <c r="R419">
        <v>-54240</v>
      </c>
      <c r="S419">
        <v>7053</v>
      </c>
      <c r="T419">
        <v>7149</v>
      </c>
      <c r="U419">
        <v>-96</v>
      </c>
      <c r="V419">
        <v>440</v>
      </c>
      <c r="W419">
        <v>6.1547069520212601</v>
      </c>
      <c r="X419">
        <v>0.808166737558486</v>
      </c>
      <c r="Y419">
        <v>41.6</v>
      </c>
      <c r="Z419">
        <v>1</v>
      </c>
      <c r="AA419">
        <v>0</v>
      </c>
      <c r="AB419">
        <v>0</v>
      </c>
      <c r="AC419">
        <v>0</v>
      </c>
    </row>
    <row r="420" spans="1:29" x14ac:dyDescent="0.25">
      <c r="A420">
        <v>114315</v>
      </c>
      <c r="B420" t="s">
        <v>548</v>
      </c>
      <c r="C420" t="s">
        <v>539</v>
      </c>
      <c r="D420" t="s">
        <v>370</v>
      </c>
      <c r="E420" t="s">
        <v>32</v>
      </c>
      <c r="F420">
        <v>1</v>
      </c>
      <c r="G420">
        <v>533</v>
      </c>
      <c r="H420">
        <v>74</v>
      </c>
      <c r="I420">
        <v>2.8</v>
      </c>
      <c r="J420">
        <v>22.1</v>
      </c>
      <c r="K420">
        <v>98.4</v>
      </c>
      <c r="L420">
        <v>14</v>
      </c>
      <c r="M420">
        <v>41</v>
      </c>
      <c r="N420">
        <v>41841</v>
      </c>
      <c r="O420">
        <v>488.4</v>
      </c>
      <c r="P420">
        <v>3724604</v>
      </c>
      <c r="Q420">
        <v>4329559</v>
      </c>
      <c r="R420">
        <v>-604955</v>
      </c>
      <c r="S420">
        <v>6988</v>
      </c>
      <c r="T420">
        <v>8123</v>
      </c>
      <c r="U420">
        <v>-1135</v>
      </c>
      <c r="V420">
        <v>637</v>
      </c>
      <c r="W420">
        <v>7.8419303213098601</v>
      </c>
      <c r="X420">
        <v>2.4470520892959402</v>
      </c>
      <c r="Y420">
        <v>48.7</v>
      </c>
      <c r="Z420">
        <v>1</v>
      </c>
      <c r="AA420">
        <v>0</v>
      </c>
      <c r="AB420">
        <v>0</v>
      </c>
      <c r="AC420">
        <v>0</v>
      </c>
    </row>
    <row r="421" spans="1:29" x14ac:dyDescent="0.25">
      <c r="A421">
        <v>114317</v>
      </c>
      <c r="B421" t="s">
        <v>549</v>
      </c>
      <c r="C421" t="s">
        <v>539</v>
      </c>
      <c r="D421" t="s">
        <v>370</v>
      </c>
      <c r="E421" t="s">
        <v>32</v>
      </c>
      <c r="F421">
        <v>1</v>
      </c>
      <c r="G421">
        <v>935</v>
      </c>
      <c r="H421">
        <v>159</v>
      </c>
      <c r="I421">
        <v>1.3</v>
      </c>
      <c r="J421">
        <v>13.9</v>
      </c>
      <c r="K421">
        <v>99</v>
      </c>
      <c r="L421">
        <v>16.899999999999999</v>
      </c>
      <c r="M421">
        <v>56</v>
      </c>
      <c r="N421">
        <v>38374</v>
      </c>
      <c r="O421">
        <v>488.4</v>
      </c>
      <c r="P421">
        <v>5876475</v>
      </c>
      <c r="Q421">
        <v>5682930</v>
      </c>
      <c r="R421">
        <v>193545</v>
      </c>
      <c r="S421">
        <v>6285</v>
      </c>
      <c r="T421">
        <v>6078</v>
      </c>
      <c r="U421">
        <v>207</v>
      </c>
      <c r="V421">
        <v>446</v>
      </c>
      <c r="W421">
        <v>7.3379401118789103</v>
      </c>
      <c r="X421">
        <v>1.7820206841686601</v>
      </c>
      <c r="Y421">
        <v>52.6</v>
      </c>
      <c r="Z421">
        <v>1</v>
      </c>
      <c r="AA421">
        <v>0</v>
      </c>
      <c r="AB421">
        <v>0</v>
      </c>
      <c r="AC421">
        <v>0</v>
      </c>
    </row>
    <row r="422" spans="1:29" x14ac:dyDescent="0.25">
      <c r="A422">
        <v>114327</v>
      </c>
      <c r="B422" t="s">
        <v>550</v>
      </c>
      <c r="C422" t="s">
        <v>539</v>
      </c>
      <c r="D422" t="s">
        <v>370</v>
      </c>
      <c r="E422" t="s">
        <v>32</v>
      </c>
      <c r="F422">
        <v>1</v>
      </c>
      <c r="G422">
        <v>746</v>
      </c>
      <c r="H422">
        <v>105</v>
      </c>
      <c r="I422">
        <v>1</v>
      </c>
      <c r="J422">
        <v>16.7</v>
      </c>
      <c r="K422">
        <v>96.8</v>
      </c>
      <c r="L422">
        <v>11.9</v>
      </c>
      <c r="M422">
        <v>52</v>
      </c>
      <c r="N422">
        <v>36983</v>
      </c>
      <c r="O422">
        <v>488.4</v>
      </c>
      <c r="P422">
        <v>4433478</v>
      </c>
      <c r="Q422">
        <v>4387226</v>
      </c>
      <c r="R422">
        <v>46252</v>
      </c>
      <c r="S422">
        <v>5943</v>
      </c>
      <c r="T422">
        <v>5881</v>
      </c>
      <c r="U422">
        <v>62</v>
      </c>
      <c r="V422">
        <v>362</v>
      </c>
      <c r="W422">
        <v>6.1554157456214904</v>
      </c>
      <c r="X422">
        <v>1.3292949688709399</v>
      </c>
      <c r="Y422">
        <v>43.1</v>
      </c>
      <c r="Z422">
        <v>1</v>
      </c>
      <c r="AA422">
        <v>0</v>
      </c>
      <c r="AB422">
        <v>1</v>
      </c>
      <c r="AC422">
        <v>0</v>
      </c>
    </row>
    <row r="423" spans="1:29" x14ac:dyDescent="0.25">
      <c r="A423">
        <v>114579</v>
      </c>
      <c r="B423" t="s">
        <v>551</v>
      </c>
      <c r="C423" t="s">
        <v>552</v>
      </c>
      <c r="D423" t="s">
        <v>413</v>
      </c>
      <c r="E423" t="s">
        <v>32</v>
      </c>
      <c r="F423">
        <v>1</v>
      </c>
      <c r="G423">
        <v>1350</v>
      </c>
      <c r="H423">
        <v>252</v>
      </c>
      <c r="I423">
        <v>1</v>
      </c>
      <c r="J423">
        <v>12.2</v>
      </c>
      <c r="K423">
        <v>89</v>
      </c>
      <c r="L423">
        <v>16.100000000000001</v>
      </c>
      <c r="M423">
        <v>84</v>
      </c>
      <c r="N423">
        <v>37941</v>
      </c>
      <c r="O423">
        <v>561.20000000000005</v>
      </c>
      <c r="P423">
        <v>7608600</v>
      </c>
      <c r="Q423">
        <v>8052750</v>
      </c>
      <c r="R423">
        <v>-444150</v>
      </c>
      <c r="S423">
        <v>5636</v>
      </c>
      <c r="T423">
        <v>5965</v>
      </c>
      <c r="U423">
        <v>-329</v>
      </c>
      <c r="V423">
        <v>468</v>
      </c>
      <c r="W423">
        <v>7.8457669740150902</v>
      </c>
      <c r="X423">
        <v>6.1213626685592599</v>
      </c>
      <c r="Y423">
        <v>47.2</v>
      </c>
      <c r="Z423">
        <v>1</v>
      </c>
      <c r="AA423">
        <v>0</v>
      </c>
      <c r="AB423">
        <v>0</v>
      </c>
      <c r="AC423">
        <v>0</v>
      </c>
    </row>
    <row r="424" spans="1:29" x14ac:dyDescent="0.25">
      <c r="A424">
        <v>114580</v>
      </c>
      <c r="B424" t="s">
        <v>553</v>
      </c>
      <c r="C424" t="s">
        <v>552</v>
      </c>
      <c r="D424" t="s">
        <v>413</v>
      </c>
      <c r="E424" t="s">
        <v>32</v>
      </c>
      <c r="F424">
        <v>1</v>
      </c>
      <c r="G424">
        <v>1656</v>
      </c>
      <c r="H424">
        <v>327</v>
      </c>
      <c r="I424">
        <v>2.1</v>
      </c>
      <c r="J424">
        <v>9.3000000000000007</v>
      </c>
      <c r="K424">
        <v>93.5</v>
      </c>
      <c r="L424">
        <v>15.6</v>
      </c>
      <c r="M424">
        <v>106</v>
      </c>
      <c r="N424">
        <v>39132</v>
      </c>
      <c r="O424">
        <v>561.20000000000005</v>
      </c>
      <c r="P424">
        <v>8912592</v>
      </c>
      <c r="Q424">
        <v>8841384</v>
      </c>
      <c r="R424">
        <v>71208</v>
      </c>
      <c r="S424">
        <v>5382</v>
      </c>
      <c r="T424">
        <v>5339</v>
      </c>
      <c r="U424">
        <v>43</v>
      </c>
      <c r="V424">
        <v>193</v>
      </c>
      <c r="W424">
        <v>3.61490915901854</v>
      </c>
      <c r="X424">
        <v>6.11296915644742</v>
      </c>
      <c r="Y424">
        <v>53.5</v>
      </c>
      <c r="Z424">
        <v>1</v>
      </c>
      <c r="AA424">
        <v>0</v>
      </c>
      <c r="AB424">
        <v>0</v>
      </c>
      <c r="AC424">
        <v>0</v>
      </c>
    </row>
    <row r="425" spans="1:29" x14ac:dyDescent="0.25">
      <c r="A425">
        <v>114581</v>
      </c>
      <c r="B425" t="s">
        <v>554</v>
      </c>
      <c r="C425" t="s">
        <v>552</v>
      </c>
      <c r="D425" t="s">
        <v>413</v>
      </c>
      <c r="E425" t="s">
        <v>32</v>
      </c>
      <c r="F425">
        <v>1</v>
      </c>
      <c r="G425">
        <v>1005</v>
      </c>
      <c r="H425">
        <v>210</v>
      </c>
      <c r="I425">
        <v>3.8</v>
      </c>
      <c r="J425">
        <v>22.3</v>
      </c>
      <c r="K425">
        <v>93.7</v>
      </c>
      <c r="L425">
        <v>12.9</v>
      </c>
      <c r="M425">
        <v>74</v>
      </c>
      <c r="N425">
        <v>38662</v>
      </c>
      <c r="O425">
        <v>561.20000000000005</v>
      </c>
      <c r="P425">
        <v>6574710</v>
      </c>
      <c r="Q425">
        <v>6799830</v>
      </c>
      <c r="R425">
        <v>-225120</v>
      </c>
      <c r="S425">
        <v>6542</v>
      </c>
      <c r="T425">
        <v>6766</v>
      </c>
      <c r="U425">
        <v>-224</v>
      </c>
      <c r="V425">
        <v>388</v>
      </c>
      <c r="W425">
        <v>5.7345551285841001</v>
      </c>
      <c r="X425">
        <v>6.1449098135126903</v>
      </c>
      <c r="Y425">
        <v>39.5</v>
      </c>
      <c r="Z425">
        <v>1</v>
      </c>
      <c r="AA425">
        <v>0</v>
      </c>
      <c r="AB425">
        <v>0</v>
      </c>
      <c r="AC425">
        <v>0</v>
      </c>
    </row>
    <row r="426" spans="1:29" x14ac:dyDescent="0.25">
      <c r="A426">
        <v>114584</v>
      </c>
      <c r="B426" t="s">
        <v>555</v>
      </c>
      <c r="C426" t="s">
        <v>556</v>
      </c>
      <c r="D426" t="s">
        <v>413</v>
      </c>
      <c r="E426" t="s">
        <v>32</v>
      </c>
      <c r="F426">
        <v>1</v>
      </c>
      <c r="G426">
        <v>1171</v>
      </c>
      <c r="H426">
        <v>220</v>
      </c>
      <c r="I426">
        <v>2.2999999999999998</v>
      </c>
      <c r="J426">
        <v>7.7</v>
      </c>
      <c r="K426">
        <v>98.9</v>
      </c>
      <c r="L426">
        <v>16.3</v>
      </c>
      <c r="M426">
        <v>70</v>
      </c>
      <c r="N426">
        <v>41546</v>
      </c>
      <c r="O426">
        <v>527</v>
      </c>
      <c r="P426">
        <v>5898327</v>
      </c>
      <c r="Q426">
        <v>5788253</v>
      </c>
      <c r="R426">
        <v>110074</v>
      </c>
      <c r="S426">
        <v>5037</v>
      </c>
      <c r="T426">
        <v>4943</v>
      </c>
      <c r="U426">
        <v>94</v>
      </c>
      <c r="V426">
        <v>187</v>
      </c>
      <c r="W426">
        <v>3.7831276552700799</v>
      </c>
      <c r="X426">
        <v>1.76692475679968</v>
      </c>
      <c r="Y426">
        <v>46.7</v>
      </c>
      <c r="Z426">
        <v>1</v>
      </c>
      <c r="AA426">
        <v>0</v>
      </c>
      <c r="AB426">
        <v>0</v>
      </c>
      <c r="AC426">
        <v>0</v>
      </c>
    </row>
    <row r="427" spans="1:29" x14ac:dyDescent="0.25">
      <c r="A427">
        <v>114587</v>
      </c>
      <c r="B427" t="s">
        <v>557</v>
      </c>
      <c r="C427" t="s">
        <v>556</v>
      </c>
      <c r="D427" t="s">
        <v>413</v>
      </c>
      <c r="E427" t="s">
        <v>32</v>
      </c>
      <c r="F427">
        <v>1</v>
      </c>
      <c r="G427">
        <v>1428</v>
      </c>
      <c r="H427">
        <v>219</v>
      </c>
      <c r="I427">
        <v>2.8</v>
      </c>
      <c r="J427">
        <v>3.5</v>
      </c>
      <c r="K427">
        <v>95.4</v>
      </c>
      <c r="L427">
        <v>15.1</v>
      </c>
      <c r="M427">
        <v>96</v>
      </c>
      <c r="N427">
        <v>38042</v>
      </c>
      <c r="O427">
        <v>527</v>
      </c>
      <c r="P427">
        <v>7536984</v>
      </c>
      <c r="Q427">
        <v>7848288</v>
      </c>
      <c r="R427">
        <v>-311304</v>
      </c>
      <c r="S427">
        <v>5278</v>
      </c>
      <c r="T427">
        <v>5496</v>
      </c>
      <c r="U427">
        <v>-218</v>
      </c>
      <c r="V427">
        <v>384</v>
      </c>
      <c r="W427">
        <v>6.9868995633187803</v>
      </c>
      <c r="X427">
        <v>7.3133762788935197</v>
      </c>
      <c r="Y427">
        <v>53.2</v>
      </c>
      <c r="Z427">
        <v>1</v>
      </c>
      <c r="AA427">
        <v>0</v>
      </c>
      <c r="AB427">
        <v>1</v>
      </c>
      <c r="AC427">
        <v>0</v>
      </c>
    </row>
    <row r="428" spans="1:29" x14ac:dyDescent="0.25">
      <c r="A428">
        <v>114588</v>
      </c>
      <c r="B428" t="s">
        <v>558</v>
      </c>
      <c r="C428" t="s">
        <v>556</v>
      </c>
      <c r="D428" t="s">
        <v>413</v>
      </c>
      <c r="E428" t="s">
        <v>32</v>
      </c>
      <c r="F428">
        <v>1</v>
      </c>
      <c r="G428">
        <v>648</v>
      </c>
      <c r="H428">
        <v>128</v>
      </c>
      <c r="I428">
        <v>3.8</v>
      </c>
      <c r="J428">
        <v>8.1999999999999993</v>
      </c>
      <c r="K428">
        <v>98.7</v>
      </c>
      <c r="L428">
        <v>17.7</v>
      </c>
      <c r="M428">
        <v>38</v>
      </c>
      <c r="N428">
        <v>38783</v>
      </c>
      <c r="O428">
        <v>527</v>
      </c>
      <c r="P428">
        <v>3451896</v>
      </c>
      <c r="Q428">
        <v>3467448</v>
      </c>
      <c r="R428">
        <v>-15552</v>
      </c>
      <c r="S428">
        <v>5327</v>
      </c>
      <c r="T428">
        <v>5351</v>
      </c>
      <c r="U428">
        <v>-24</v>
      </c>
      <c r="V428">
        <v>357</v>
      </c>
      <c r="W428">
        <v>6.6716501588488102</v>
      </c>
      <c r="X428">
        <v>2.1963581753332102</v>
      </c>
      <c r="Y428">
        <v>50.5</v>
      </c>
      <c r="Z428">
        <v>1</v>
      </c>
      <c r="AA428">
        <v>0</v>
      </c>
      <c r="AB428">
        <v>0</v>
      </c>
      <c r="AC428">
        <v>0</v>
      </c>
    </row>
    <row r="429" spans="1:29" x14ac:dyDescent="0.25">
      <c r="A429">
        <v>114590</v>
      </c>
      <c r="B429" t="s">
        <v>559</v>
      </c>
      <c r="C429" t="s">
        <v>556</v>
      </c>
      <c r="D429" t="s">
        <v>413</v>
      </c>
      <c r="E429" t="s">
        <v>32</v>
      </c>
      <c r="F429">
        <v>1</v>
      </c>
      <c r="G429">
        <v>1732</v>
      </c>
      <c r="H429">
        <v>261</v>
      </c>
      <c r="I429">
        <v>2.5</v>
      </c>
      <c r="J429">
        <v>5</v>
      </c>
      <c r="K429">
        <v>97.2</v>
      </c>
      <c r="L429">
        <v>15.4</v>
      </c>
      <c r="M429">
        <v>109</v>
      </c>
      <c r="N429">
        <v>38964</v>
      </c>
      <c r="O429">
        <v>527</v>
      </c>
      <c r="P429">
        <v>8573400</v>
      </c>
      <c r="Q429">
        <v>8715424</v>
      </c>
      <c r="R429">
        <v>-142024</v>
      </c>
      <c r="S429">
        <v>4950</v>
      </c>
      <c r="T429">
        <v>5032</v>
      </c>
      <c r="U429">
        <v>-82</v>
      </c>
      <c r="V429">
        <v>359</v>
      </c>
      <c r="W429">
        <v>7.1343402225755197</v>
      </c>
      <c r="X429">
        <v>4.2828282828282802</v>
      </c>
      <c r="Y429">
        <v>51.7</v>
      </c>
      <c r="Z429">
        <v>1</v>
      </c>
      <c r="AA429">
        <v>0</v>
      </c>
      <c r="AB429">
        <v>1</v>
      </c>
      <c r="AC429">
        <v>0</v>
      </c>
    </row>
    <row r="430" spans="1:29" x14ac:dyDescent="0.25">
      <c r="A430">
        <v>114591</v>
      </c>
      <c r="B430" t="s">
        <v>560</v>
      </c>
      <c r="C430" t="s">
        <v>556</v>
      </c>
      <c r="D430" t="s">
        <v>413</v>
      </c>
      <c r="E430" t="s">
        <v>32</v>
      </c>
      <c r="F430">
        <v>1</v>
      </c>
      <c r="G430">
        <v>897</v>
      </c>
      <c r="H430">
        <v>139</v>
      </c>
      <c r="I430">
        <v>1.4</v>
      </c>
      <c r="J430">
        <v>4.0999999999999996</v>
      </c>
      <c r="K430">
        <v>97.8</v>
      </c>
      <c r="L430">
        <v>18.5</v>
      </c>
      <c r="M430">
        <v>47</v>
      </c>
      <c r="N430">
        <v>39473</v>
      </c>
      <c r="O430">
        <v>527</v>
      </c>
      <c r="P430">
        <v>4429386</v>
      </c>
      <c r="Q430">
        <v>4519983</v>
      </c>
      <c r="R430">
        <v>-90597</v>
      </c>
      <c r="S430">
        <v>4938</v>
      </c>
      <c r="T430">
        <v>5039</v>
      </c>
      <c r="U430">
        <v>-101</v>
      </c>
      <c r="V430">
        <v>269</v>
      </c>
      <c r="W430">
        <v>5.3383607858702096</v>
      </c>
      <c r="X430">
        <v>2.7946537059538299</v>
      </c>
      <c r="Y430">
        <v>47.9</v>
      </c>
      <c r="Z430">
        <v>1</v>
      </c>
      <c r="AA430">
        <v>0</v>
      </c>
      <c r="AB430">
        <v>1</v>
      </c>
      <c r="AC430">
        <v>0</v>
      </c>
    </row>
    <row r="431" spans="1:29" x14ac:dyDescent="0.25">
      <c r="A431">
        <v>114592</v>
      </c>
      <c r="B431" t="s">
        <v>561</v>
      </c>
      <c r="C431" t="s">
        <v>556</v>
      </c>
      <c r="D431" t="s">
        <v>413</v>
      </c>
      <c r="E431" t="s">
        <v>32</v>
      </c>
      <c r="F431">
        <v>1</v>
      </c>
      <c r="G431">
        <v>979</v>
      </c>
      <c r="H431">
        <v>200</v>
      </c>
      <c r="I431">
        <v>2.4</v>
      </c>
      <c r="J431">
        <v>8.1999999999999993</v>
      </c>
      <c r="K431">
        <v>97.7</v>
      </c>
      <c r="L431">
        <v>16</v>
      </c>
      <c r="M431">
        <v>62</v>
      </c>
      <c r="N431">
        <v>39113</v>
      </c>
      <c r="O431">
        <v>527</v>
      </c>
      <c r="P431">
        <v>5222965</v>
      </c>
      <c r="Q431">
        <v>5434429</v>
      </c>
      <c r="R431">
        <v>-211464</v>
      </c>
      <c r="S431">
        <v>5335</v>
      </c>
      <c r="T431">
        <v>5551</v>
      </c>
      <c r="U431">
        <v>-216</v>
      </c>
      <c r="V431">
        <v>243</v>
      </c>
      <c r="W431">
        <v>4.3775896234912599</v>
      </c>
      <c r="X431">
        <v>3.65510777881912</v>
      </c>
      <c r="Y431">
        <v>50.2</v>
      </c>
      <c r="Z431">
        <v>1</v>
      </c>
      <c r="AA431">
        <v>0</v>
      </c>
      <c r="AB431">
        <v>0</v>
      </c>
      <c r="AC431">
        <v>0</v>
      </c>
    </row>
    <row r="432" spans="1:29" x14ac:dyDescent="0.25">
      <c r="A432">
        <v>114594</v>
      </c>
      <c r="B432" t="s">
        <v>562</v>
      </c>
      <c r="C432" t="s">
        <v>556</v>
      </c>
      <c r="D432" t="s">
        <v>413</v>
      </c>
      <c r="E432" t="s">
        <v>32</v>
      </c>
      <c r="F432">
        <v>1</v>
      </c>
      <c r="G432">
        <v>679</v>
      </c>
      <c r="H432">
        <v>150</v>
      </c>
      <c r="I432">
        <v>2.9</v>
      </c>
      <c r="J432">
        <v>6.9</v>
      </c>
      <c r="K432">
        <v>97.7</v>
      </c>
      <c r="L432">
        <v>16.3</v>
      </c>
      <c r="M432">
        <v>45</v>
      </c>
      <c r="N432">
        <v>37863</v>
      </c>
      <c r="O432">
        <v>527</v>
      </c>
      <c r="P432">
        <v>3792894</v>
      </c>
      <c r="Q432">
        <v>3880485</v>
      </c>
      <c r="R432">
        <v>-87591</v>
      </c>
      <c r="S432">
        <v>5586</v>
      </c>
      <c r="T432">
        <v>5715</v>
      </c>
      <c r="U432">
        <v>-129</v>
      </c>
      <c r="V432">
        <v>480</v>
      </c>
      <c r="W432">
        <v>8.3989501312335992</v>
      </c>
      <c r="X432">
        <v>6.2477622627998599</v>
      </c>
      <c r="Y432">
        <v>50.8</v>
      </c>
      <c r="Z432">
        <v>1</v>
      </c>
      <c r="AA432">
        <v>0</v>
      </c>
      <c r="AB432">
        <v>0</v>
      </c>
      <c r="AC432">
        <v>0</v>
      </c>
    </row>
    <row r="433" spans="1:29" x14ac:dyDescent="0.25">
      <c r="A433">
        <v>114598</v>
      </c>
      <c r="B433" t="s">
        <v>563</v>
      </c>
      <c r="C433" t="s">
        <v>556</v>
      </c>
      <c r="D433" t="s">
        <v>413</v>
      </c>
      <c r="E433" t="s">
        <v>32</v>
      </c>
      <c r="F433">
        <v>1</v>
      </c>
      <c r="G433">
        <v>1151</v>
      </c>
      <c r="H433">
        <v>224</v>
      </c>
      <c r="I433">
        <v>2</v>
      </c>
      <c r="J433">
        <v>6.1</v>
      </c>
      <c r="K433">
        <v>96.5</v>
      </c>
      <c r="L433">
        <v>16.399999999999999</v>
      </c>
      <c r="M433">
        <v>70</v>
      </c>
      <c r="N433">
        <v>38768</v>
      </c>
      <c r="O433">
        <v>527</v>
      </c>
      <c r="P433">
        <v>5804493</v>
      </c>
      <c r="Q433">
        <v>5799889</v>
      </c>
      <c r="R433">
        <v>4604</v>
      </c>
      <c r="S433">
        <v>5043</v>
      </c>
      <c r="T433">
        <v>5039</v>
      </c>
      <c r="U433">
        <v>4</v>
      </c>
      <c r="V433">
        <v>187</v>
      </c>
      <c r="W433">
        <v>3.7110537805120098</v>
      </c>
      <c r="X433">
        <v>2.6174895895300399</v>
      </c>
      <c r="Y433">
        <v>53</v>
      </c>
      <c r="Z433">
        <v>1</v>
      </c>
      <c r="AA433">
        <v>0</v>
      </c>
      <c r="AB433">
        <v>0</v>
      </c>
      <c r="AC433">
        <v>0</v>
      </c>
    </row>
    <row r="434" spans="1:29" x14ac:dyDescent="0.25">
      <c r="A434">
        <v>114606</v>
      </c>
      <c r="B434" t="s">
        <v>564</v>
      </c>
      <c r="C434" t="s">
        <v>552</v>
      </c>
      <c r="D434" t="s">
        <v>413</v>
      </c>
      <c r="E434" t="s">
        <v>32</v>
      </c>
      <c r="F434">
        <v>1</v>
      </c>
      <c r="G434">
        <v>1596</v>
      </c>
      <c r="H434">
        <v>287</v>
      </c>
      <c r="I434">
        <v>3.4</v>
      </c>
      <c r="J434">
        <v>9.4</v>
      </c>
      <c r="K434">
        <v>87.7</v>
      </c>
      <c r="L434">
        <v>16.600000000000001</v>
      </c>
      <c r="M434">
        <v>95</v>
      </c>
      <c r="N434">
        <v>39603</v>
      </c>
      <c r="O434">
        <v>561.20000000000005</v>
      </c>
      <c r="P434">
        <v>8750868</v>
      </c>
      <c r="Q434">
        <v>8964732</v>
      </c>
      <c r="R434">
        <v>-213864</v>
      </c>
      <c r="S434">
        <v>5483</v>
      </c>
      <c r="T434">
        <v>5617</v>
      </c>
      <c r="U434">
        <v>-134</v>
      </c>
      <c r="V434">
        <v>163</v>
      </c>
      <c r="W434">
        <v>2.9019049314580698</v>
      </c>
      <c r="X434">
        <v>1.76910450483312</v>
      </c>
      <c r="Y434">
        <v>50</v>
      </c>
      <c r="Z434">
        <v>1</v>
      </c>
      <c r="AA434">
        <v>0</v>
      </c>
      <c r="AB434">
        <v>1</v>
      </c>
      <c r="AC434">
        <v>0</v>
      </c>
    </row>
    <row r="435" spans="1:29" x14ac:dyDescent="0.25">
      <c r="A435">
        <v>114607</v>
      </c>
      <c r="B435" t="s">
        <v>565</v>
      </c>
      <c r="C435" t="s">
        <v>552</v>
      </c>
      <c r="D435" t="s">
        <v>413</v>
      </c>
      <c r="E435" t="s">
        <v>32</v>
      </c>
      <c r="F435">
        <v>1</v>
      </c>
      <c r="G435">
        <v>1632</v>
      </c>
      <c r="H435">
        <v>290</v>
      </c>
      <c r="I435">
        <v>1.6</v>
      </c>
      <c r="J435">
        <v>12.9</v>
      </c>
      <c r="K435">
        <v>77.900000000000006</v>
      </c>
      <c r="L435">
        <v>14</v>
      </c>
      <c r="M435">
        <v>114</v>
      </c>
      <c r="N435">
        <v>38087</v>
      </c>
      <c r="O435">
        <v>561.20000000000005</v>
      </c>
      <c r="P435">
        <v>9770784</v>
      </c>
      <c r="Q435">
        <v>9847488</v>
      </c>
      <c r="R435">
        <v>-76704</v>
      </c>
      <c r="S435">
        <v>5987</v>
      </c>
      <c r="T435">
        <v>6034</v>
      </c>
      <c r="U435">
        <v>-47</v>
      </c>
      <c r="V435">
        <v>352</v>
      </c>
      <c r="W435">
        <v>5.8336095459065298</v>
      </c>
      <c r="X435">
        <v>6.0798396525805902</v>
      </c>
      <c r="Y435">
        <v>44.7</v>
      </c>
      <c r="Z435">
        <v>1</v>
      </c>
      <c r="AA435">
        <v>0</v>
      </c>
      <c r="AB435">
        <v>1</v>
      </c>
      <c r="AC435">
        <v>0</v>
      </c>
    </row>
    <row r="436" spans="1:29" x14ac:dyDescent="0.25">
      <c r="A436">
        <v>114608</v>
      </c>
      <c r="B436" t="s">
        <v>566</v>
      </c>
      <c r="C436" t="s">
        <v>552</v>
      </c>
      <c r="D436" t="s">
        <v>413</v>
      </c>
      <c r="E436" t="s">
        <v>32</v>
      </c>
      <c r="F436">
        <v>1</v>
      </c>
      <c r="G436">
        <v>1028</v>
      </c>
      <c r="H436">
        <v>197</v>
      </c>
      <c r="I436">
        <v>2</v>
      </c>
      <c r="J436">
        <v>9.6999999999999993</v>
      </c>
      <c r="K436">
        <v>94.8</v>
      </c>
      <c r="L436">
        <v>15.5</v>
      </c>
      <c r="M436">
        <v>67</v>
      </c>
      <c r="N436">
        <v>37965</v>
      </c>
      <c r="O436">
        <v>561.20000000000005</v>
      </c>
      <c r="P436">
        <v>5678672</v>
      </c>
      <c r="Q436">
        <v>5684840</v>
      </c>
      <c r="R436">
        <v>-6168</v>
      </c>
      <c r="S436">
        <v>5524</v>
      </c>
      <c r="T436">
        <v>5530</v>
      </c>
      <c r="U436">
        <v>-6</v>
      </c>
      <c r="V436">
        <v>373</v>
      </c>
      <c r="W436">
        <v>6.7450271247739604</v>
      </c>
      <c r="X436">
        <v>4.3808834178131804</v>
      </c>
      <c r="Y436">
        <v>48.7</v>
      </c>
      <c r="Z436">
        <v>1</v>
      </c>
      <c r="AA436">
        <v>0</v>
      </c>
      <c r="AB436">
        <v>0</v>
      </c>
      <c r="AC436">
        <v>0</v>
      </c>
    </row>
    <row r="437" spans="1:29" x14ac:dyDescent="0.25">
      <c r="A437">
        <v>114611</v>
      </c>
      <c r="B437" t="s">
        <v>567</v>
      </c>
      <c r="C437" t="s">
        <v>552</v>
      </c>
      <c r="D437" t="s">
        <v>413</v>
      </c>
      <c r="E437" t="s">
        <v>32</v>
      </c>
      <c r="F437">
        <v>1</v>
      </c>
      <c r="G437">
        <v>2260</v>
      </c>
      <c r="H437">
        <v>348</v>
      </c>
      <c r="I437">
        <v>0.5</v>
      </c>
      <c r="J437">
        <v>7.1</v>
      </c>
      <c r="K437">
        <v>81.900000000000006</v>
      </c>
      <c r="L437">
        <v>17.7</v>
      </c>
      <c r="M437">
        <v>128</v>
      </c>
      <c r="N437">
        <v>38505</v>
      </c>
      <c r="O437">
        <v>561.20000000000005</v>
      </c>
      <c r="P437">
        <v>10897720</v>
      </c>
      <c r="Q437">
        <v>11107900</v>
      </c>
      <c r="R437">
        <v>-210180</v>
      </c>
      <c r="S437">
        <v>4822</v>
      </c>
      <c r="T437">
        <v>4915</v>
      </c>
      <c r="U437">
        <v>-93</v>
      </c>
      <c r="V437">
        <v>317</v>
      </c>
      <c r="W437">
        <v>6.4496439471007099</v>
      </c>
      <c r="X437">
        <v>2.3226876814599802</v>
      </c>
      <c r="Y437">
        <v>52.6</v>
      </c>
      <c r="Z437">
        <v>1</v>
      </c>
      <c r="AA437">
        <v>0</v>
      </c>
      <c r="AB437">
        <v>1</v>
      </c>
      <c r="AC437">
        <v>0</v>
      </c>
    </row>
    <row r="438" spans="1:29" x14ac:dyDescent="0.25">
      <c r="A438">
        <v>114612</v>
      </c>
      <c r="B438" t="s">
        <v>568</v>
      </c>
      <c r="C438" t="s">
        <v>556</v>
      </c>
      <c r="D438" t="s">
        <v>413</v>
      </c>
      <c r="E438" t="s">
        <v>32</v>
      </c>
      <c r="F438">
        <v>1</v>
      </c>
      <c r="G438">
        <v>994</v>
      </c>
      <c r="H438">
        <v>205</v>
      </c>
      <c r="I438">
        <v>2.2000000000000002</v>
      </c>
      <c r="J438">
        <v>6.4</v>
      </c>
      <c r="K438">
        <v>84.3</v>
      </c>
      <c r="L438">
        <v>16.899999999999999</v>
      </c>
      <c r="M438">
        <v>59</v>
      </c>
      <c r="N438">
        <v>40664</v>
      </c>
      <c r="O438">
        <v>527</v>
      </c>
      <c r="P438">
        <v>5201602</v>
      </c>
      <c r="Q438">
        <v>5095244</v>
      </c>
      <c r="R438">
        <v>106358</v>
      </c>
      <c r="S438">
        <v>5233</v>
      </c>
      <c r="T438">
        <v>5126</v>
      </c>
      <c r="U438">
        <v>107</v>
      </c>
      <c r="V438">
        <v>247</v>
      </c>
      <c r="W438">
        <v>4.8185719859539597</v>
      </c>
      <c r="X438">
        <v>5.5226447544429602</v>
      </c>
      <c r="Y438">
        <v>54.8</v>
      </c>
      <c r="Z438">
        <v>1</v>
      </c>
      <c r="AA438">
        <v>0</v>
      </c>
      <c r="AB438">
        <v>0</v>
      </c>
      <c r="AC438">
        <v>0</v>
      </c>
    </row>
    <row r="439" spans="1:29" x14ac:dyDescent="0.25">
      <c r="A439">
        <v>115237</v>
      </c>
      <c r="B439" t="s">
        <v>569</v>
      </c>
      <c r="C439" t="s">
        <v>570</v>
      </c>
      <c r="D439" t="s">
        <v>403</v>
      </c>
      <c r="E439" t="s">
        <v>32</v>
      </c>
      <c r="F439">
        <v>1</v>
      </c>
      <c r="G439">
        <v>741</v>
      </c>
      <c r="H439">
        <v>147</v>
      </c>
      <c r="I439">
        <v>4.5</v>
      </c>
      <c r="J439">
        <v>13.9</v>
      </c>
      <c r="K439">
        <v>88</v>
      </c>
      <c r="L439">
        <v>15.5</v>
      </c>
      <c r="M439">
        <v>48</v>
      </c>
      <c r="N439">
        <v>39718</v>
      </c>
      <c r="O439">
        <v>594</v>
      </c>
      <c r="P439">
        <v>4377087</v>
      </c>
      <c r="Q439">
        <v>4291872</v>
      </c>
      <c r="R439">
        <v>85215</v>
      </c>
      <c r="S439">
        <v>5907</v>
      </c>
      <c r="T439">
        <v>5792</v>
      </c>
      <c r="U439">
        <v>115</v>
      </c>
      <c r="V439">
        <v>263</v>
      </c>
      <c r="W439">
        <v>4.5407458563535901</v>
      </c>
      <c r="X439">
        <v>0.98188589808701499</v>
      </c>
      <c r="Y439">
        <v>48.1</v>
      </c>
      <c r="Z439">
        <v>1</v>
      </c>
      <c r="AA439">
        <v>0</v>
      </c>
      <c r="AB439">
        <v>0</v>
      </c>
      <c r="AC439">
        <v>0</v>
      </c>
    </row>
    <row r="440" spans="1:29" x14ac:dyDescent="0.25">
      <c r="A440">
        <v>115238</v>
      </c>
      <c r="B440" t="s">
        <v>571</v>
      </c>
      <c r="C440" t="s">
        <v>570</v>
      </c>
      <c r="D440" t="s">
        <v>403</v>
      </c>
      <c r="E440" t="s">
        <v>32</v>
      </c>
      <c r="F440">
        <v>1</v>
      </c>
      <c r="G440">
        <v>1139</v>
      </c>
      <c r="H440">
        <v>189</v>
      </c>
      <c r="I440">
        <v>2</v>
      </c>
      <c r="J440">
        <v>7.2</v>
      </c>
      <c r="K440">
        <v>92.6</v>
      </c>
      <c r="L440">
        <v>17.7</v>
      </c>
      <c r="M440">
        <v>64</v>
      </c>
      <c r="N440">
        <v>40826</v>
      </c>
      <c r="O440">
        <v>594</v>
      </c>
      <c r="P440">
        <v>5627799</v>
      </c>
      <c r="Q440">
        <v>5668803</v>
      </c>
      <c r="R440">
        <v>-41004</v>
      </c>
      <c r="S440">
        <v>4941</v>
      </c>
      <c r="T440">
        <v>4977</v>
      </c>
      <c r="U440">
        <v>-36</v>
      </c>
      <c r="V440">
        <v>144</v>
      </c>
      <c r="W440">
        <v>2.89330922242315</v>
      </c>
      <c r="X440">
        <v>1.4976725359239</v>
      </c>
      <c r="Y440">
        <v>47.4</v>
      </c>
      <c r="Z440">
        <v>1</v>
      </c>
      <c r="AA440">
        <v>0</v>
      </c>
      <c r="AB440">
        <v>1</v>
      </c>
      <c r="AC440">
        <v>0</v>
      </c>
    </row>
    <row r="441" spans="1:29" x14ac:dyDescent="0.25">
      <c r="A441">
        <v>115239</v>
      </c>
      <c r="B441" t="s">
        <v>572</v>
      </c>
      <c r="C441" t="s">
        <v>573</v>
      </c>
      <c r="D441" t="s">
        <v>403</v>
      </c>
      <c r="E441" t="s">
        <v>34</v>
      </c>
      <c r="F441">
        <v>1</v>
      </c>
      <c r="G441">
        <v>541</v>
      </c>
      <c r="H441">
        <v>114</v>
      </c>
      <c r="I441">
        <v>0.9</v>
      </c>
      <c r="J441">
        <v>9.3000000000000007</v>
      </c>
      <c r="K441">
        <v>75.3</v>
      </c>
      <c r="L441">
        <v>16.5</v>
      </c>
      <c r="M441">
        <v>34</v>
      </c>
      <c r="N441">
        <v>43199</v>
      </c>
      <c r="O441">
        <v>576.79999999999995</v>
      </c>
      <c r="P441">
        <v>3003091</v>
      </c>
      <c r="Q441">
        <v>3178375</v>
      </c>
      <c r="R441">
        <v>-175284</v>
      </c>
      <c r="S441">
        <v>5551</v>
      </c>
      <c r="T441">
        <v>5875</v>
      </c>
      <c r="U441">
        <v>-324</v>
      </c>
      <c r="V441">
        <v>147</v>
      </c>
      <c r="W441">
        <v>2.5021276595744699</v>
      </c>
      <c r="X441">
        <v>3.8911907764366802</v>
      </c>
      <c r="Y441">
        <v>48.9</v>
      </c>
      <c r="Z441">
        <v>0</v>
      </c>
      <c r="AA441">
        <v>0</v>
      </c>
      <c r="AB441">
        <v>0</v>
      </c>
      <c r="AC441">
        <v>0</v>
      </c>
    </row>
    <row r="442" spans="1:29" x14ac:dyDescent="0.25">
      <c r="A442">
        <v>115322</v>
      </c>
      <c r="B442" t="s">
        <v>574</v>
      </c>
      <c r="C442" t="s">
        <v>570</v>
      </c>
      <c r="D442" t="s">
        <v>403</v>
      </c>
      <c r="E442" t="s">
        <v>32</v>
      </c>
      <c r="F442">
        <v>1</v>
      </c>
      <c r="G442">
        <v>1297</v>
      </c>
      <c r="H442">
        <v>233</v>
      </c>
      <c r="I442">
        <v>2</v>
      </c>
      <c r="J442">
        <v>5.9</v>
      </c>
      <c r="K442">
        <v>97.1</v>
      </c>
      <c r="L442">
        <v>17.399999999999999</v>
      </c>
      <c r="M442">
        <v>73</v>
      </c>
      <c r="N442">
        <v>39975</v>
      </c>
      <c r="O442">
        <v>594</v>
      </c>
      <c r="P442">
        <v>6520019</v>
      </c>
      <c r="Q442">
        <v>6439605</v>
      </c>
      <c r="R442">
        <v>80414</v>
      </c>
      <c r="S442">
        <v>5027</v>
      </c>
      <c r="T442">
        <v>4965</v>
      </c>
      <c r="U442">
        <v>62</v>
      </c>
      <c r="V442">
        <v>201</v>
      </c>
      <c r="W442">
        <v>4.04833836858006</v>
      </c>
      <c r="X442">
        <v>1.25323254426099</v>
      </c>
      <c r="Y442">
        <v>46.2</v>
      </c>
      <c r="Z442">
        <v>1</v>
      </c>
      <c r="AA442">
        <v>0</v>
      </c>
      <c r="AB442">
        <v>1</v>
      </c>
      <c r="AC442">
        <v>0</v>
      </c>
    </row>
    <row r="443" spans="1:29" x14ac:dyDescent="0.25">
      <c r="A443">
        <v>115382</v>
      </c>
      <c r="B443" t="s">
        <v>575</v>
      </c>
      <c r="C443" t="s">
        <v>570</v>
      </c>
      <c r="D443" t="s">
        <v>403</v>
      </c>
      <c r="E443" t="s">
        <v>32</v>
      </c>
      <c r="F443">
        <v>1</v>
      </c>
      <c r="G443">
        <v>827</v>
      </c>
      <c r="H443">
        <v>162</v>
      </c>
      <c r="I443">
        <v>3</v>
      </c>
      <c r="J443">
        <v>9.1</v>
      </c>
      <c r="K443">
        <v>86.8</v>
      </c>
      <c r="L443">
        <v>18.600000000000001</v>
      </c>
      <c r="M443">
        <v>45</v>
      </c>
      <c r="N443">
        <v>40653</v>
      </c>
      <c r="O443">
        <v>594</v>
      </c>
      <c r="P443">
        <v>4491437</v>
      </c>
      <c r="Q443">
        <v>4455876</v>
      </c>
      <c r="R443">
        <v>35561</v>
      </c>
      <c r="S443">
        <v>5431</v>
      </c>
      <c r="T443">
        <v>5388</v>
      </c>
      <c r="U443">
        <v>43</v>
      </c>
      <c r="V443">
        <v>282</v>
      </c>
      <c r="W443">
        <v>5.2338530066815103</v>
      </c>
      <c r="X443">
        <v>4.7689191677407496</v>
      </c>
      <c r="Y443">
        <v>50.2</v>
      </c>
      <c r="Z443">
        <v>1</v>
      </c>
      <c r="AA443">
        <v>0</v>
      </c>
      <c r="AB443">
        <v>0</v>
      </c>
      <c r="AC443">
        <v>0</v>
      </c>
    </row>
    <row r="444" spans="1:29" x14ac:dyDescent="0.25">
      <c r="A444">
        <v>115720</v>
      </c>
      <c r="B444" t="s">
        <v>576</v>
      </c>
      <c r="C444" t="s">
        <v>577</v>
      </c>
      <c r="D444" t="s">
        <v>393</v>
      </c>
      <c r="E444" t="s">
        <v>32</v>
      </c>
      <c r="F444">
        <v>1</v>
      </c>
      <c r="G444">
        <v>579</v>
      </c>
      <c r="H444">
        <v>119</v>
      </c>
      <c r="I444">
        <v>1</v>
      </c>
      <c r="J444">
        <v>15.9</v>
      </c>
      <c r="K444">
        <v>84.6</v>
      </c>
      <c r="L444">
        <v>13.4</v>
      </c>
      <c r="M444">
        <v>43</v>
      </c>
      <c r="N444">
        <v>39514</v>
      </c>
      <c r="O444">
        <v>536</v>
      </c>
      <c r="P444">
        <v>3250506</v>
      </c>
      <c r="Q444">
        <v>3391203</v>
      </c>
      <c r="R444">
        <v>-140697</v>
      </c>
      <c r="S444">
        <v>5614</v>
      </c>
      <c r="T444">
        <v>5857</v>
      </c>
      <c r="U444">
        <v>-243</v>
      </c>
      <c r="V444">
        <v>211</v>
      </c>
      <c r="W444">
        <v>3.6025268908997798</v>
      </c>
      <c r="X444">
        <v>0.64125400783754904</v>
      </c>
      <c r="Y444">
        <v>44.6</v>
      </c>
      <c r="Z444">
        <v>1</v>
      </c>
      <c r="AA444">
        <v>0</v>
      </c>
      <c r="AB444">
        <v>0</v>
      </c>
      <c r="AC444">
        <v>0</v>
      </c>
    </row>
    <row r="445" spans="1:29" x14ac:dyDescent="0.25">
      <c r="A445">
        <v>115723</v>
      </c>
      <c r="B445" t="s">
        <v>578</v>
      </c>
      <c r="C445" t="s">
        <v>577</v>
      </c>
      <c r="D445" t="s">
        <v>393</v>
      </c>
      <c r="E445" t="s">
        <v>32</v>
      </c>
      <c r="F445">
        <v>1</v>
      </c>
      <c r="G445">
        <v>1174</v>
      </c>
      <c r="H445">
        <v>208</v>
      </c>
      <c r="I445">
        <v>1.3</v>
      </c>
      <c r="J445">
        <v>9.9</v>
      </c>
      <c r="K445">
        <v>97.5</v>
      </c>
      <c r="L445">
        <v>16.399999999999999</v>
      </c>
      <c r="M445">
        <v>69</v>
      </c>
      <c r="N445">
        <v>39942</v>
      </c>
      <c r="O445">
        <v>536</v>
      </c>
      <c r="P445">
        <v>6165848</v>
      </c>
      <c r="Q445">
        <v>6078972</v>
      </c>
      <c r="R445">
        <v>86876</v>
      </c>
      <c r="S445">
        <v>5252</v>
      </c>
      <c r="T445">
        <v>5178</v>
      </c>
      <c r="U445">
        <v>74</v>
      </c>
      <c r="V445">
        <v>280</v>
      </c>
      <c r="W445">
        <v>5.4074932406334497</v>
      </c>
      <c r="X445">
        <v>1.9992383853769999</v>
      </c>
      <c r="Y445">
        <v>42.9</v>
      </c>
      <c r="Z445">
        <v>1</v>
      </c>
      <c r="AA445">
        <v>0</v>
      </c>
      <c r="AB445">
        <v>1</v>
      </c>
      <c r="AC445">
        <v>0</v>
      </c>
    </row>
    <row r="446" spans="1:29" x14ac:dyDescent="0.25">
      <c r="A446">
        <v>115758</v>
      </c>
      <c r="B446" t="s">
        <v>579</v>
      </c>
      <c r="C446" t="s">
        <v>577</v>
      </c>
      <c r="D446" t="s">
        <v>393</v>
      </c>
      <c r="E446" t="s">
        <v>32</v>
      </c>
      <c r="F446">
        <v>1</v>
      </c>
      <c r="G446">
        <v>1220</v>
      </c>
      <c r="H446">
        <v>218</v>
      </c>
      <c r="I446">
        <v>1.3</v>
      </c>
      <c r="J446">
        <v>7.5</v>
      </c>
      <c r="K446">
        <v>96.7</v>
      </c>
      <c r="L446">
        <v>16.8</v>
      </c>
      <c r="M446">
        <v>72</v>
      </c>
      <c r="N446">
        <v>38700</v>
      </c>
      <c r="O446">
        <v>536</v>
      </c>
      <c r="P446">
        <v>6335460</v>
      </c>
      <c r="Q446">
        <v>6498940</v>
      </c>
      <c r="R446">
        <v>-163480</v>
      </c>
      <c r="S446">
        <v>5193</v>
      </c>
      <c r="T446">
        <v>5327</v>
      </c>
      <c r="U446">
        <v>-134</v>
      </c>
      <c r="V446">
        <v>288</v>
      </c>
      <c r="W446">
        <v>5.4064201238971297</v>
      </c>
      <c r="X446">
        <v>3.8320816483728102</v>
      </c>
      <c r="Y446">
        <v>45.6</v>
      </c>
      <c r="Z446">
        <v>1</v>
      </c>
      <c r="AA446">
        <v>0</v>
      </c>
      <c r="AB446">
        <v>1</v>
      </c>
      <c r="AC446">
        <v>0</v>
      </c>
    </row>
    <row r="447" spans="1:29" x14ac:dyDescent="0.25">
      <c r="A447">
        <v>115772</v>
      </c>
      <c r="B447" t="s">
        <v>580</v>
      </c>
      <c r="C447" t="s">
        <v>577</v>
      </c>
      <c r="D447" t="s">
        <v>393</v>
      </c>
      <c r="E447" t="s">
        <v>32</v>
      </c>
      <c r="F447">
        <v>1</v>
      </c>
      <c r="G447">
        <v>580</v>
      </c>
      <c r="H447">
        <v>83</v>
      </c>
      <c r="I447">
        <v>3</v>
      </c>
      <c r="J447">
        <v>22.3</v>
      </c>
      <c r="K447">
        <v>90.6</v>
      </c>
      <c r="L447">
        <v>13.6</v>
      </c>
      <c r="M447">
        <v>44</v>
      </c>
      <c r="N447">
        <v>38803</v>
      </c>
      <c r="O447">
        <v>536</v>
      </c>
      <c r="P447">
        <v>3644140</v>
      </c>
      <c r="Q447">
        <v>3843660</v>
      </c>
      <c r="R447">
        <v>-199520</v>
      </c>
      <c r="S447">
        <v>6283</v>
      </c>
      <c r="T447">
        <v>6627</v>
      </c>
      <c r="U447">
        <v>-344</v>
      </c>
      <c r="V447">
        <v>290</v>
      </c>
      <c r="W447">
        <v>4.3760374226648597</v>
      </c>
      <c r="X447">
        <v>3.3105204520133702</v>
      </c>
      <c r="Y447">
        <v>34.700000000000003</v>
      </c>
      <c r="Z447">
        <v>1</v>
      </c>
      <c r="AA447">
        <v>0</v>
      </c>
      <c r="AB447">
        <v>0</v>
      </c>
      <c r="AC447">
        <v>0</v>
      </c>
    </row>
    <row r="448" spans="1:29" x14ac:dyDescent="0.25">
      <c r="A448">
        <v>115775</v>
      </c>
      <c r="B448" t="s">
        <v>581</v>
      </c>
      <c r="C448" t="s">
        <v>577</v>
      </c>
      <c r="D448" t="s">
        <v>393</v>
      </c>
      <c r="E448" t="s">
        <v>32</v>
      </c>
      <c r="F448">
        <v>1</v>
      </c>
      <c r="G448">
        <v>496</v>
      </c>
      <c r="H448">
        <v>95</v>
      </c>
      <c r="I448">
        <v>2.9</v>
      </c>
      <c r="J448">
        <v>13.5</v>
      </c>
      <c r="K448">
        <v>98.7</v>
      </c>
      <c r="L448">
        <v>16.899999999999999</v>
      </c>
      <c r="M448">
        <v>31</v>
      </c>
      <c r="N448">
        <v>38313</v>
      </c>
      <c r="O448">
        <v>536</v>
      </c>
      <c r="P448">
        <v>2943264</v>
      </c>
      <c r="Q448">
        <v>3017168</v>
      </c>
      <c r="R448">
        <v>-73904</v>
      </c>
      <c r="S448">
        <v>5934</v>
      </c>
      <c r="T448">
        <v>6083</v>
      </c>
      <c r="U448">
        <v>-149</v>
      </c>
      <c r="V448">
        <v>344</v>
      </c>
      <c r="W448">
        <v>5.6551043892816004</v>
      </c>
      <c r="X448">
        <v>2.8985507246376798</v>
      </c>
      <c r="Y448">
        <v>39.799999999999997</v>
      </c>
      <c r="Z448">
        <v>1</v>
      </c>
      <c r="AA448">
        <v>0</v>
      </c>
      <c r="AB448">
        <v>0</v>
      </c>
      <c r="AC448">
        <v>0</v>
      </c>
    </row>
    <row r="449" spans="1:29" x14ac:dyDescent="0.25">
      <c r="A449">
        <v>116405</v>
      </c>
      <c r="B449" t="s">
        <v>582</v>
      </c>
      <c r="C449" t="s">
        <v>583</v>
      </c>
      <c r="D449" t="s">
        <v>413</v>
      </c>
      <c r="E449" t="s">
        <v>32</v>
      </c>
      <c r="F449">
        <v>1</v>
      </c>
      <c r="G449">
        <v>837</v>
      </c>
      <c r="H449">
        <v>161</v>
      </c>
      <c r="I449">
        <v>0.9</v>
      </c>
      <c r="J449">
        <v>5.9</v>
      </c>
      <c r="K449">
        <v>95.5</v>
      </c>
      <c r="L449">
        <v>18.600000000000001</v>
      </c>
      <c r="M449">
        <v>46</v>
      </c>
      <c r="N449">
        <v>37479</v>
      </c>
      <c r="O449">
        <v>587.70000000000005</v>
      </c>
      <c r="P449">
        <v>4572531</v>
      </c>
      <c r="Q449">
        <v>4634469</v>
      </c>
      <c r="R449">
        <v>-61938</v>
      </c>
      <c r="S449">
        <v>5463</v>
      </c>
      <c r="T449">
        <v>5537</v>
      </c>
      <c r="U449">
        <v>-74</v>
      </c>
      <c r="V449">
        <v>383</v>
      </c>
      <c r="W449">
        <v>6.91710312443562</v>
      </c>
      <c r="X449">
        <v>6.0772469339190902</v>
      </c>
      <c r="Y449">
        <v>44.7</v>
      </c>
      <c r="Z449">
        <v>1</v>
      </c>
      <c r="AA449">
        <v>0</v>
      </c>
      <c r="AB449">
        <v>0</v>
      </c>
      <c r="AC449">
        <v>0</v>
      </c>
    </row>
    <row r="450" spans="1:29" x14ac:dyDescent="0.25">
      <c r="A450">
        <v>116407</v>
      </c>
      <c r="B450" t="s">
        <v>584</v>
      </c>
      <c r="C450" t="s">
        <v>583</v>
      </c>
      <c r="D450" t="s">
        <v>413</v>
      </c>
      <c r="E450" t="s">
        <v>32</v>
      </c>
      <c r="F450">
        <v>1</v>
      </c>
      <c r="G450">
        <v>1275</v>
      </c>
      <c r="H450">
        <v>237</v>
      </c>
      <c r="I450">
        <v>1.4</v>
      </c>
      <c r="J450">
        <v>3.6</v>
      </c>
      <c r="K450">
        <v>91.5</v>
      </c>
      <c r="L450">
        <v>18.8</v>
      </c>
      <c r="M450">
        <v>73</v>
      </c>
      <c r="N450">
        <v>37123</v>
      </c>
      <c r="O450">
        <v>587.70000000000005</v>
      </c>
      <c r="P450">
        <v>7326150</v>
      </c>
      <c r="Q450">
        <v>7505925</v>
      </c>
      <c r="R450">
        <v>-179775</v>
      </c>
      <c r="S450">
        <v>5746</v>
      </c>
      <c r="T450">
        <v>5887</v>
      </c>
      <c r="U450">
        <v>-141</v>
      </c>
      <c r="V450">
        <v>592</v>
      </c>
      <c r="W450">
        <v>10.0560557159844</v>
      </c>
      <c r="X450">
        <v>16.150365471632401</v>
      </c>
      <c r="Y450">
        <v>57.6</v>
      </c>
      <c r="Z450">
        <v>1</v>
      </c>
      <c r="AA450">
        <v>1</v>
      </c>
      <c r="AB450">
        <v>0</v>
      </c>
      <c r="AC450">
        <v>0</v>
      </c>
    </row>
    <row r="451" spans="1:29" x14ac:dyDescent="0.25">
      <c r="A451">
        <v>116411</v>
      </c>
      <c r="B451" t="s">
        <v>585</v>
      </c>
      <c r="C451" t="s">
        <v>583</v>
      </c>
      <c r="D451" t="s">
        <v>413</v>
      </c>
      <c r="E451" t="s">
        <v>32</v>
      </c>
      <c r="F451">
        <v>1</v>
      </c>
      <c r="G451">
        <v>756</v>
      </c>
      <c r="H451">
        <v>159</v>
      </c>
      <c r="I451">
        <v>2.7</v>
      </c>
      <c r="J451">
        <v>4.8</v>
      </c>
      <c r="K451">
        <v>92.5</v>
      </c>
      <c r="L451">
        <v>14.1</v>
      </c>
      <c r="M451">
        <v>54</v>
      </c>
      <c r="N451">
        <v>37111</v>
      </c>
      <c r="O451">
        <v>587.70000000000005</v>
      </c>
      <c r="P451">
        <v>4373460</v>
      </c>
      <c r="Q451">
        <v>4790016</v>
      </c>
      <c r="R451">
        <v>-416556</v>
      </c>
      <c r="S451">
        <v>5785</v>
      </c>
      <c r="T451">
        <v>6336</v>
      </c>
      <c r="U451">
        <v>-551</v>
      </c>
      <c r="V451">
        <v>257</v>
      </c>
      <c r="W451">
        <v>4.0561868686868703</v>
      </c>
      <c r="X451">
        <v>5.6871218668971499</v>
      </c>
      <c r="Y451">
        <v>51.9</v>
      </c>
      <c r="Z451">
        <v>1</v>
      </c>
      <c r="AA451">
        <v>0</v>
      </c>
      <c r="AB451">
        <v>0</v>
      </c>
      <c r="AC451">
        <v>0</v>
      </c>
    </row>
    <row r="452" spans="1:29" x14ac:dyDescent="0.25">
      <c r="A452">
        <v>116412</v>
      </c>
      <c r="B452" t="s">
        <v>586</v>
      </c>
      <c r="C452" t="s">
        <v>583</v>
      </c>
      <c r="D452" t="s">
        <v>413</v>
      </c>
      <c r="E452" t="s">
        <v>32</v>
      </c>
      <c r="F452">
        <v>1</v>
      </c>
      <c r="G452">
        <v>1093</v>
      </c>
      <c r="H452">
        <v>218</v>
      </c>
      <c r="I452">
        <v>1.4</v>
      </c>
      <c r="J452">
        <v>2.8</v>
      </c>
      <c r="K452">
        <v>94.7</v>
      </c>
      <c r="L452">
        <v>16.600000000000001</v>
      </c>
      <c r="M452">
        <v>66</v>
      </c>
      <c r="N452">
        <v>35395</v>
      </c>
      <c r="O452">
        <v>587.70000000000005</v>
      </c>
      <c r="P452">
        <v>5478116</v>
      </c>
      <c r="Q452">
        <v>5454070</v>
      </c>
      <c r="R452">
        <v>24046</v>
      </c>
      <c r="S452">
        <v>5012</v>
      </c>
      <c r="T452">
        <v>4990</v>
      </c>
      <c r="U452">
        <v>22</v>
      </c>
      <c r="V452">
        <v>336</v>
      </c>
      <c r="W452">
        <v>6.7334669338677404</v>
      </c>
      <c r="X452">
        <v>6.1652035115722299</v>
      </c>
      <c r="Y452">
        <v>58.3</v>
      </c>
      <c r="Z452">
        <v>1</v>
      </c>
      <c r="AA452">
        <v>0</v>
      </c>
      <c r="AB452">
        <v>0</v>
      </c>
      <c r="AC452">
        <v>0</v>
      </c>
    </row>
    <row r="453" spans="1:29" x14ac:dyDescent="0.25">
      <c r="A453">
        <v>116413</v>
      </c>
      <c r="B453" t="s">
        <v>587</v>
      </c>
      <c r="C453" t="s">
        <v>583</v>
      </c>
      <c r="D453" t="s">
        <v>413</v>
      </c>
      <c r="E453" t="s">
        <v>32</v>
      </c>
      <c r="F453">
        <v>1</v>
      </c>
      <c r="G453">
        <v>840</v>
      </c>
      <c r="H453">
        <v>156</v>
      </c>
      <c r="I453">
        <v>0.8</v>
      </c>
      <c r="J453">
        <v>13.5</v>
      </c>
      <c r="K453">
        <v>98.3</v>
      </c>
      <c r="L453">
        <v>15.1</v>
      </c>
      <c r="M453">
        <v>56</v>
      </c>
      <c r="N453">
        <v>37304</v>
      </c>
      <c r="O453">
        <v>587.70000000000005</v>
      </c>
      <c r="P453">
        <v>5722920</v>
      </c>
      <c r="Q453">
        <v>6385680</v>
      </c>
      <c r="R453">
        <v>-662760</v>
      </c>
      <c r="S453">
        <v>6813</v>
      </c>
      <c r="T453">
        <v>7602</v>
      </c>
      <c r="U453">
        <v>-789</v>
      </c>
      <c r="V453">
        <v>401</v>
      </c>
      <c r="W453">
        <v>5.2749276506182596</v>
      </c>
      <c r="X453">
        <v>15.998825774255099</v>
      </c>
      <c r="Y453">
        <v>47</v>
      </c>
      <c r="Z453">
        <v>1</v>
      </c>
      <c r="AA453">
        <v>0</v>
      </c>
      <c r="AB453">
        <v>0</v>
      </c>
      <c r="AC453">
        <v>0</v>
      </c>
    </row>
    <row r="454" spans="1:29" x14ac:dyDescent="0.25">
      <c r="A454">
        <v>116418</v>
      </c>
      <c r="B454" t="s">
        <v>588</v>
      </c>
      <c r="C454" t="s">
        <v>583</v>
      </c>
      <c r="D454" t="s">
        <v>413</v>
      </c>
      <c r="E454" t="s">
        <v>32</v>
      </c>
      <c r="F454">
        <v>1</v>
      </c>
      <c r="G454">
        <v>638</v>
      </c>
      <c r="H454">
        <v>130</v>
      </c>
      <c r="I454">
        <v>5.6</v>
      </c>
      <c r="J454">
        <v>11.8</v>
      </c>
      <c r="K454">
        <v>98.7</v>
      </c>
      <c r="L454">
        <v>12.6</v>
      </c>
      <c r="M454">
        <v>49</v>
      </c>
      <c r="N454">
        <v>34437</v>
      </c>
      <c r="O454">
        <v>587.70000000000005</v>
      </c>
      <c r="P454">
        <v>4741616</v>
      </c>
      <c r="Q454">
        <v>4850076</v>
      </c>
      <c r="R454">
        <v>-108460</v>
      </c>
      <c r="S454">
        <v>7432</v>
      </c>
      <c r="T454">
        <v>7602</v>
      </c>
      <c r="U454">
        <v>-170</v>
      </c>
      <c r="V454">
        <v>499</v>
      </c>
      <c r="W454">
        <v>6.5640620889239703</v>
      </c>
      <c r="X454">
        <v>15.285252960172199</v>
      </c>
      <c r="Y454">
        <v>40.5</v>
      </c>
      <c r="Z454">
        <v>1</v>
      </c>
      <c r="AA454">
        <v>0</v>
      </c>
      <c r="AB454">
        <v>0</v>
      </c>
      <c r="AC454">
        <v>0</v>
      </c>
    </row>
    <row r="455" spans="1:29" x14ac:dyDescent="0.25">
      <c r="A455">
        <v>116419</v>
      </c>
      <c r="B455" t="s">
        <v>589</v>
      </c>
      <c r="C455" t="s">
        <v>583</v>
      </c>
      <c r="D455" t="s">
        <v>413</v>
      </c>
      <c r="E455" t="s">
        <v>32</v>
      </c>
      <c r="F455">
        <v>1</v>
      </c>
      <c r="G455">
        <v>1704</v>
      </c>
      <c r="H455">
        <v>343</v>
      </c>
      <c r="I455">
        <v>0.7</v>
      </c>
      <c r="J455">
        <v>3.3</v>
      </c>
      <c r="K455">
        <v>98.2</v>
      </c>
      <c r="L455">
        <v>16.899999999999999</v>
      </c>
      <c r="M455">
        <v>102</v>
      </c>
      <c r="N455">
        <v>37136</v>
      </c>
      <c r="O455">
        <v>587.70000000000005</v>
      </c>
      <c r="P455">
        <v>8480808</v>
      </c>
      <c r="Q455">
        <v>8554080</v>
      </c>
      <c r="R455">
        <v>-73272</v>
      </c>
      <c r="S455">
        <v>4977</v>
      </c>
      <c r="T455">
        <v>5020</v>
      </c>
      <c r="U455">
        <v>-43</v>
      </c>
      <c r="V455">
        <v>331</v>
      </c>
      <c r="W455">
        <v>6.5936254980079703</v>
      </c>
      <c r="X455">
        <v>7.0323488045006997</v>
      </c>
      <c r="Y455">
        <v>52.5</v>
      </c>
      <c r="Z455">
        <v>1</v>
      </c>
      <c r="AA455">
        <v>0</v>
      </c>
      <c r="AB455">
        <v>0</v>
      </c>
      <c r="AC455">
        <v>0</v>
      </c>
    </row>
    <row r="456" spans="1:29" x14ac:dyDescent="0.25">
      <c r="A456">
        <v>116422</v>
      </c>
      <c r="B456" t="s">
        <v>590</v>
      </c>
      <c r="C456" t="s">
        <v>583</v>
      </c>
      <c r="D456" t="s">
        <v>413</v>
      </c>
      <c r="E456" t="s">
        <v>32</v>
      </c>
      <c r="F456">
        <v>1</v>
      </c>
      <c r="G456">
        <v>903</v>
      </c>
      <c r="H456">
        <v>165</v>
      </c>
      <c r="I456">
        <v>1.4</v>
      </c>
      <c r="J456">
        <v>5.4</v>
      </c>
      <c r="K456">
        <v>96.6</v>
      </c>
      <c r="L456">
        <v>17</v>
      </c>
      <c r="M456">
        <v>54</v>
      </c>
      <c r="N456">
        <v>37273</v>
      </c>
      <c r="O456">
        <v>587.70000000000005</v>
      </c>
      <c r="P456">
        <v>5611242</v>
      </c>
      <c r="Q456">
        <v>5674452</v>
      </c>
      <c r="R456">
        <v>-63210</v>
      </c>
      <c r="S456">
        <v>6214</v>
      </c>
      <c r="T456">
        <v>6284</v>
      </c>
      <c r="U456">
        <v>-70</v>
      </c>
      <c r="V456">
        <v>356</v>
      </c>
      <c r="W456">
        <v>5.6651814131126699</v>
      </c>
      <c r="X456">
        <v>20.614740907627901</v>
      </c>
      <c r="Y456">
        <v>44.7</v>
      </c>
      <c r="Z456">
        <v>1</v>
      </c>
      <c r="AA456">
        <v>0</v>
      </c>
      <c r="AB456">
        <v>0</v>
      </c>
      <c r="AC456">
        <v>0</v>
      </c>
    </row>
    <row r="457" spans="1:29" x14ac:dyDescent="0.25">
      <c r="A457">
        <v>116423</v>
      </c>
      <c r="B457" t="s">
        <v>591</v>
      </c>
      <c r="C457" t="s">
        <v>583</v>
      </c>
      <c r="D457" t="s">
        <v>413</v>
      </c>
      <c r="E457" t="s">
        <v>32</v>
      </c>
      <c r="F457">
        <v>1</v>
      </c>
      <c r="G457">
        <v>522</v>
      </c>
      <c r="H457">
        <v>98</v>
      </c>
      <c r="I457">
        <v>1.9</v>
      </c>
      <c r="J457">
        <v>10</v>
      </c>
      <c r="K457">
        <v>97.4</v>
      </c>
      <c r="L457">
        <v>17.100000000000001</v>
      </c>
      <c r="M457">
        <v>31</v>
      </c>
      <c r="N457">
        <v>38409</v>
      </c>
      <c r="O457">
        <v>587.70000000000005</v>
      </c>
      <c r="P457">
        <v>2981664</v>
      </c>
      <c r="Q457">
        <v>3165930</v>
      </c>
      <c r="R457">
        <v>-184266</v>
      </c>
      <c r="S457">
        <v>5712</v>
      </c>
      <c r="T457">
        <v>6065</v>
      </c>
      <c r="U457">
        <v>-353</v>
      </c>
      <c r="V457">
        <v>334</v>
      </c>
      <c r="W457">
        <v>5.5070074196207797</v>
      </c>
      <c r="X457">
        <v>3.9740896358543401</v>
      </c>
      <c r="Y457">
        <v>44.9</v>
      </c>
      <c r="Z457">
        <v>1</v>
      </c>
      <c r="AA457">
        <v>0</v>
      </c>
      <c r="AB457">
        <v>0</v>
      </c>
      <c r="AC457">
        <v>0</v>
      </c>
    </row>
    <row r="458" spans="1:29" x14ac:dyDescent="0.25">
      <c r="A458">
        <v>116424</v>
      </c>
      <c r="B458" t="s">
        <v>592</v>
      </c>
      <c r="C458" t="s">
        <v>583</v>
      </c>
      <c r="D458" t="s">
        <v>413</v>
      </c>
      <c r="E458" t="s">
        <v>32</v>
      </c>
      <c r="F458">
        <v>1</v>
      </c>
      <c r="G458">
        <v>1192</v>
      </c>
      <c r="H458">
        <v>229</v>
      </c>
      <c r="I458">
        <v>1.3</v>
      </c>
      <c r="J458">
        <v>4.7</v>
      </c>
      <c r="K458">
        <v>97.4</v>
      </c>
      <c r="L458">
        <v>18.899999999999999</v>
      </c>
      <c r="M458">
        <v>64</v>
      </c>
      <c r="N458">
        <v>36101</v>
      </c>
      <c r="O458">
        <v>587.70000000000005</v>
      </c>
      <c r="P458">
        <v>6082776</v>
      </c>
      <c r="Q458">
        <v>6159064</v>
      </c>
      <c r="R458">
        <v>-76288</v>
      </c>
      <c r="S458">
        <v>5103</v>
      </c>
      <c r="T458">
        <v>5167</v>
      </c>
      <c r="U458">
        <v>-64</v>
      </c>
      <c r="V458">
        <v>463</v>
      </c>
      <c r="W458">
        <v>8.9607122121153502</v>
      </c>
      <c r="X458">
        <v>6.2708210856358999</v>
      </c>
      <c r="Y458">
        <v>52.6</v>
      </c>
      <c r="Z458">
        <v>1</v>
      </c>
      <c r="AA458">
        <v>0</v>
      </c>
      <c r="AB458">
        <v>0</v>
      </c>
      <c r="AC458">
        <v>0</v>
      </c>
    </row>
    <row r="459" spans="1:29" x14ac:dyDescent="0.25">
      <c r="A459">
        <v>116426</v>
      </c>
      <c r="B459" t="s">
        <v>593</v>
      </c>
      <c r="C459" t="s">
        <v>583</v>
      </c>
      <c r="D459" t="s">
        <v>413</v>
      </c>
      <c r="E459" t="s">
        <v>32</v>
      </c>
      <c r="F459">
        <v>1</v>
      </c>
      <c r="G459">
        <v>565</v>
      </c>
      <c r="H459">
        <v>114</v>
      </c>
      <c r="I459">
        <v>1.2</v>
      </c>
      <c r="J459">
        <v>5.6</v>
      </c>
      <c r="K459">
        <v>99</v>
      </c>
      <c r="L459">
        <v>18.2</v>
      </c>
      <c r="M459">
        <v>32</v>
      </c>
      <c r="N459">
        <v>38752</v>
      </c>
      <c r="O459">
        <v>587.70000000000005</v>
      </c>
      <c r="P459">
        <v>3048740</v>
      </c>
      <c r="Q459">
        <v>3354970</v>
      </c>
      <c r="R459">
        <v>-306230</v>
      </c>
      <c r="S459">
        <v>5396</v>
      </c>
      <c r="T459">
        <v>5938</v>
      </c>
      <c r="U459">
        <v>-542</v>
      </c>
      <c r="V459">
        <v>455</v>
      </c>
      <c r="W459">
        <v>7.6625126305153204</v>
      </c>
      <c r="X459">
        <v>4.9110452186805</v>
      </c>
      <c r="Y459">
        <v>41.1</v>
      </c>
      <c r="Z459">
        <v>1</v>
      </c>
      <c r="AA459">
        <v>0</v>
      </c>
      <c r="AB459">
        <v>0</v>
      </c>
      <c r="AC459">
        <v>0</v>
      </c>
    </row>
    <row r="460" spans="1:29" x14ac:dyDescent="0.25">
      <c r="A460">
        <v>116427</v>
      </c>
      <c r="B460" t="s">
        <v>594</v>
      </c>
      <c r="C460" t="s">
        <v>583</v>
      </c>
      <c r="D460" t="s">
        <v>413</v>
      </c>
      <c r="E460" t="s">
        <v>32</v>
      </c>
      <c r="F460">
        <v>1</v>
      </c>
      <c r="G460">
        <v>930</v>
      </c>
      <c r="H460">
        <v>166</v>
      </c>
      <c r="I460">
        <v>1.8</v>
      </c>
      <c r="J460">
        <v>9.4</v>
      </c>
      <c r="K460">
        <v>94.8</v>
      </c>
      <c r="L460">
        <v>15.2</v>
      </c>
      <c r="M460">
        <v>62</v>
      </c>
      <c r="N460">
        <v>33823</v>
      </c>
      <c r="O460">
        <v>587.70000000000005</v>
      </c>
      <c r="P460">
        <v>5275890</v>
      </c>
      <c r="Q460">
        <v>5470260</v>
      </c>
      <c r="R460">
        <v>-194370</v>
      </c>
      <c r="S460">
        <v>5673</v>
      </c>
      <c r="T460">
        <v>5882</v>
      </c>
      <c r="U460">
        <v>-209</v>
      </c>
      <c r="V460">
        <v>649</v>
      </c>
      <c r="W460">
        <v>11.0336620197212</v>
      </c>
      <c r="X460">
        <v>6.8570421293847996</v>
      </c>
      <c r="Y460">
        <v>43.6</v>
      </c>
      <c r="Z460">
        <v>1</v>
      </c>
      <c r="AA460">
        <v>0</v>
      </c>
      <c r="AB460">
        <v>0</v>
      </c>
      <c r="AC460">
        <v>0</v>
      </c>
    </row>
    <row r="461" spans="1:29" x14ac:dyDescent="0.25">
      <c r="A461">
        <v>116428</v>
      </c>
      <c r="B461" t="s">
        <v>595</v>
      </c>
      <c r="C461" t="s">
        <v>583</v>
      </c>
      <c r="D461" t="s">
        <v>413</v>
      </c>
      <c r="E461" t="s">
        <v>32</v>
      </c>
      <c r="F461">
        <v>1</v>
      </c>
      <c r="G461">
        <v>699</v>
      </c>
      <c r="H461">
        <v>164</v>
      </c>
      <c r="I461">
        <v>0.9</v>
      </c>
      <c r="J461">
        <v>13.3</v>
      </c>
      <c r="K461">
        <v>99.3</v>
      </c>
      <c r="L461">
        <v>15.1</v>
      </c>
      <c r="M461">
        <v>50</v>
      </c>
      <c r="N461">
        <v>35607</v>
      </c>
      <c r="O461">
        <v>587.70000000000005</v>
      </c>
      <c r="P461">
        <v>4362459</v>
      </c>
      <c r="Q461">
        <v>4667223</v>
      </c>
      <c r="R461">
        <v>-304764</v>
      </c>
      <c r="S461">
        <v>6241</v>
      </c>
      <c r="T461">
        <v>6677</v>
      </c>
      <c r="U461">
        <v>-436</v>
      </c>
      <c r="V461">
        <v>506</v>
      </c>
      <c r="W461">
        <v>7.5782537067545297</v>
      </c>
      <c r="X461">
        <v>7.7872135875661002</v>
      </c>
      <c r="Y461">
        <v>42.1</v>
      </c>
      <c r="Z461">
        <v>1</v>
      </c>
      <c r="AA461">
        <v>0</v>
      </c>
      <c r="AB461">
        <v>0</v>
      </c>
      <c r="AC461">
        <v>0</v>
      </c>
    </row>
    <row r="462" spans="1:29" x14ac:dyDescent="0.25">
      <c r="A462">
        <v>116430</v>
      </c>
      <c r="B462" t="s">
        <v>596</v>
      </c>
      <c r="C462" t="s">
        <v>583</v>
      </c>
      <c r="D462" t="s">
        <v>413</v>
      </c>
      <c r="E462" t="s">
        <v>32</v>
      </c>
      <c r="F462">
        <v>1</v>
      </c>
      <c r="G462">
        <v>440</v>
      </c>
      <c r="H462">
        <v>82</v>
      </c>
      <c r="I462">
        <v>1.8</v>
      </c>
      <c r="J462">
        <v>9.4</v>
      </c>
      <c r="K462">
        <v>96.7</v>
      </c>
      <c r="L462">
        <v>15.6</v>
      </c>
      <c r="M462">
        <v>29</v>
      </c>
      <c r="N462">
        <v>35794</v>
      </c>
      <c r="O462">
        <v>587.70000000000005</v>
      </c>
      <c r="P462">
        <v>2651000</v>
      </c>
      <c r="Q462">
        <v>3303520</v>
      </c>
      <c r="R462">
        <v>-652520</v>
      </c>
      <c r="S462">
        <v>6025</v>
      </c>
      <c r="T462">
        <v>7508</v>
      </c>
      <c r="U462">
        <v>-1483</v>
      </c>
      <c r="V462">
        <v>608</v>
      </c>
      <c r="W462">
        <v>8.0980287693127302</v>
      </c>
      <c r="X462">
        <v>13.2448132780083</v>
      </c>
      <c r="Y462">
        <v>45.3</v>
      </c>
      <c r="Z462">
        <v>1</v>
      </c>
      <c r="AA462">
        <v>0</v>
      </c>
      <c r="AB462">
        <v>0</v>
      </c>
      <c r="AC462">
        <v>0</v>
      </c>
    </row>
    <row r="463" spans="1:29" x14ac:dyDescent="0.25">
      <c r="A463">
        <v>116431</v>
      </c>
      <c r="B463" t="s">
        <v>597</v>
      </c>
      <c r="C463" t="s">
        <v>583</v>
      </c>
      <c r="D463" t="s">
        <v>413</v>
      </c>
      <c r="E463" t="s">
        <v>32</v>
      </c>
      <c r="F463">
        <v>1</v>
      </c>
      <c r="G463">
        <v>886</v>
      </c>
      <c r="H463">
        <v>177</v>
      </c>
      <c r="I463">
        <v>1.3</v>
      </c>
      <c r="J463">
        <v>14.5</v>
      </c>
      <c r="K463">
        <v>91.8</v>
      </c>
      <c r="L463">
        <v>15.3</v>
      </c>
      <c r="M463">
        <v>59</v>
      </c>
      <c r="N463">
        <v>35652</v>
      </c>
      <c r="O463">
        <v>587.70000000000005</v>
      </c>
      <c r="P463">
        <v>4965144</v>
      </c>
      <c r="Q463">
        <v>4997926</v>
      </c>
      <c r="R463">
        <v>-32782</v>
      </c>
      <c r="S463">
        <v>5604</v>
      </c>
      <c r="T463">
        <v>5641</v>
      </c>
      <c r="U463">
        <v>-37</v>
      </c>
      <c r="V463">
        <v>300</v>
      </c>
      <c r="W463">
        <v>5.3182059918454199</v>
      </c>
      <c r="X463">
        <v>4.3183440399714499</v>
      </c>
      <c r="Y463">
        <v>46.7</v>
      </c>
      <c r="Z463">
        <v>1</v>
      </c>
      <c r="AA463">
        <v>0</v>
      </c>
      <c r="AB463">
        <v>0</v>
      </c>
      <c r="AC463">
        <v>0</v>
      </c>
    </row>
    <row r="464" spans="1:29" x14ac:dyDescent="0.25">
      <c r="A464">
        <v>116432</v>
      </c>
      <c r="B464" t="s">
        <v>598</v>
      </c>
      <c r="C464" t="s">
        <v>583</v>
      </c>
      <c r="D464" t="s">
        <v>413</v>
      </c>
      <c r="E464" t="s">
        <v>32</v>
      </c>
      <c r="F464">
        <v>1</v>
      </c>
      <c r="G464">
        <v>688</v>
      </c>
      <c r="H464">
        <v>127</v>
      </c>
      <c r="I464">
        <v>1.1000000000000001</v>
      </c>
      <c r="J464">
        <v>14.7</v>
      </c>
      <c r="K464">
        <v>86.4</v>
      </c>
      <c r="L464">
        <v>15.1</v>
      </c>
      <c r="M464">
        <v>43</v>
      </c>
      <c r="N464">
        <v>37150</v>
      </c>
      <c r="O464">
        <v>587.70000000000005</v>
      </c>
      <c r="P464">
        <v>3865872</v>
      </c>
      <c r="Q464">
        <v>4108048</v>
      </c>
      <c r="R464">
        <v>-242176</v>
      </c>
      <c r="S464">
        <v>5619</v>
      </c>
      <c r="T464">
        <v>5971</v>
      </c>
      <c r="U464">
        <v>-352</v>
      </c>
      <c r="V464">
        <v>318</v>
      </c>
      <c r="W464">
        <v>5.3257410818958304</v>
      </c>
      <c r="X464">
        <v>4.4669870083644803</v>
      </c>
      <c r="Y464">
        <v>42.1</v>
      </c>
      <c r="Z464">
        <v>1</v>
      </c>
      <c r="AA464">
        <v>0</v>
      </c>
      <c r="AB464">
        <v>0</v>
      </c>
      <c r="AC464">
        <v>0</v>
      </c>
    </row>
    <row r="465" spans="1:29" x14ac:dyDescent="0.25">
      <c r="A465">
        <v>116433</v>
      </c>
      <c r="B465" t="s">
        <v>599</v>
      </c>
      <c r="C465" t="s">
        <v>583</v>
      </c>
      <c r="D465" t="s">
        <v>413</v>
      </c>
      <c r="E465" t="s">
        <v>32</v>
      </c>
      <c r="F465">
        <v>1</v>
      </c>
      <c r="G465">
        <v>1570</v>
      </c>
      <c r="H465">
        <v>243</v>
      </c>
      <c r="I465">
        <v>0.7</v>
      </c>
      <c r="J465">
        <v>4.9000000000000004</v>
      </c>
      <c r="K465">
        <v>96.5</v>
      </c>
      <c r="L465">
        <v>16.399999999999999</v>
      </c>
      <c r="M465">
        <v>91</v>
      </c>
      <c r="N465">
        <v>36743</v>
      </c>
      <c r="O465">
        <v>587.70000000000005</v>
      </c>
      <c r="P465">
        <v>9551880</v>
      </c>
      <c r="Q465">
        <v>10237970</v>
      </c>
      <c r="R465">
        <v>-686090</v>
      </c>
      <c r="S465">
        <v>6084</v>
      </c>
      <c r="T465">
        <v>6521</v>
      </c>
      <c r="U465">
        <v>-437</v>
      </c>
      <c r="V465">
        <v>494</v>
      </c>
      <c r="W465">
        <v>7.5755252261923003</v>
      </c>
      <c r="X465">
        <v>21.153846153846199</v>
      </c>
      <c r="Y465">
        <v>48.9</v>
      </c>
      <c r="Z465">
        <v>1</v>
      </c>
      <c r="AA465">
        <v>0</v>
      </c>
      <c r="AB465">
        <v>1</v>
      </c>
      <c r="AC465">
        <v>0</v>
      </c>
    </row>
    <row r="466" spans="1:29" x14ac:dyDescent="0.25">
      <c r="A466">
        <v>116436</v>
      </c>
      <c r="B466" t="s">
        <v>600</v>
      </c>
      <c r="C466" t="s">
        <v>583</v>
      </c>
      <c r="D466" t="s">
        <v>413</v>
      </c>
      <c r="E466" t="s">
        <v>32</v>
      </c>
      <c r="F466">
        <v>1</v>
      </c>
      <c r="G466">
        <v>1122</v>
      </c>
      <c r="H466">
        <v>223</v>
      </c>
      <c r="I466">
        <v>1.2</v>
      </c>
      <c r="J466">
        <v>3.6</v>
      </c>
      <c r="K466">
        <v>93.5</v>
      </c>
      <c r="L466">
        <v>18.100000000000001</v>
      </c>
      <c r="M466">
        <v>65</v>
      </c>
      <c r="N466">
        <v>37367</v>
      </c>
      <c r="O466">
        <v>587.70000000000005</v>
      </c>
      <c r="P466">
        <v>5629074</v>
      </c>
      <c r="Q466">
        <v>5592048</v>
      </c>
      <c r="R466">
        <v>37026</v>
      </c>
      <c r="S466">
        <v>5017</v>
      </c>
      <c r="T466">
        <v>4984</v>
      </c>
      <c r="U466">
        <v>33</v>
      </c>
      <c r="V466">
        <v>389</v>
      </c>
      <c r="W466">
        <v>7.8049759229534503</v>
      </c>
      <c r="X466">
        <v>6.1391269683077496</v>
      </c>
      <c r="Y466">
        <v>51.7</v>
      </c>
      <c r="Z466">
        <v>1</v>
      </c>
      <c r="AA466">
        <v>0</v>
      </c>
      <c r="AB466">
        <v>0</v>
      </c>
      <c r="AC466">
        <v>0</v>
      </c>
    </row>
    <row r="467" spans="1:29" x14ac:dyDescent="0.25">
      <c r="A467">
        <v>116437</v>
      </c>
      <c r="B467" t="s">
        <v>601</v>
      </c>
      <c r="C467" t="s">
        <v>583</v>
      </c>
      <c r="D467" t="s">
        <v>413</v>
      </c>
      <c r="E467" t="s">
        <v>32</v>
      </c>
      <c r="F467">
        <v>1</v>
      </c>
      <c r="G467">
        <v>1193</v>
      </c>
      <c r="H467">
        <v>225</v>
      </c>
      <c r="I467">
        <v>1.6</v>
      </c>
      <c r="J467">
        <v>10</v>
      </c>
      <c r="K467">
        <v>98.1</v>
      </c>
      <c r="L467">
        <v>18.3</v>
      </c>
      <c r="M467">
        <v>69</v>
      </c>
      <c r="N467">
        <v>35388</v>
      </c>
      <c r="O467">
        <v>587.70000000000005</v>
      </c>
      <c r="P467">
        <v>6965927</v>
      </c>
      <c r="Q467">
        <v>6845434</v>
      </c>
      <c r="R467">
        <v>120493</v>
      </c>
      <c r="S467">
        <v>5839</v>
      </c>
      <c r="T467">
        <v>5738</v>
      </c>
      <c r="U467">
        <v>101</v>
      </c>
      <c r="V467">
        <v>296</v>
      </c>
      <c r="W467">
        <v>5.15859184384803</v>
      </c>
      <c r="X467">
        <v>12.4336358965576</v>
      </c>
      <c r="Y467">
        <v>46.7</v>
      </c>
      <c r="Z467">
        <v>1</v>
      </c>
      <c r="AA467">
        <v>0</v>
      </c>
      <c r="AB467">
        <v>0</v>
      </c>
      <c r="AC467">
        <v>0</v>
      </c>
    </row>
    <row r="468" spans="1:29" x14ac:dyDescent="0.25">
      <c r="A468">
        <v>116438</v>
      </c>
      <c r="B468" t="s">
        <v>602</v>
      </c>
      <c r="C468" t="s">
        <v>583</v>
      </c>
      <c r="D468" t="s">
        <v>413</v>
      </c>
      <c r="E468" t="s">
        <v>32</v>
      </c>
      <c r="F468">
        <v>1</v>
      </c>
      <c r="G468">
        <v>966</v>
      </c>
      <c r="H468">
        <v>183</v>
      </c>
      <c r="I468">
        <v>2</v>
      </c>
      <c r="J468">
        <v>7</v>
      </c>
      <c r="K468">
        <v>93.9</v>
      </c>
      <c r="L468">
        <v>17.100000000000001</v>
      </c>
      <c r="M468">
        <v>53</v>
      </c>
      <c r="N468">
        <v>35373</v>
      </c>
      <c r="O468">
        <v>587.70000000000005</v>
      </c>
      <c r="P468">
        <v>6019146</v>
      </c>
      <c r="Q468">
        <v>5834640</v>
      </c>
      <c r="R468">
        <v>184506</v>
      </c>
      <c r="S468">
        <v>6231</v>
      </c>
      <c r="T468">
        <v>6040</v>
      </c>
      <c r="U468">
        <v>191</v>
      </c>
      <c r="V468">
        <v>334</v>
      </c>
      <c r="W468">
        <v>5.5298013245033104</v>
      </c>
      <c r="X468">
        <v>8.8589311506981208</v>
      </c>
      <c r="Y468">
        <v>50.6</v>
      </c>
      <c r="Z468">
        <v>1</v>
      </c>
      <c r="AA468">
        <v>0</v>
      </c>
      <c r="AB468">
        <v>0</v>
      </c>
      <c r="AC468">
        <v>0</v>
      </c>
    </row>
    <row r="469" spans="1:29" x14ac:dyDescent="0.25">
      <c r="A469">
        <v>116440</v>
      </c>
      <c r="B469" t="s">
        <v>603</v>
      </c>
      <c r="C469" t="s">
        <v>583</v>
      </c>
      <c r="D469" t="s">
        <v>413</v>
      </c>
      <c r="E469" t="s">
        <v>32</v>
      </c>
      <c r="F469">
        <v>1</v>
      </c>
      <c r="G469">
        <v>458</v>
      </c>
      <c r="H469">
        <v>68</v>
      </c>
      <c r="I469">
        <v>3.1</v>
      </c>
      <c r="J469">
        <v>17.7</v>
      </c>
      <c r="K469">
        <v>90.9</v>
      </c>
      <c r="L469">
        <v>15.4</v>
      </c>
      <c r="M469">
        <v>35</v>
      </c>
      <c r="N469">
        <v>37046</v>
      </c>
      <c r="O469">
        <v>587.70000000000005</v>
      </c>
      <c r="P469">
        <v>3006770</v>
      </c>
      <c r="Q469">
        <v>3463396</v>
      </c>
      <c r="R469">
        <v>-456626</v>
      </c>
      <c r="S469">
        <v>6565</v>
      </c>
      <c r="T469">
        <v>7562</v>
      </c>
      <c r="U469">
        <v>-997</v>
      </c>
      <c r="V469">
        <v>388</v>
      </c>
      <c r="W469">
        <v>5.1309177466278797</v>
      </c>
      <c r="X469">
        <v>6.5194211728865197</v>
      </c>
      <c r="Y469">
        <v>41.7</v>
      </c>
      <c r="Z469">
        <v>1</v>
      </c>
      <c r="AA469">
        <v>0</v>
      </c>
      <c r="AB469">
        <v>0</v>
      </c>
      <c r="AC469">
        <v>0</v>
      </c>
    </row>
    <row r="470" spans="1:29" x14ac:dyDescent="0.25">
      <c r="A470">
        <v>116441</v>
      </c>
      <c r="B470" t="s">
        <v>604</v>
      </c>
      <c r="C470" t="s">
        <v>583</v>
      </c>
      <c r="D470" t="s">
        <v>413</v>
      </c>
      <c r="E470" t="s">
        <v>32</v>
      </c>
      <c r="F470">
        <v>1</v>
      </c>
      <c r="G470">
        <v>573</v>
      </c>
      <c r="H470">
        <v>103</v>
      </c>
      <c r="I470">
        <v>2.6</v>
      </c>
      <c r="J470">
        <v>6.9</v>
      </c>
      <c r="K470">
        <v>94.8</v>
      </c>
      <c r="L470">
        <v>15.2</v>
      </c>
      <c r="M470">
        <v>33</v>
      </c>
      <c r="N470">
        <v>35589</v>
      </c>
      <c r="O470">
        <v>587.70000000000005</v>
      </c>
      <c r="P470">
        <v>3267246</v>
      </c>
      <c r="Q470">
        <v>3604170</v>
      </c>
      <c r="R470">
        <v>-336924</v>
      </c>
      <c r="S470">
        <v>5702</v>
      </c>
      <c r="T470">
        <v>6290</v>
      </c>
      <c r="U470">
        <v>-588</v>
      </c>
      <c r="V470">
        <v>321</v>
      </c>
      <c r="W470">
        <v>5.1033386327503996</v>
      </c>
      <c r="X470">
        <v>4.4019642230796201</v>
      </c>
      <c r="Y470">
        <v>46.3</v>
      </c>
      <c r="Z470">
        <v>1</v>
      </c>
      <c r="AA470">
        <v>0</v>
      </c>
      <c r="AB470">
        <v>0</v>
      </c>
      <c r="AC470">
        <v>0</v>
      </c>
    </row>
    <row r="471" spans="1:29" x14ac:dyDescent="0.25">
      <c r="A471">
        <v>116442</v>
      </c>
      <c r="B471" t="s">
        <v>605</v>
      </c>
      <c r="C471" t="s">
        <v>583</v>
      </c>
      <c r="D471" t="s">
        <v>413</v>
      </c>
      <c r="E471" t="s">
        <v>32</v>
      </c>
      <c r="F471">
        <v>1</v>
      </c>
      <c r="G471">
        <v>557</v>
      </c>
      <c r="H471">
        <v>128</v>
      </c>
      <c r="I471">
        <v>1.6</v>
      </c>
      <c r="J471">
        <v>5.0999999999999996</v>
      </c>
      <c r="K471">
        <v>94.8</v>
      </c>
      <c r="L471">
        <v>16.3</v>
      </c>
      <c r="M471">
        <v>38</v>
      </c>
      <c r="N471">
        <v>35783</v>
      </c>
      <c r="O471">
        <v>587.70000000000005</v>
      </c>
      <c r="P471">
        <v>3154291</v>
      </c>
      <c r="Q471">
        <v>3397143</v>
      </c>
      <c r="R471">
        <v>-242852</v>
      </c>
      <c r="S471">
        <v>5663</v>
      </c>
      <c r="T471">
        <v>6099</v>
      </c>
      <c r="U471">
        <v>-436</v>
      </c>
      <c r="V471">
        <v>538</v>
      </c>
      <c r="W471">
        <v>8.8211182161010004</v>
      </c>
      <c r="X471">
        <v>7.0987109306021496</v>
      </c>
      <c r="Y471">
        <v>46.7</v>
      </c>
      <c r="Z471">
        <v>1</v>
      </c>
      <c r="AA471">
        <v>0</v>
      </c>
      <c r="AB471">
        <v>0</v>
      </c>
      <c r="AC471">
        <v>0</v>
      </c>
    </row>
    <row r="472" spans="1:29" x14ac:dyDescent="0.25">
      <c r="A472">
        <v>116445</v>
      </c>
      <c r="B472" t="s">
        <v>606</v>
      </c>
      <c r="C472" t="s">
        <v>583</v>
      </c>
      <c r="D472" t="s">
        <v>413</v>
      </c>
      <c r="E472" t="s">
        <v>32</v>
      </c>
      <c r="F472">
        <v>1</v>
      </c>
      <c r="G472">
        <v>664</v>
      </c>
      <c r="H472">
        <v>165</v>
      </c>
      <c r="I472">
        <v>2.1</v>
      </c>
      <c r="J472">
        <v>13</v>
      </c>
      <c r="K472">
        <v>91.9</v>
      </c>
      <c r="L472">
        <v>13.7</v>
      </c>
      <c r="M472">
        <v>74</v>
      </c>
      <c r="N472">
        <v>36335</v>
      </c>
      <c r="O472">
        <v>587.70000000000005</v>
      </c>
      <c r="P472">
        <v>5156624</v>
      </c>
      <c r="Q472">
        <v>5815976</v>
      </c>
      <c r="R472">
        <v>-659352</v>
      </c>
      <c r="S472">
        <v>7766</v>
      </c>
      <c r="T472">
        <v>8759</v>
      </c>
      <c r="U472">
        <v>-993</v>
      </c>
      <c r="V472">
        <v>532</v>
      </c>
      <c r="W472">
        <v>6.0737527114967502</v>
      </c>
      <c r="X472">
        <v>6.2065413340200903</v>
      </c>
      <c r="Y472">
        <v>41.1</v>
      </c>
      <c r="Z472">
        <v>1</v>
      </c>
      <c r="AA472">
        <v>0</v>
      </c>
      <c r="AB472">
        <v>0</v>
      </c>
      <c r="AC472">
        <v>0</v>
      </c>
    </row>
    <row r="473" spans="1:29" x14ac:dyDescent="0.25">
      <c r="A473">
        <v>116446</v>
      </c>
      <c r="B473" t="s">
        <v>607</v>
      </c>
      <c r="C473" t="s">
        <v>583</v>
      </c>
      <c r="D473" t="s">
        <v>413</v>
      </c>
      <c r="E473" t="s">
        <v>32</v>
      </c>
      <c r="F473">
        <v>1</v>
      </c>
      <c r="G473">
        <v>955</v>
      </c>
      <c r="H473">
        <v>192</v>
      </c>
      <c r="I473">
        <v>1.2</v>
      </c>
      <c r="J473">
        <v>8</v>
      </c>
      <c r="K473">
        <v>87.8</v>
      </c>
      <c r="L473">
        <v>16.7</v>
      </c>
      <c r="M473">
        <v>58</v>
      </c>
      <c r="N473">
        <v>34363</v>
      </c>
      <c r="O473">
        <v>587.70000000000005</v>
      </c>
      <c r="P473">
        <v>4997515</v>
      </c>
      <c r="Q473">
        <v>4963135</v>
      </c>
      <c r="R473">
        <v>34380</v>
      </c>
      <c r="S473">
        <v>5233</v>
      </c>
      <c r="T473">
        <v>5197</v>
      </c>
      <c r="U473">
        <v>36</v>
      </c>
      <c r="V473">
        <v>300</v>
      </c>
      <c r="W473">
        <v>5.7725610929382301</v>
      </c>
      <c r="X473">
        <v>2.6562201414102802</v>
      </c>
      <c r="Y473">
        <v>42.9</v>
      </c>
      <c r="Z473">
        <v>1</v>
      </c>
      <c r="AA473">
        <v>0</v>
      </c>
      <c r="AB473">
        <v>0</v>
      </c>
      <c r="AC473">
        <v>0</v>
      </c>
    </row>
    <row r="474" spans="1:29" x14ac:dyDescent="0.25">
      <c r="A474">
        <v>116447</v>
      </c>
      <c r="B474" t="s">
        <v>608</v>
      </c>
      <c r="C474" t="s">
        <v>583</v>
      </c>
      <c r="D474" t="s">
        <v>413</v>
      </c>
      <c r="E474" t="s">
        <v>32</v>
      </c>
      <c r="F474">
        <v>1</v>
      </c>
      <c r="G474">
        <v>633</v>
      </c>
      <c r="H474">
        <v>119</v>
      </c>
      <c r="I474">
        <v>1.5</v>
      </c>
      <c r="J474">
        <v>14.7</v>
      </c>
      <c r="K474">
        <v>82.2</v>
      </c>
      <c r="L474">
        <v>14.9</v>
      </c>
      <c r="M474">
        <v>41</v>
      </c>
      <c r="N474">
        <v>39361</v>
      </c>
      <c r="O474">
        <v>587.70000000000005</v>
      </c>
      <c r="P474">
        <v>3910041</v>
      </c>
      <c r="Q474">
        <v>4029678</v>
      </c>
      <c r="R474">
        <v>-119637</v>
      </c>
      <c r="S474">
        <v>6177</v>
      </c>
      <c r="T474">
        <v>6366</v>
      </c>
      <c r="U474">
        <v>-189</v>
      </c>
      <c r="V474">
        <v>411</v>
      </c>
      <c r="W474">
        <v>6.4561734213006599</v>
      </c>
      <c r="X474">
        <v>7.28508984944148</v>
      </c>
      <c r="Y474">
        <v>40.9</v>
      </c>
      <c r="Z474">
        <v>1</v>
      </c>
      <c r="AA474">
        <v>0</v>
      </c>
      <c r="AB474">
        <v>0</v>
      </c>
      <c r="AC474">
        <v>0</v>
      </c>
    </row>
    <row r="475" spans="1:29" x14ac:dyDescent="0.25">
      <c r="A475">
        <v>116448</v>
      </c>
      <c r="B475" t="s">
        <v>609</v>
      </c>
      <c r="C475" t="s">
        <v>583</v>
      </c>
      <c r="D475" t="s">
        <v>413</v>
      </c>
      <c r="E475" t="s">
        <v>32</v>
      </c>
      <c r="F475">
        <v>1</v>
      </c>
      <c r="G475">
        <v>965</v>
      </c>
      <c r="H475">
        <v>192</v>
      </c>
      <c r="I475">
        <v>2.4</v>
      </c>
      <c r="J475">
        <v>6.4</v>
      </c>
      <c r="K475">
        <v>90.1</v>
      </c>
      <c r="L475">
        <v>15.9</v>
      </c>
      <c r="M475">
        <v>62</v>
      </c>
      <c r="N475">
        <v>36269</v>
      </c>
      <c r="O475">
        <v>587.70000000000005</v>
      </c>
      <c r="P475">
        <v>5435845</v>
      </c>
      <c r="Q475">
        <v>5376980</v>
      </c>
      <c r="R475">
        <v>58865</v>
      </c>
      <c r="S475">
        <v>5633</v>
      </c>
      <c r="T475">
        <v>5572</v>
      </c>
      <c r="U475">
        <v>61</v>
      </c>
      <c r="V475">
        <v>329</v>
      </c>
      <c r="W475">
        <v>5.9045226130653301</v>
      </c>
      <c r="X475">
        <v>6.9944967157819997</v>
      </c>
      <c r="Y475">
        <v>47</v>
      </c>
      <c r="Z475">
        <v>1</v>
      </c>
      <c r="AA475">
        <v>0</v>
      </c>
      <c r="AB475">
        <v>0</v>
      </c>
      <c r="AC475">
        <v>0</v>
      </c>
    </row>
    <row r="476" spans="1:29" x14ac:dyDescent="0.25">
      <c r="A476">
        <v>116450</v>
      </c>
      <c r="B476" t="s">
        <v>610</v>
      </c>
      <c r="C476" t="s">
        <v>611</v>
      </c>
      <c r="D476" t="s">
        <v>413</v>
      </c>
      <c r="E476" t="s">
        <v>32</v>
      </c>
      <c r="F476">
        <v>1</v>
      </c>
      <c r="G476">
        <v>703</v>
      </c>
      <c r="H476">
        <v>125</v>
      </c>
      <c r="I476">
        <v>1</v>
      </c>
      <c r="J476">
        <v>18.899999999999999</v>
      </c>
      <c r="K476">
        <v>71.5</v>
      </c>
      <c r="L476">
        <v>14.9</v>
      </c>
      <c r="M476">
        <v>47</v>
      </c>
      <c r="N476">
        <v>40638</v>
      </c>
      <c r="O476">
        <v>498.3</v>
      </c>
      <c r="P476">
        <v>4150512</v>
      </c>
      <c r="Q476">
        <v>4467565</v>
      </c>
      <c r="R476">
        <v>-317053</v>
      </c>
      <c r="S476">
        <v>5904</v>
      </c>
      <c r="T476">
        <v>6355</v>
      </c>
      <c r="U476">
        <v>-451</v>
      </c>
      <c r="V476">
        <v>375</v>
      </c>
      <c r="W476">
        <v>5.9008654602675099</v>
      </c>
      <c r="X476">
        <v>2.0833333333333299</v>
      </c>
      <c r="Y476">
        <v>49</v>
      </c>
      <c r="Z476">
        <v>1</v>
      </c>
      <c r="AA476">
        <v>0</v>
      </c>
      <c r="AB476">
        <v>0</v>
      </c>
      <c r="AC476">
        <v>0</v>
      </c>
    </row>
    <row r="477" spans="1:29" x14ac:dyDescent="0.25">
      <c r="A477">
        <v>116453</v>
      </c>
      <c r="B477" t="s">
        <v>612</v>
      </c>
      <c r="C477" t="s">
        <v>611</v>
      </c>
      <c r="D477" t="s">
        <v>413</v>
      </c>
      <c r="E477" t="s">
        <v>32</v>
      </c>
      <c r="F477">
        <v>1</v>
      </c>
      <c r="G477">
        <v>1010</v>
      </c>
      <c r="H477">
        <v>181</v>
      </c>
      <c r="I477">
        <v>1.5</v>
      </c>
      <c r="J477">
        <v>25.4</v>
      </c>
      <c r="K477">
        <v>93.7</v>
      </c>
      <c r="L477">
        <v>12.4</v>
      </c>
      <c r="M477">
        <v>81</v>
      </c>
      <c r="N477">
        <v>33048</v>
      </c>
      <c r="O477">
        <v>498.3</v>
      </c>
      <c r="P477">
        <v>6962940</v>
      </c>
      <c r="Q477">
        <v>6973040</v>
      </c>
      <c r="R477">
        <v>-10100</v>
      </c>
      <c r="S477">
        <v>6894</v>
      </c>
      <c r="T477">
        <v>6904</v>
      </c>
      <c r="U477">
        <v>-10</v>
      </c>
      <c r="V477">
        <v>305</v>
      </c>
      <c r="W477">
        <v>4.4177288528389296</v>
      </c>
      <c r="X477">
        <v>5.3379750507687804</v>
      </c>
      <c r="Y477">
        <v>41.7</v>
      </c>
      <c r="Z477">
        <v>1</v>
      </c>
      <c r="AA477">
        <v>0</v>
      </c>
      <c r="AB477">
        <v>0</v>
      </c>
      <c r="AC477">
        <v>0</v>
      </c>
    </row>
    <row r="478" spans="1:29" x14ac:dyDescent="0.25">
      <c r="A478">
        <v>116454</v>
      </c>
      <c r="B478" t="s">
        <v>613</v>
      </c>
      <c r="C478" t="s">
        <v>611</v>
      </c>
      <c r="D478" t="s">
        <v>413</v>
      </c>
      <c r="E478" t="s">
        <v>32</v>
      </c>
      <c r="F478">
        <v>1</v>
      </c>
      <c r="G478">
        <v>477</v>
      </c>
      <c r="H478">
        <v>86</v>
      </c>
      <c r="I478">
        <v>3.5</v>
      </c>
      <c r="J478">
        <v>31.7</v>
      </c>
      <c r="K478">
        <v>89.6</v>
      </c>
      <c r="L478">
        <v>15.9</v>
      </c>
      <c r="M478">
        <v>29</v>
      </c>
      <c r="N478">
        <v>39597</v>
      </c>
      <c r="O478">
        <v>498.3</v>
      </c>
      <c r="P478">
        <v>3096684</v>
      </c>
      <c r="Q478">
        <v>3318012</v>
      </c>
      <c r="R478">
        <v>-221328</v>
      </c>
      <c r="S478">
        <v>6492</v>
      </c>
      <c r="T478">
        <v>6956</v>
      </c>
      <c r="U478">
        <v>-464</v>
      </c>
      <c r="V478">
        <v>454</v>
      </c>
      <c r="W478">
        <v>6.5267395054629098</v>
      </c>
      <c r="X478">
        <v>1.06284658040665</v>
      </c>
      <c r="Y478">
        <v>38.299999999999997</v>
      </c>
      <c r="Z478">
        <v>1</v>
      </c>
      <c r="AA478">
        <v>0</v>
      </c>
      <c r="AB478">
        <v>0</v>
      </c>
      <c r="AC478">
        <v>0</v>
      </c>
    </row>
    <row r="479" spans="1:29" x14ac:dyDescent="0.25">
      <c r="A479">
        <v>116458</v>
      </c>
      <c r="B479" t="s">
        <v>614</v>
      </c>
      <c r="C479" t="s">
        <v>611</v>
      </c>
      <c r="D479" t="s">
        <v>413</v>
      </c>
      <c r="E479" t="s">
        <v>32</v>
      </c>
      <c r="F479">
        <v>1</v>
      </c>
      <c r="G479">
        <v>1610</v>
      </c>
      <c r="H479">
        <v>294</v>
      </c>
      <c r="I479">
        <v>2.2999999999999998</v>
      </c>
      <c r="J479">
        <v>11.2</v>
      </c>
      <c r="K479">
        <v>86.8</v>
      </c>
      <c r="L479">
        <v>12.8</v>
      </c>
      <c r="M479">
        <v>126</v>
      </c>
      <c r="N479">
        <v>37652</v>
      </c>
      <c r="O479">
        <v>498.3</v>
      </c>
      <c r="P479">
        <v>9445870</v>
      </c>
      <c r="Q479">
        <v>9664830</v>
      </c>
      <c r="R479">
        <v>-218960</v>
      </c>
      <c r="S479">
        <v>5867</v>
      </c>
      <c r="T479">
        <v>6003</v>
      </c>
      <c r="U479">
        <v>-136</v>
      </c>
      <c r="V479">
        <v>384</v>
      </c>
      <c r="W479">
        <v>6.3968015992004004</v>
      </c>
      <c r="X479">
        <v>2.99982955513891</v>
      </c>
      <c r="Y479">
        <v>49.1</v>
      </c>
      <c r="Z479">
        <v>1</v>
      </c>
      <c r="AA479">
        <v>0</v>
      </c>
      <c r="AB479">
        <v>1</v>
      </c>
      <c r="AC479">
        <v>0</v>
      </c>
    </row>
    <row r="480" spans="1:29" x14ac:dyDescent="0.25">
      <c r="A480">
        <v>116463</v>
      </c>
      <c r="B480" t="s">
        <v>171</v>
      </c>
      <c r="C480" t="s">
        <v>615</v>
      </c>
      <c r="D480" t="s">
        <v>413</v>
      </c>
      <c r="E480" t="s">
        <v>32</v>
      </c>
      <c r="F480">
        <v>1</v>
      </c>
      <c r="G480">
        <v>1151</v>
      </c>
      <c r="H480">
        <v>177</v>
      </c>
      <c r="I480">
        <v>1.2</v>
      </c>
      <c r="J480">
        <v>13.8</v>
      </c>
      <c r="K480">
        <v>92.1</v>
      </c>
      <c r="L480">
        <v>15.6</v>
      </c>
      <c r="M480">
        <v>78</v>
      </c>
      <c r="N480">
        <v>35418</v>
      </c>
      <c r="O480">
        <v>510.2</v>
      </c>
      <c r="P480">
        <v>6384597</v>
      </c>
      <c r="Q480">
        <v>6368483</v>
      </c>
      <c r="R480">
        <v>16114</v>
      </c>
      <c r="S480">
        <v>5547</v>
      </c>
      <c r="T480">
        <v>5533</v>
      </c>
      <c r="U480">
        <v>14</v>
      </c>
      <c r="V480">
        <v>258</v>
      </c>
      <c r="W480">
        <v>4.6629315018976998</v>
      </c>
      <c r="X480">
        <v>1.6224986479177901</v>
      </c>
      <c r="Y480">
        <v>41.7</v>
      </c>
      <c r="Z480">
        <v>1</v>
      </c>
      <c r="AA480">
        <v>1</v>
      </c>
      <c r="AB480">
        <v>0</v>
      </c>
      <c r="AC480">
        <v>0</v>
      </c>
    </row>
    <row r="481" spans="1:29" x14ac:dyDescent="0.25">
      <c r="A481">
        <v>116465</v>
      </c>
      <c r="B481" t="s">
        <v>616</v>
      </c>
      <c r="C481" t="s">
        <v>611</v>
      </c>
      <c r="D481" t="s">
        <v>413</v>
      </c>
      <c r="E481" t="s">
        <v>32</v>
      </c>
      <c r="F481">
        <v>1</v>
      </c>
      <c r="G481">
        <v>561</v>
      </c>
      <c r="H481">
        <v>99</v>
      </c>
      <c r="I481">
        <v>0.6</v>
      </c>
      <c r="J481">
        <v>28.1</v>
      </c>
      <c r="K481">
        <v>88.6</v>
      </c>
      <c r="L481">
        <v>14.3</v>
      </c>
      <c r="M481">
        <v>36</v>
      </c>
      <c r="N481">
        <v>39117</v>
      </c>
      <c r="O481">
        <v>498.3</v>
      </c>
      <c r="P481">
        <v>3966831</v>
      </c>
      <c r="Q481">
        <v>3930366</v>
      </c>
      <c r="R481">
        <v>36465</v>
      </c>
      <c r="S481">
        <v>7071</v>
      </c>
      <c r="T481">
        <v>7006</v>
      </c>
      <c r="U481">
        <v>65</v>
      </c>
      <c r="V481">
        <v>313</v>
      </c>
      <c r="W481">
        <v>4.4675992006851297</v>
      </c>
      <c r="X481">
        <v>3.3658605572054898</v>
      </c>
      <c r="Y481">
        <v>35.4</v>
      </c>
      <c r="Z481">
        <v>1</v>
      </c>
      <c r="AA481">
        <v>0</v>
      </c>
      <c r="AB481">
        <v>0</v>
      </c>
      <c r="AC481">
        <v>0</v>
      </c>
    </row>
    <row r="482" spans="1:29" x14ac:dyDescent="0.25">
      <c r="A482">
        <v>116466</v>
      </c>
      <c r="B482" t="s">
        <v>617</v>
      </c>
      <c r="C482" t="s">
        <v>583</v>
      </c>
      <c r="D482" t="s">
        <v>413</v>
      </c>
      <c r="E482" t="s">
        <v>32</v>
      </c>
      <c r="F482">
        <v>1</v>
      </c>
      <c r="G482">
        <v>834</v>
      </c>
      <c r="H482">
        <v>168</v>
      </c>
      <c r="I482">
        <v>1.1000000000000001</v>
      </c>
      <c r="J482">
        <v>7.2</v>
      </c>
      <c r="K482">
        <v>97.5</v>
      </c>
      <c r="L482">
        <v>13.9</v>
      </c>
      <c r="M482">
        <v>57</v>
      </c>
      <c r="N482">
        <v>34586</v>
      </c>
      <c r="O482">
        <v>587.70000000000005</v>
      </c>
      <c r="P482">
        <v>4722108</v>
      </c>
      <c r="Q482">
        <v>4778820</v>
      </c>
      <c r="R482">
        <v>-56712</v>
      </c>
      <c r="S482">
        <v>5662</v>
      </c>
      <c r="T482">
        <v>5730</v>
      </c>
      <c r="U482">
        <v>-68</v>
      </c>
      <c r="V482">
        <v>363</v>
      </c>
      <c r="W482">
        <v>6.3350785340314104</v>
      </c>
      <c r="X482">
        <v>4.9629106322854097</v>
      </c>
      <c r="Y482">
        <v>46</v>
      </c>
      <c r="Z482">
        <v>1</v>
      </c>
      <c r="AA482">
        <v>0</v>
      </c>
      <c r="AB482">
        <v>0</v>
      </c>
      <c r="AC482">
        <v>0</v>
      </c>
    </row>
    <row r="483" spans="1:29" x14ac:dyDescent="0.25">
      <c r="A483">
        <v>116468</v>
      </c>
      <c r="B483" t="s">
        <v>618</v>
      </c>
      <c r="C483" t="s">
        <v>583</v>
      </c>
      <c r="D483" t="s">
        <v>413</v>
      </c>
      <c r="E483" t="s">
        <v>32</v>
      </c>
      <c r="F483">
        <v>1</v>
      </c>
      <c r="G483">
        <v>1638</v>
      </c>
      <c r="H483">
        <v>329</v>
      </c>
      <c r="I483">
        <v>2.2000000000000002</v>
      </c>
      <c r="J483">
        <v>5.5</v>
      </c>
      <c r="K483">
        <v>93.4</v>
      </c>
      <c r="L483">
        <v>16.7</v>
      </c>
      <c r="M483">
        <v>99</v>
      </c>
      <c r="N483">
        <v>35084</v>
      </c>
      <c r="O483">
        <v>587.70000000000005</v>
      </c>
      <c r="P483">
        <v>9118746</v>
      </c>
      <c r="Q483">
        <v>9305478</v>
      </c>
      <c r="R483">
        <v>-186732</v>
      </c>
      <c r="S483">
        <v>5567</v>
      </c>
      <c r="T483">
        <v>5681</v>
      </c>
      <c r="U483">
        <v>-114</v>
      </c>
      <c r="V483">
        <v>508</v>
      </c>
      <c r="W483">
        <v>8.9420876606231303</v>
      </c>
      <c r="X483">
        <v>9.6820549667684599</v>
      </c>
      <c r="Y483">
        <v>56.7</v>
      </c>
      <c r="Z483">
        <v>1</v>
      </c>
      <c r="AA483">
        <v>0</v>
      </c>
      <c r="AB483">
        <v>0</v>
      </c>
      <c r="AC483">
        <v>0</v>
      </c>
    </row>
    <row r="484" spans="1:29" x14ac:dyDescent="0.25">
      <c r="A484">
        <v>116469</v>
      </c>
      <c r="B484" t="s">
        <v>619</v>
      </c>
      <c r="C484" t="s">
        <v>611</v>
      </c>
      <c r="D484" t="s">
        <v>413</v>
      </c>
      <c r="E484" t="s">
        <v>32</v>
      </c>
      <c r="F484">
        <v>1</v>
      </c>
      <c r="G484">
        <v>889</v>
      </c>
      <c r="H484">
        <v>170</v>
      </c>
      <c r="I484">
        <v>1.1000000000000001</v>
      </c>
      <c r="J484">
        <v>21.4</v>
      </c>
      <c r="K484">
        <v>45.5</v>
      </c>
      <c r="L484">
        <v>14.7</v>
      </c>
      <c r="M484">
        <v>63</v>
      </c>
      <c r="N484">
        <v>36326</v>
      </c>
      <c r="O484">
        <v>498.3</v>
      </c>
      <c r="P484">
        <v>6253226</v>
      </c>
      <c r="Q484">
        <v>6036310</v>
      </c>
      <c r="R484">
        <v>216916</v>
      </c>
      <c r="S484">
        <v>7034</v>
      </c>
      <c r="T484">
        <v>6790</v>
      </c>
      <c r="U484">
        <v>244</v>
      </c>
      <c r="V484">
        <v>456</v>
      </c>
      <c r="W484">
        <v>6.7157584683357898</v>
      </c>
      <c r="X484">
        <v>5.1748649417116903</v>
      </c>
      <c r="Y484">
        <v>43</v>
      </c>
      <c r="Z484">
        <v>1</v>
      </c>
      <c r="AA484">
        <v>0</v>
      </c>
      <c r="AB484">
        <v>0</v>
      </c>
      <c r="AC484">
        <v>0</v>
      </c>
    </row>
    <row r="485" spans="1:29" x14ac:dyDescent="0.25">
      <c r="A485">
        <v>116473</v>
      </c>
      <c r="B485" t="s">
        <v>620</v>
      </c>
      <c r="C485" t="s">
        <v>583</v>
      </c>
      <c r="D485" t="s">
        <v>413</v>
      </c>
      <c r="E485" t="s">
        <v>32</v>
      </c>
      <c r="F485">
        <v>1</v>
      </c>
      <c r="G485">
        <v>868</v>
      </c>
      <c r="H485">
        <v>159</v>
      </c>
      <c r="I485">
        <v>1.1000000000000001</v>
      </c>
      <c r="J485">
        <v>23.3</v>
      </c>
      <c r="K485">
        <v>99.1</v>
      </c>
      <c r="L485">
        <v>14.5</v>
      </c>
      <c r="M485">
        <v>60</v>
      </c>
      <c r="N485">
        <v>36432</v>
      </c>
      <c r="O485">
        <v>587.70000000000005</v>
      </c>
      <c r="P485">
        <v>6888448</v>
      </c>
      <c r="Q485">
        <v>6937056</v>
      </c>
      <c r="R485">
        <v>-48608</v>
      </c>
      <c r="S485">
        <v>7936</v>
      </c>
      <c r="T485">
        <v>7992</v>
      </c>
      <c r="U485">
        <v>-56</v>
      </c>
      <c r="V485">
        <v>631</v>
      </c>
      <c r="W485">
        <v>7.8953953953953997</v>
      </c>
      <c r="X485">
        <v>7.2202620967741904</v>
      </c>
      <c r="Y485">
        <v>38.200000000000003</v>
      </c>
      <c r="Z485">
        <v>1</v>
      </c>
      <c r="AA485">
        <v>0</v>
      </c>
      <c r="AB485">
        <v>0</v>
      </c>
      <c r="AC485">
        <v>0</v>
      </c>
    </row>
    <row r="486" spans="1:29" x14ac:dyDescent="0.25">
      <c r="A486">
        <v>116475</v>
      </c>
      <c r="B486" t="s">
        <v>621</v>
      </c>
      <c r="C486" t="s">
        <v>583</v>
      </c>
      <c r="D486" t="s">
        <v>413</v>
      </c>
      <c r="E486" t="s">
        <v>32</v>
      </c>
      <c r="F486">
        <v>1</v>
      </c>
      <c r="G486">
        <v>669</v>
      </c>
      <c r="H486">
        <v>130</v>
      </c>
      <c r="I486">
        <v>0.4</v>
      </c>
      <c r="J486">
        <v>13.4</v>
      </c>
      <c r="K486">
        <v>97.6</v>
      </c>
      <c r="L486">
        <v>15</v>
      </c>
      <c r="M486">
        <v>45</v>
      </c>
      <c r="N486">
        <v>36566</v>
      </c>
      <c r="O486">
        <v>587.70000000000005</v>
      </c>
      <c r="P486">
        <v>4022697</v>
      </c>
      <c r="Q486">
        <v>4217376</v>
      </c>
      <c r="R486">
        <v>-194679</v>
      </c>
      <c r="S486">
        <v>6013</v>
      </c>
      <c r="T486">
        <v>6304</v>
      </c>
      <c r="U486">
        <v>-291</v>
      </c>
      <c r="V486">
        <v>478</v>
      </c>
      <c r="W486">
        <v>7.5824873096446703</v>
      </c>
      <c r="X486">
        <v>3.3926492599368001</v>
      </c>
      <c r="Y486">
        <v>40.9</v>
      </c>
      <c r="Z486">
        <v>1</v>
      </c>
      <c r="AA486">
        <v>0</v>
      </c>
      <c r="AB486">
        <v>0</v>
      </c>
      <c r="AC486">
        <v>0</v>
      </c>
    </row>
    <row r="487" spans="1:29" x14ac:dyDescent="0.25">
      <c r="A487">
        <v>116478</v>
      </c>
      <c r="B487" t="s">
        <v>622</v>
      </c>
      <c r="C487" t="s">
        <v>583</v>
      </c>
      <c r="D487" t="s">
        <v>413</v>
      </c>
      <c r="E487" t="s">
        <v>32</v>
      </c>
      <c r="F487">
        <v>1</v>
      </c>
      <c r="G487">
        <v>821</v>
      </c>
      <c r="H487">
        <v>185</v>
      </c>
      <c r="I487">
        <v>1.1000000000000001</v>
      </c>
      <c r="J487">
        <v>3.2</v>
      </c>
      <c r="K487">
        <v>82.3</v>
      </c>
      <c r="L487">
        <v>17</v>
      </c>
      <c r="M487">
        <v>50</v>
      </c>
      <c r="N487">
        <v>35652</v>
      </c>
      <c r="O487">
        <v>587.70000000000005</v>
      </c>
      <c r="P487">
        <v>4097611</v>
      </c>
      <c r="Q487">
        <v>4038499</v>
      </c>
      <c r="R487">
        <v>59112</v>
      </c>
      <c r="S487">
        <v>4991</v>
      </c>
      <c r="T487">
        <v>4919</v>
      </c>
      <c r="U487">
        <v>72</v>
      </c>
      <c r="V487">
        <v>440</v>
      </c>
      <c r="W487">
        <v>8.9449075015246997</v>
      </c>
      <c r="X487">
        <v>3.40613103586456</v>
      </c>
      <c r="Y487">
        <v>50.2</v>
      </c>
      <c r="Z487">
        <v>1</v>
      </c>
      <c r="AA487">
        <v>0</v>
      </c>
      <c r="AB487">
        <v>0</v>
      </c>
      <c r="AC487">
        <v>0</v>
      </c>
    </row>
    <row r="488" spans="1:29" x14ac:dyDescent="0.25">
      <c r="A488">
        <v>116498</v>
      </c>
      <c r="B488" t="s">
        <v>623</v>
      </c>
      <c r="C488" t="s">
        <v>583</v>
      </c>
      <c r="D488" t="s">
        <v>413</v>
      </c>
      <c r="E488" t="s">
        <v>32</v>
      </c>
      <c r="F488">
        <v>1</v>
      </c>
      <c r="G488">
        <v>1084</v>
      </c>
      <c r="H488">
        <v>213</v>
      </c>
      <c r="I488">
        <v>2.8</v>
      </c>
      <c r="J488">
        <v>6.9</v>
      </c>
      <c r="K488">
        <v>96.5</v>
      </c>
      <c r="L488">
        <v>14.6</v>
      </c>
      <c r="M488">
        <v>74</v>
      </c>
      <c r="N488">
        <v>33999</v>
      </c>
      <c r="O488">
        <v>587.70000000000005</v>
      </c>
      <c r="P488">
        <v>5787476</v>
      </c>
      <c r="Q488">
        <v>5778804</v>
      </c>
      <c r="R488">
        <v>8672</v>
      </c>
      <c r="S488">
        <v>5339</v>
      </c>
      <c r="T488">
        <v>5331</v>
      </c>
      <c r="U488">
        <v>8</v>
      </c>
      <c r="V488">
        <v>381</v>
      </c>
      <c r="W488">
        <v>7.1468767585818798</v>
      </c>
      <c r="X488">
        <v>4.10189174002622</v>
      </c>
      <c r="Y488">
        <v>51</v>
      </c>
      <c r="Z488">
        <v>1</v>
      </c>
      <c r="AA488">
        <v>0</v>
      </c>
      <c r="AB488">
        <v>0</v>
      </c>
      <c r="AC488">
        <v>0</v>
      </c>
    </row>
    <row r="489" spans="1:29" x14ac:dyDescent="0.25">
      <c r="A489">
        <v>116502</v>
      </c>
      <c r="B489" t="s">
        <v>624</v>
      </c>
      <c r="C489" t="s">
        <v>583</v>
      </c>
      <c r="D489" t="s">
        <v>413</v>
      </c>
      <c r="E489" t="s">
        <v>32</v>
      </c>
      <c r="F489">
        <v>1</v>
      </c>
      <c r="G489">
        <v>790</v>
      </c>
      <c r="H489">
        <v>149</v>
      </c>
      <c r="I489">
        <v>1.6</v>
      </c>
      <c r="J489">
        <v>3.8</v>
      </c>
      <c r="K489">
        <v>98.3</v>
      </c>
      <c r="L489">
        <v>18.100000000000001</v>
      </c>
      <c r="M489">
        <v>45</v>
      </c>
      <c r="N489">
        <v>35491</v>
      </c>
      <c r="O489">
        <v>587.70000000000005</v>
      </c>
      <c r="P489">
        <v>4108000</v>
      </c>
      <c r="Q489">
        <v>4204380</v>
      </c>
      <c r="R489">
        <v>-96380</v>
      </c>
      <c r="S489">
        <v>5200</v>
      </c>
      <c r="T489">
        <v>5322</v>
      </c>
      <c r="U489">
        <v>-122</v>
      </c>
      <c r="V489">
        <v>299</v>
      </c>
      <c r="W489">
        <v>5.6181886508831296</v>
      </c>
      <c r="X489">
        <v>11.211538461538501</v>
      </c>
      <c r="Y489">
        <v>49</v>
      </c>
      <c r="Z489">
        <v>1</v>
      </c>
      <c r="AA489">
        <v>0</v>
      </c>
      <c r="AB489">
        <v>0</v>
      </c>
      <c r="AC489">
        <v>0</v>
      </c>
    </row>
    <row r="490" spans="1:29" x14ac:dyDescent="0.25">
      <c r="A490">
        <v>116504</v>
      </c>
      <c r="B490" t="s">
        <v>625</v>
      </c>
      <c r="C490" t="s">
        <v>583</v>
      </c>
      <c r="D490" t="s">
        <v>413</v>
      </c>
      <c r="E490" t="s">
        <v>32</v>
      </c>
      <c r="F490">
        <v>1</v>
      </c>
      <c r="G490">
        <v>667</v>
      </c>
      <c r="H490">
        <v>134</v>
      </c>
      <c r="I490">
        <v>1.3</v>
      </c>
      <c r="J490">
        <v>17.3</v>
      </c>
      <c r="K490">
        <v>98.2</v>
      </c>
      <c r="L490">
        <v>15.5</v>
      </c>
      <c r="M490">
        <v>43</v>
      </c>
      <c r="N490">
        <v>36603</v>
      </c>
      <c r="O490">
        <v>587.70000000000005</v>
      </c>
      <c r="P490">
        <v>4436217</v>
      </c>
      <c r="Q490">
        <v>4399532</v>
      </c>
      <c r="R490">
        <v>36685</v>
      </c>
      <c r="S490">
        <v>6651</v>
      </c>
      <c r="T490">
        <v>6596</v>
      </c>
      <c r="U490">
        <v>55</v>
      </c>
      <c r="V490">
        <v>369</v>
      </c>
      <c r="W490">
        <v>5.5942995755003002</v>
      </c>
      <c r="X490">
        <v>15.877311682453801</v>
      </c>
      <c r="Y490">
        <v>39.6</v>
      </c>
      <c r="Z490">
        <v>1</v>
      </c>
      <c r="AA490">
        <v>0</v>
      </c>
      <c r="AB490">
        <v>0</v>
      </c>
      <c r="AC490">
        <v>0</v>
      </c>
    </row>
    <row r="491" spans="1:29" x14ac:dyDescent="0.25">
      <c r="A491">
        <v>116505</v>
      </c>
      <c r="B491" t="s">
        <v>626</v>
      </c>
      <c r="C491" t="s">
        <v>615</v>
      </c>
      <c r="D491" t="s">
        <v>413</v>
      </c>
      <c r="E491" t="s">
        <v>32</v>
      </c>
      <c r="F491">
        <v>1</v>
      </c>
      <c r="G491">
        <v>832</v>
      </c>
      <c r="H491">
        <v>132</v>
      </c>
      <c r="I491">
        <v>1.4</v>
      </c>
      <c r="J491">
        <v>17</v>
      </c>
      <c r="K491">
        <v>60.4</v>
      </c>
      <c r="L491">
        <v>15.6</v>
      </c>
      <c r="M491">
        <v>56</v>
      </c>
      <c r="N491">
        <v>36884</v>
      </c>
      <c r="O491">
        <v>510.2</v>
      </c>
      <c r="P491">
        <v>5001152</v>
      </c>
      <c r="Q491">
        <v>4616768</v>
      </c>
      <c r="R491">
        <v>384384</v>
      </c>
      <c r="S491">
        <v>6011</v>
      </c>
      <c r="T491">
        <v>5549</v>
      </c>
      <c r="U491">
        <v>462</v>
      </c>
      <c r="V491">
        <v>331</v>
      </c>
      <c r="W491">
        <v>5.9650387457199496</v>
      </c>
      <c r="X491">
        <v>2.9446015637996998</v>
      </c>
      <c r="Y491">
        <v>53</v>
      </c>
      <c r="Z491">
        <v>1</v>
      </c>
      <c r="AA491">
        <v>0</v>
      </c>
      <c r="AB491">
        <v>0</v>
      </c>
      <c r="AC491">
        <v>0</v>
      </c>
    </row>
    <row r="492" spans="1:29" x14ac:dyDescent="0.25">
      <c r="A492">
        <v>116506</v>
      </c>
      <c r="B492" t="s">
        <v>627</v>
      </c>
      <c r="C492" t="s">
        <v>583</v>
      </c>
      <c r="D492" t="s">
        <v>413</v>
      </c>
      <c r="E492" t="s">
        <v>32</v>
      </c>
      <c r="F492">
        <v>1</v>
      </c>
      <c r="G492">
        <v>626</v>
      </c>
      <c r="H492">
        <v>132</v>
      </c>
      <c r="I492">
        <v>1.6</v>
      </c>
      <c r="J492">
        <v>11.3</v>
      </c>
      <c r="K492">
        <v>98.1</v>
      </c>
      <c r="L492">
        <v>16</v>
      </c>
      <c r="M492">
        <v>39</v>
      </c>
      <c r="N492">
        <v>37695</v>
      </c>
      <c r="O492">
        <v>587.70000000000005</v>
      </c>
      <c r="P492">
        <v>5511930</v>
      </c>
      <c r="Q492">
        <v>5890660</v>
      </c>
      <c r="R492">
        <v>-378730</v>
      </c>
      <c r="S492">
        <v>8805</v>
      </c>
      <c r="T492">
        <v>9410</v>
      </c>
      <c r="U492">
        <v>-605</v>
      </c>
      <c r="V492">
        <v>463</v>
      </c>
      <c r="W492">
        <v>4.9202975557917101</v>
      </c>
      <c r="X492">
        <v>38.648495173196999</v>
      </c>
      <c r="Y492">
        <v>47.1</v>
      </c>
      <c r="Z492">
        <v>1</v>
      </c>
      <c r="AA492">
        <v>0</v>
      </c>
      <c r="AB492">
        <v>0</v>
      </c>
      <c r="AC492">
        <v>0</v>
      </c>
    </row>
    <row r="493" spans="1:29" x14ac:dyDescent="0.25">
      <c r="A493">
        <v>116507</v>
      </c>
      <c r="B493" t="s">
        <v>628</v>
      </c>
      <c r="C493" t="s">
        <v>611</v>
      </c>
      <c r="D493" t="s">
        <v>413</v>
      </c>
      <c r="E493" t="s">
        <v>32</v>
      </c>
      <c r="F493">
        <v>1</v>
      </c>
      <c r="G493">
        <v>665</v>
      </c>
      <c r="H493">
        <v>109</v>
      </c>
      <c r="I493">
        <v>0.6</v>
      </c>
      <c r="J493">
        <v>7.9</v>
      </c>
      <c r="K493">
        <v>61.3</v>
      </c>
      <c r="L493">
        <v>13.8</v>
      </c>
      <c r="M493">
        <v>52</v>
      </c>
      <c r="N493">
        <v>34316</v>
      </c>
      <c r="O493">
        <v>498.3</v>
      </c>
      <c r="P493">
        <v>3986675</v>
      </c>
      <c r="Q493">
        <v>3921505</v>
      </c>
      <c r="R493">
        <v>65170</v>
      </c>
      <c r="S493">
        <v>5995</v>
      </c>
      <c r="T493">
        <v>5897</v>
      </c>
      <c r="U493">
        <v>98</v>
      </c>
      <c r="V493">
        <v>618</v>
      </c>
      <c r="W493">
        <v>10.479905036459201</v>
      </c>
      <c r="X493">
        <v>8.2568807339449606</v>
      </c>
      <c r="Y493">
        <v>52.9</v>
      </c>
      <c r="Z493">
        <v>1</v>
      </c>
      <c r="AA493">
        <v>0</v>
      </c>
      <c r="AB493">
        <v>0</v>
      </c>
      <c r="AC493">
        <v>0</v>
      </c>
    </row>
    <row r="494" spans="1:29" x14ac:dyDescent="0.25">
      <c r="A494">
        <v>116928</v>
      </c>
      <c r="B494" t="s">
        <v>629</v>
      </c>
      <c r="C494" t="s">
        <v>630</v>
      </c>
      <c r="D494" t="s">
        <v>190</v>
      </c>
      <c r="E494" t="s">
        <v>32</v>
      </c>
      <c r="F494">
        <v>1</v>
      </c>
      <c r="G494">
        <v>762</v>
      </c>
      <c r="H494">
        <v>202</v>
      </c>
      <c r="I494">
        <v>2.7</v>
      </c>
      <c r="J494">
        <v>9.4</v>
      </c>
      <c r="K494">
        <v>98.7</v>
      </c>
      <c r="L494">
        <v>14.7</v>
      </c>
      <c r="M494">
        <v>53</v>
      </c>
      <c r="N494">
        <v>40674</v>
      </c>
      <c r="O494">
        <v>522.20000000000005</v>
      </c>
      <c r="P494">
        <v>4741164</v>
      </c>
      <c r="Q494">
        <v>5465064</v>
      </c>
      <c r="R494">
        <v>-723900</v>
      </c>
      <c r="S494">
        <v>6222</v>
      </c>
      <c r="T494">
        <v>7172</v>
      </c>
      <c r="U494">
        <v>-950</v>
      </c>
      <c r="V494">
        <v>253</v>
      </c>
      <c r="W494">
        <v>3.5276073619631898</v>
      </c>
      <c r="X494">
        <v>1.2054001928640301</v>
      </c>
      <c r="Y494">
        <v>40.700000000000003</v>
      </c>
      <c r="Z494">
        <v>1</v>
      </c>
      <c r="AA494">
        <v>0</v>
      </c>
      <c r="AB494">
        <v>1</v>
      </c>
      <c r="AC494">
        <v>0</v>
      </c>
    </row>
    <row r="495" spans="1:29" x14ac:dyDescent="0.25">
      <c r="A495">
        <v>116932</v>
      </c>
      <c r="B495" t="s">
        <v>631</v>
      </c>
      <c r="C495" t="s">
        <v>630</v>
      </c>
      <c r="D495" t="s">
        <v>190</v>
      </c>
      <c r="E495" t="s">
        <v>32</v>
      </c>
      <c r="F495">
        <v>1</v>
      </c>
      <c r="G495">
        <v>918</v>
      </c>
      <c r="H495">
        <v>135</v>
      </c>
      <c r="I495">
        <v>1.1000000000000001</v>
      </c>
      <c r="J495">
        <v>10.7</v>
      </c>
      <c r="K495">
        <v>86</v>
      </c>
      <c r="L495">
        <v>14.8</v>
      </c>
      <c r="M495">
        <v>63</v>
      </c>
      <c r="N495">
        <v>39627</v>
      </c>
      <c r="O495">
        <v>522.20000000000005</v>
      </c>
      <c r="P495">
        <v>5374890</v>
      </c>
      <c r="Q495">
        <v>5533704</v>
      </c>
      <c r="R495">
        <v>-158814</v>
      </c>
      <c r="S495">
        <v>5855</v>
      </c>
      <c r="T495">
        <v>6028</v>
      </c>
      <c r="U495">
        <v>-173</v>
      </c>
      <c r="V495">
        <v>243</v>
      </c>
      <c r="W495">
        <v>4.03118779031188</v>
      </c>
      <c r="X495">
        <v>10.2476515798463</v>
      </c>
      <c r="Y495">
        <v>35.799999999999997</v>
      </c>
      <c r="Z495">
        <v>1</v>
      </c>
      <c r="AA495">
        <v>1</v>
      </c>
      <c r="AB495">
        <v>1</v>
      </c>
      <c r="AC495">
        <v>0</v>
      </c>
    </row>
    <row r="496" spans="1:29" x14ac:dyDescent="0.25">
      <c r="A496">
        <v>116936</v>
      </c>
      <c r="B496" t="s">
        <v>632</v>
      </c>
      <c r="C496" t="s">
        <v>633</v>
      </c>
      <c r="D496" t="s">
        <v>190</v>
      </c>
      <c r="E496" t="s">
        <v>32</v>
      </c>
      <c r="F496">
        <v>1</v>
      </c>
      <c r="G496">
        <v>401</v>
      </c>
      <c r="H496">
        <v>95</v>
      </c>
      <c r="I496">
        <v>1.3</v>
      </c>
      <c r="J496">
        <v>7.6</v>
      </c>
      <c r="K496">
        <v>84.9</v>
      </c>
      <c r="L496">
        <v>13.8</v>
      </c>
      <c r="M496">
        <v>28</v>
      </c>
      <c r="N496">
        <v>38171</v>
      </c>
      <c r="O496">
        <v>460</v>
      </c>
      <c r="P496">
        <v>2617327</v>
      </c>
      <c r="Q496">
        <v>2539132</v>
      </c>
      <c r="R496">
        <v>78195</v>
      </c>
      <c r="S496">
        <v>6527</v>
      </c>
      <c r="T496">
        <v>6332</v>
      </c>
      <c r="U496">
        <v>195</v>
      </c>
      <c r="V496">
        <v>360</v>
      </c>
      <c r="W496">
        <v>5.6854074542008801</v>
      </c>
      <c r="X496">
        <v>12.593840968285599</v>
      </c>
      <c r="Y496">
        <v>38.1</v>
      </c>
      <c r="Z496">
        <v>1</v>
      </c>
      <c r="AA496">
        <v>0</v>
      </c>
      <c r="AB496">
        <v>0</v>
      </c>
      <c r="AC496">
        <v>0</v>
      </c>
    </row>
    <row r="497" spans="1:29" x14ac:dyDescent="0.25">
      <c r="A497">
        <v>116941</v>
      </c>
      <c r="B497" t="s">
        <v>634</v>
      </c>
      <c r="C497" t="s">
        <v>633</v>
      </c>
      <c r="D497" t="s">
        <v>190</v>
      </c>
      <c r="E497" t="s">
        <v>32</v>
      </c>
      <c r="F497">
        <v>1</v>
      </c>
      <c r="G497">
        <v>540</v>
      </c>
      <c r="H497">
        <v>92</v>
      </c>
      <c r="I497">
        <v>0.4</v>
      </c>
      <c r="J497">
        <v>14.7</v>
      </c>
      <c r="K497">
        <v>91.5</v>
      </c>
      <c r="L497">
        <v>14.7</v>
      </c>
      <c r="M497">
        <v>36</v>
      </c>
      <c r="N497">
        <v>38985</v>
      </c>
      <c r="O497">
        <v>460</v>
      </c>
      <c r="P497">
        <v>3279960</v>
      </c>
      <c r="Q497">
        <v>3212460</v>
      </c>
      <c r="R497">
        <v>67500</v>
      </c>
      <c r="S497">
        <v>6074</v>
      </c>
      <c r="T497">
        <v>5949</v>
      </c>
      <c r="U497">
        <v>125</v>
      </c>
      <c r="V497">
        <v>259</v>
      </c>
      <c r="W497">
        <v>4.3536728861993597</v>
      </c>
      <c r="X497">
        <v>1.72867961804412</v>
      </c>
      <c r="Y497">
        <v>41.2</v>
      </c>
      <c r="Z497">
        <v>1</v>
      </c>
      <c r="AA497">
        <v>0</v>
      </c>
      <c r="AB497">
        <v>1</v>
      </c>
      <c r="AC497">
        <v>0</v>
      </c>
    </row>
    <row r="498" spans="1:29" x14ac:dyDescent="0.25">
      <c r="A498">
        <v>116952</v>
      </c>
      <c r="B498" t="s">
        <v>635</v>
      </c>
      <c r="C498" t="s">
        <v>633</v>
      </c>
      <c r="D498" t="s">
        <v>190</v>
      </c>
      <c r="E498" t="s">
        <v>32</v>
      </c>
      <c r="F498">
        <v>1</v>
      </c>
      <c r="G498">
        <v>494</v>
      </c>
      <c r="H498">
        <v>91</v>
      </c>
      <c r="I498">
        <v>2.4</v>
      </c>
      <c r="J498">
        <v>7.4</v>
      </c>
      <c r="K498">
        <v>100</v>
      </c>
      <c r="L498">
        <v>14.7</v>
      </c>
      <c r="M498">
        <v>34</v>
      </c>
      <c r="N498">
        <v>39741</v>
      </c>
      <c r="O498">
        <v>460</v>
      </c>
      <c r="P498">
        <v>2749110</v>
      </c>
      <c r="Q498">
        <v>2696252</v>
      </c>
      <c r="R498">
        <v>52858</v>
      </c>
      <c r="S498">
        <v>5565</v>
      </c>
      <c r="T498">
        <v>5458</v>
      </c>
      <c r="U498">
        <v>107</v>
      </c>
      <c r="V498">
        <v>270</v>
      </c>
      <c r="W498">
        <v>4.94686698424331</v>
      </c>
      <c r="X498">
        <v>1.7610062893081799</v>
      </c>
      <c r="Y498">
        <v>50.9</v>
      </c>
      <c r="Z498">
        <v>1</v>
      </c>
      <c r="AA498">
        <v>0</v>
      </c>
      <c r="AB498">
        <v>0</v>
      </c>
      <c r="AC498">
        <v>0</v>
      </c>
    </row>
    <row r="499" spans="1:29" x14ac:dyDescent="0.25">
      <c r="A499">
        <v>116991</v>
      </c>
      <c r="B499" t="s">
        <v>636</v>
      </c>
      <c r="C499" t="s">
        <v>633</v>
      </c>
      <c r="D499" t="s">
        <v>190</v>
      </c>
      <c r="E499" t="s">
        <v>32</v>
      </c>
      <c r="F499">
        <v>1</v>
      </c>
      <c r="G499">
        <v>1099</v>
      </c>
      <c r="H499">
        <v>205</v>
      </c>
      <c r="I499">
        <v>2.8</v>
      </c>
      <c r="J499">
        <v>3.8</v>
      </c>
      <c r="K499">
        <v>95.2</v>
      </c>
      <c r="L499">
        <v>18.600000000000001</v>
      </c>
      <c r="M499">
        <v>59</v>
      </c>
      <c r="N499">
        <v>40603</v>
      </c>
      <c r="O499">
        <v>460</v>
      </c>
      <c r="P499">
        <v>5615890</v>
      </c>
      <c r="Q499">
        <v>5347734</v>
      </c>
      <c r="R499">
        <v>268156</v>
      </c>
      <c r="S499">
        <v>5110</v>
      </c>
      <c r="T499">
        <v>4866</v>
      </c>
      <c r="U499">
        <v>244</v>
      </c>
      <c r="V499">
        <v>292</v>
      </c>
      <c r="W499">
        <v>6.0008220304151196</v>
      </c>
      <c r="X499">
        <v>1.31115459882583</v>
      </c>
      <c r="Y499">
        <v>48.3</v>
      </c>
      <c r="Z499">
        <v>1</v>
      </c>
      <c r="AA499">
        <v>0</v>
      </c>
      <c r="AB499">
        <v>0</v>
      </c>
      <c r="AC499">
        <v>0</v>
      </c>
    </row>
    <row r="500" spans="1:29" x14ac:dyDescent="0.25">
      <c r="A500">
        <v>116992</v>
      </c>
      <c r="B500" t="s">
        <v>637</v>
      </c>
      <c r="C500" t="s">
        <v>633</v>
      </c>
      <c r="D500" t="s">
        <v>190</v>
      </c>
      <c r="E500" t="s">
        <v>32</v>
      </c>
      <c r="F500">
        <v>1</v>
      </c>
      <c r="G500">
        <v>753</v>
      </c>
      <c r="H500">
        <v>150</v>
      </c>
      <c r="I500">
        <v>0.9</v>
      </c>
      <c r="J500">
        <v>3.3</v>
      </c>
      <c r="K500">
        <v>87.2</v>
      </c>
      <c r="L500">
        <v>17.5</v>
      </c>
      <c r="M500">
        <v>43</v>
      </c>
      <c r="N500">
        <v>39110</v>
      </c>
      <c r="O500">
        <v>460</v>
      </c>
      <c r="P500">
        <v>3871173</v>
      </c>
      <c r="Q500">
        <v>3944967</v>
      </c>
      <c r="R500">
        <v>-73794</v>
      </c>
      <c r="S500">
        <v>5141</v>
      </c>
      <c r="T500">
        <v>5239</v>
      </c>
      <c r="U500">
        <v>-98</v>
      </c>
      <c r="V500">
        <v>239</v>
      </c>
      <c r="W500">
        <v>4.5619393013933998</v>
      </c>
      <c r="X500">
        <v>3.7346819684886201</v>
      </c>
      <c r="Y500">
        <v>53.2</v>
      </c>
      <c r="Z500">
        <v>1</v>
      </c>
      <c r="AA500">
        <v>0</v>
      </c>
      <c r="AB500">
        <v>0</v>
      </c>
      <c r="AC500">
        <v>0</v>
      </c>
    </row>
    <row r="501" spans="1:29" x14ac:dyDescent="0.25">
      <c r="A501">
        <v>116999</v>
      </c>
      <c r="B501" t="s">
        <v>638</v>
      </c>
      <c r="C501" t="s">
        <v>630</v>
      </c>
      <c r="D501" t="s">
        <v>190</v>
      </c>
      <c r="E501" t="s">
        <v>32</v>
      </c>
      <c r="F501">
        <v>1</v>
      </c>
      <c r="G501">
        <v>1052</v>
      </c>
      <c r="H501">
        <v>199</v>
      </c>
      <c r="I501">
        <v>1.3</v>
      </c>
      <c r="J501">
        <v>8.9</v>
      </c>
      <c r="K501">
        <v>83.5</v>
      </c>
      <c r="L501">
        <v>19.100000000000001</v>
      </c>
      <c r="M501">
        <v>55</v>
      </c>
      <c r="N501">
        <v>42082</v>
      </c>
      <c r="O501">
        <v>522.20000000000005</v>
      </c>
      <c r="P501">
        <v>5224232</v>
      </c>
      <c r="Q501">
        <v>5436736</v>
      </c>
      <c r="R501">
        <v>-212504</v>
      </c>
      <c r="S501">
        <v>4966</v>
      </c>
      <c r="T501">
        <v>5168</v>
      </c>
      <c r="U501">
        <v>-202</v>
      </c>
      <c r="V501">
        <v>197</v>
      </c>
      <c r="W501">
        <v>3.81191950464396</v>
      </c>
      <c r="X501">
        <v>1.22835279903343</v>
      </c>
      <c r="Y501">
        <v>50.2</v>
      </c>
      <c r="Z501">
        <v>1</v>
      </c>
      <c r="AA501">
        <v>0</v>
      </c>
      <c r="AB501">
        <v>0</v>
      </c>
      <c r="AC501">
        <v>0</v>
      </c>
    </row>
    <row r="502" spans="1:29" x14ac:dyDescent="0.25">
      <c r="A502">
        <v>117499</v>
      </c>
      <c r="B502" t="s">
        <v>639</v>
      </c>
      <c r="C502" t="s">
        <v>640</v>
      </c>
      <c r="D502" t="s">
        <v>403</v>
      </c>
      <c r="E502" t="s">
        <v>32</v>
      </c>
      <c r="F502">
        <v>1</v>
      </c>
      <c r="G502">
        <v>1069</v>
      </c>
      <c r="H502">
        <v>171</v>
      </c>
      <c r="I502">
        <v>0.9</v>
      </c>
      <c r="J502">
        <v>6.8</v>
      </c>
      <c r="K502">
        <v>95.8</v>
      </c>
      <c r="L502">
        <v>16.100000000000001</v>
      </c>
      <c r="M502">
        <v>70</v>
      </c>
      <c r="N502">
        <v>39772</v>
      </c>
      <c r="O502">
        <v>632.5</v>
      </c>
      <c r="P502">
        <v>6217304</v>
      </c>
      <c r="Q502">
        <v>5815360</v>
      </c>
      <c r="R502">
        <v>401944</v>
      </c>
      <c r="S502">
        <v>5816</v>
      </c>
      <c r="T502">
        <v>5440</v>
      </c>
      <c r="U502">
        <v>376</v>
      </c>
      <c r="V502">
        <v>410</v>
      </c>
      <c r="W502">
        <v>7.5367647058823497</v>
      </c>
      <c r="X502">
        <v>3.4387895460797799</v>
      </c>
      <c r="Y502">
        <v>46</v>
      </c>
      <c r="Z502">
        <v>1</v>
      </c>
      <c r="AA502">
        <v>0</v>
      </c>
      <c r="AB502">
        <v>1</v>
      </c>
      <c r="AC502">
        <v>0</v>
      </c>
    </row>
    <row r="503" spans="1:29" x14ac:dyDescent="0.25">
      <c r="A503">
        <v>117500</v>
      </c>
      <c r="B503" t="s">
        <v>641</v>
      </c>
      <c r="C503" t="s">
        <v>640</v>
      </c>
      <c r="D503" t="s">
        <v>403</v>
      </c>
      <c r="E503" t="s">
        <v>32</v>
      </c>
      <c r="F503">
        <v>1</v>
      </c>
      <c r="G503">
        <v>1102</v>
      </c>
      <c r="H503">
        <v>178</v>
      </c>
      <c r="I503">
        <v>0.5</v>
      </c>
      <c r="J503">
        <v>6</v>
      </c>
      <c r="K503">
        <v>91.1</v>
      </c>
      <c r="L503">
        <v>16.600000000000001</v>
      </c>
      <c r="M503">
        <v>67</v>
      </c>
      <c r="N503">
        <v>39719</v>
      </c>
      <c r="O503">
        <v>632.5</v>
      </c>
      <c r="P503">
        <v>6217484</v>
      </c>
      <c r="Q503">
        <v>6081938</v>
      </c>
      <c r="R503">
        <v>135546</v>
      </c>
      <c r="S503">
        <v>5642</v>
      </c>
      <c r="T503">
        <v>5519</v>
      </c>
      <c r="U503">
        <v>123</v>
      </c>
      <c r="V503">
        <v>589</v>
      </c>
      <c r="W503">
        <v>10.6722232288458</v>
      </c>
      <c r="X503">
        <v>8.5607940446650108</v>
      </c>
      <c r="Y503">
        <v>50.5</v>
      </c>
      <c r="Z503">
        <v>1</v>
      </c>
      <c r="AA503">
        <v>0</v>
      </c>
      <c r="AB503">
        <v>1</v>
      </c>
      <c r="AC503">
        <v>0</v>
      </c>
    </row>
    <row r="504" spans="1:29" x14ac:dyDescent="0.25">
      <c r="A504">
        <v>117504</v>
      </c>
      <c r="B504" t="s">
        <v>642</v>
      </c>
      <c r="C504" t="s">
        <v>640</v>
      </c>
      <c r="D504" t="s">
        <v>403</v>
      </c>
      <c r="E504" t="s">
        <v>32</v>
      </c>
      <c r="F504">
        <v>1</v>
      </c>
      <c r="G504">
        <v>517</v>
      </c>
      <c r="H504">
        <v>94</v>
      </c>
      <c r="I504">
        <v>0.6</v>
      </c>
      <c r="J504">
        <v>13.3</v>
      </c>
      <c r="K504">
        <v>88.2</v>
      </c>
      <c r="L504">
        <v>12</v>
      </c>
      <c r="M504">
        <v>40</v>
      </c>
      <c r="N504">
        <v>40777</v>
      </c>
      <c r="O504">
        <v>632.5</v>
      </c>
      <c r="P504">
        <v>4060001</v>
      </c>
      <c r="Q504">
        <v>4014505</v>
      </c>
      <c r="R504">
        <v>45496</v>
      </c>
      <c r="S504">
        <v>7853</v>
      </c>
      <c r="T504">
        <v>7765</v>
      </c>
      <c r="U504">
        <v>88</v>
      </c>
      <c r="V504">
        <v>394</v>
      </c>
      <c r="W504">
        <v>5.0740502253702502</v>
      </c>
      <c r="X504">
        <v>2.4321915191646499</v>
      </c>
      <c r="Y504">
        <v>42</v>
      </c>
      <c r="Z504">
        <v>1</v>
      </c>
      <c r="AA504">
        <v>0</v>
      </c>
      <c r="AB504">
        <v>1</v>
      </c>
      <c r="AC504">
        <v>0</v>
      </c>
    </row>
    <row r="505" spans="1:29" x14ac:dyDescent="0.25">
      <c r="A505">
        <v>117518</v>
      </c>
      <c r="B505" t="s">
        <v>643</v>
      </c>
      <c r="C505" t="s">
        <v>640</v>
      </c>
      <c r="D505" t="s">
        <v>403</v>
      </c>
      <c r="E505" t="s">
        <v>32</v>
      </c>
      <c r="F505">
        <v>1</v>
      </c>
      <c r="G505">
        <v>1182</v>
      </c>
      <c r="H505">
        <v>196</v>
      </c>
      <c r="I505">
        <v>1.3</v>
      </c>
      <c r="J505">
        <v>11.7</v>
      </c>
      <c r="K505">
        <v>94.1</v>
      </c>
      <c r="L505">
        <v>13.6</v>
      </c>
      <c r="M505">
        <v>80</v>
      </c>
      <c r="N505">
        <v>39921</v>
      </c>
      <c r="O505">
        <v>632.5</v>
      </c>
      <c r="P505">
        <v>7460784</v>
      </c>
      <c r="Q505">
        <v>7357950</v>
      </c>
      <c r="R505">
        <v>102834</v>
      </c>
      <c r="S505">
        <v>6312</v>
      </c>
      <c r="T505">
        <v>6225</v>
      </c>
      <c r="U505">
        <v>87</v>
      </c>
      <c r="V505">
        <v>279</v>
      </c>
      <c r="W505">
        <v>4.4819277108433697</v>
      </c>
      <c r="X505">
        <v>3.1210392902408102</v>
      </c>
      <c r="Y505">
        <v>39.700000000000003</v>
      </c>
      <c r="Z505">
        <v>1</v>
      </c>
      <c r="AA505">
        <v>0</v>
      </c>
      <c r="AB505">
        <v>1</v>
      </c>
      <c r="AC505">
        <v>0</v>
      </c>
    </row>
    <row r="506" spans="1:29" x14ac:dyDescent="0.25">
      <c r="A506">
        <v>117530</v>
      </c>
      <c r="B506" t="s">
        <v>644</v>
      </c>
      <c r="C506" t="s">
        <v>640</v>
      </c>
      <c r="D506" t="s">
        <v>403</v>
      </c>
      <c r="E506" t="s">
        <v>32</v>
      </c>
      <c r="F506">
        <v>1</v>
      </c>
      <c r="G506">
        <v>1430</v>
      </c>
      <c r="H506">
        <v>225</v>
      </c>
      <c r="I506">
        <v>0.5</v>
      </c>
      <c r="J506">
        <v>6.2</v>
      </c>
      <c r="K506">
        <v>89.9</v>
      </c>
      <c r="L506">
        <v>15.9</v>
      </c>
      <c r="M506">
        <v>93</v>
      </c>
      <c r="N506">
        <v>40136</v>
      </c>
      <c r="O506">
        <v>632.5</v>
      </c>
      <c r="P506">
        <v>8268260</v>
      </c>
      <c r="Q506">
        <v>8439860</v>
      </c>
      <c r="R506">
        <v>-171600</v>
      </c>
      <c r="S506">
        <v>5782</v>
      </c>
      <c r="T506">
        <v>5902</v>
      </c>
      <c r="U506">
        <v>-120</v>
      </c>
      <c r="V506">
        <v>293</v>
      </c>
      <c r="W506">
        <v>4.9644188410708203</v>
      </c>
      <c r="X506">
        <v>4.1162227602905599</v>
      </c>
      <c r="Y506">
        <v>43.4</v>
      </c>
      <c r="Z506">
        <v>1</v>
      </c>
      <c r="AA506">
        <v>0</v>
      </c>
      <c r="AB506">
        <v>1</v>
      </c>
      <c r="AC506">
        <v>0</v>
      </c>
    </row>
    <row r="507" spans="1:29" x14ac:dyDescent="0.25">
      <c r="A507">
        <v>117534</v>
      </c>
      <c r="B507" t="s">
        <v>645</v>
      </c>
      <c r="C507" t="s">
        <v>640</v>
      </c>
      <c r="D507" t="s">
        <v>403</v>
      </c>
      <c r="E507" t="s">
        <v>32</v>
      </c>
      <c r="F507">
        <v>1</v>
      </c>
      <c r="G507">
        <v>970</v>
      </c>
      <c r="H507">
        <v>128</v>
      </c>
      <c r="I507">
        <v>0.8</v>
      </c>
      <c r="J507">
        <v>15.6</v>
      </c>
      <c r="K507">
        <v>90</v>
      </c>
      <c r="L507">
        <v>16.3</v>
      </c>
      <c r="M507">
        <v>68</v>
      </c>
      <c r="N507">
        <v>41289</v>
      </c>
      <c r="O507">
        <v>632.5</v>
      </c>
      <c r="P507">
        <v>7046080</v>
      </c>
      <c r="Q507">
        <v>6937440</v>
      </c>
      <c r="R507">
        <v>108640</v>
      </c>
      <c r="S507">
        <v>7264</v>
      </c>
      <c r="T507">
        <v>7152</v>
      </c>
      <c r="U507">
        <v>112</v>
      </c>
      <c r="V507">
        <v>316</v>
      </c>
      <c r="W507">
        <v>4.4183445190156601</v>
      </c>
      <c r="X507">
        <v>5.2175110132158604</v>
      </c>
      <c r="Y507">
        <v>40.9</v>
      </c>
      <c r="Z507">
        <v>1</v>
      </c>
      <c r="AA507">
        <v>0</v>
      </c>
      <c r="AB507">
        <v>1</v>
      </c>
      <c r="AC507">
        <v>0</v>
      </c>
    </row>
    <row r="508" spans="1:29" x14ac:dyDescent="0.25">
      <c r="A508">
        <v>117537</v>
      </c>
      <c r="B508" t="s">
        <v>646</v>
      </c>
      <c r="C508" t="s">
        <v>640</v>
      </c>
      <c r="D508" t="s">
        <v>403</v>
      </c>
      <c r="E508" t="s">
        <v>32</v>
      </c>
      <c r="F508">
        <v>1</v>
      </c>
      <c r="G508">
        <v>1001</v>
      </c>
      <c r="H508">
        <v>170</v>
      </c>
      <c r="I508">
        <v>2.1</v>
      </c>
      <c r="J508">
        <v>9.1999999999999993</v>
      </c>
      <c r="K508">
        <v>91</v>
      </c>
      <c r="L508">
        <v>16.5</v>
      </c>
      <c r="M508">
        <v>60</v>
      </c>
      <c r="N508">
        <v>39110</v>
      </c>
      <c r="O508">
        <v>632.5</v>
      </c>
      <c r="P508">
        <v>5656651</v>
      </c>
      <c r="Q508">
        <v>5526521</v>
      </c>
      <c r="R508">
        <v>130130</v>
      </c>
      <c r="S508">
        <v>5651</v>
      </c>
      <c r="T508">
        <v>5521</v>
      </c>
      <c r="U508">
        <v>130</v>
      </c>
      <c r="V508">
        <v>304</v>
      </c>
      <c r="W508">
        <v>5.5062488679586998</v>
      </c>
      <c r="X508">
        <v>3.3976287382764099</v>
      </c>
      <c r="Y508">
        <v>45.2</v>
      </c>
      <c r="Z508">
        <v>1</v>
      </c>
      <c r="AA508">
        <v>0</v>
      </c>
      <c r="AB508">
        <v>1</v>
      </c>
      <c r="AC508">
        <v>0</v>
      </c>
    </row>
    <row r="509" spans="1:29" x14ac:dyDescent="0.25">
      <c r="A509">
        <v>117552</v>
      </c>
      <c r="B509" t="s">
        <v>647</v>
      </c>
      <c r="C509" t="s">
        <v>640</v>
      </c>
      <c r="D509" t="s">
        <v>403</v>
      </c>
      <c r="E509" t="s">
        <v>32</v>
      </c>
      <c r="F509">
        <v>1</v>
      </c>
      <c r="G509">
        <v>418</v>
      </c>
      <c r="H509">
        <v>70</v>
      </c>
      <c r="I509">
        <v>0.7</v>
      </c>
      <c r="J509">
        <v>21.6</v>
      </c>
      <c r="K509">
        <v>85.4</v>
      </c>
      <c r="L509">
        <v>11</v>
      </c>
      <c r="M509">
        <v>39</v>
      </c>
      <c r="N509">
        <v>41886</v>
      </c>
      <c r="O509">
        <v>632.5</v>
      </c>
      <c r="P509">
        <v>3423838</v>
      </c>
      <c r="Q509">
        <v>3679236</v>
      </c>
      <c r="R509">
        <v>-255398</v>
      </c>
      <c r="S509">
        <v>8191</v>
      </c>
      <c r="T509">
        <v>8802</v>
      </c>
      <c r="U509">
        <v>-611</v>
      </c>
      <c r="V509">
        <v>694</v>
      </c>
      <c r="W509">
        <v>7.8845716882526702</v>
      </c>
      <c r="X509">
        <v>3.02771334391405</v>
      </c>
      <c r="Y509">
        <v>44.3</v>
      </c>
      <c r="Z509">
        <v>1</v>
      </c>
      <c r="AA509">
        <v>0</v>
      </c>
      <c r="AB509">
        <v>1</v>
      </c>
      <c r="AC509">
        <v>0</v>
      </c>
    </row>
    <row r="510" spans="1:29" x14ac:dyDescent="0.25">
      <c r="A510">
        <v>117555</v>
      </c>
      <c r="B510" t="s">
        <v>648</v>
      </c>
      <c r="C510" t="s">
        <v>640</v>
      </c>
      <c r="D510" t="s">
        <v>403</v>
      </c>
      <c r="E510" t="s">
        <v>32</v>
      </c>
      <c r="F510">
        <v>1</v>
      </c>
      <c r="G510">
        <v>582</v>
      </c>
      <c r="H510">
        <v>101</v>
      </c>
      <c r="I510">
        <v>1</v>
      </c>
      <c r="J510">
        <v>10.5</v>
      </c>
      <c r="K510">
        <v>83</v>
      </c>
      <c r="L510">
        <v>14.6</v>
      </c>
      <c r="M510">
        <v>40</v>
      </c>
      <c r="N510">
        <v>40592</v>
      </c>
      <c r="O510">
        <v>632.5</v>
      </c>
      <c r="P510">
        <v>3490254</v>
      </c>
      <c r="Q510">
        <v>3301104</v>
      </c>
      <c r="R510">
        <v>189150</v>
      </c>
      <c r="S510">
        <v>5997</v>
      </c>
      <c r="T510">
        <v>5672</v>
      </c>
      <c r="U510">
        <v>325</v>
      </c>
      <c r="V510">
        <v>342</v>
      </c>
      <c r="W510">
        <v>6.0296191819463996</v>
      </c>
      <c r="X510">
        <v>2.6179756544939101</v>
      </c>
      <c r="Y510">
        <v>43.9</v>
      </c>
      <c r="Z510">
        <v>1</v>
      </c>
      <c r="AA510">
        <v>0</v>
      </c>
      <c r="AB510">
        <v>1</v>
      </c>
      <c r="AC510">
        <v>0</v>
      </c>
    </row>
    <row r="511" spans="1:29" x14ac:dyDescent="0.25">
      <c r="A511">
        <v>117557</v>
      </c>
      <c r="B511" t="s">
        <v>649</v>
      </c>
      <c r="C511" t="s">
        <v>640</v>
      </c>
      <c r="D511" t="s">
        <v>403</v>
      </c>
      <c r="E511" t="s">
        <v>32</v>
      </c>
      <c r="F511">
        <v>1</v>
      </c>
      <c r="G511">
        <v>1085</v>
      </c>
      <c r="H511">
        <v>178</v>
      </c>
      <c r="I511">
        <v>0.7</v>
      </c>
      <c r="J511">
        <v>4.2</v>
      </c>
      <c r="K511">
        <v>89</v>
      </c>
      <c r="L511">
        <v>16.600000000000001</v>
      </c>
      <c r="M511">
        <v>64</v>
      </c>
      <c r="N511">
        <v>40664</v>
      </c>
      <c r="O511">
        <v>632.5</v>
      </c>
      <c r="P511">
        <v>5971840</v>
      </c>
      <c r="Q511">
        <v>5849235</v>
      </c>
      <c r="R511">
        <v>122605</v>
      </c>
      <c r="S511">
        <v>5504</v>
      </c>
      <c r="T511">
        <v>5391</v>
      </c>
      <c r="U511">
        <v>113</v>
      </c>
      <c r="V511">
        <v>554</v>
      </c>
      <c r="W511">
        <v>10.276386570209599</v>
      </c>
      <c r="X511">
        <v>8.0486918604651194</v>
      </c>
      <c r="Y511">
        <v>49.8</v>
      </c>
      <c r="Z511">
        <v>1</v>
      </c>
      <c r="AA511">
        <v>0</v>
      </c>
      <c r="AB511">
        <v>1</v>
      </c>
      <c r="AC511">
        <v>0</v>
      </c>
    </row>
    <row r="512" spans="1:29" x14ac:dyDescent="0.25">
      <c r="A512">
        <v>117577</v>
      </c>
      <c r="B512" t="s">
        <v>650</v>
      </c>
      <c r="C512" t="s">
        <v>640</v>
      </c>
      <c r="D512" t="s">
        <v>403</v>
      </c>
      <c r="E512" t="s">
        <v>41</v>
      </c>
      <c r="F512">
        <v>1</v>
      </c>
      <c r="G512">
        <v>1135</v>
      </c>
      <c r="H512">
        <v>154</v>
      </c>
      <c r="I512">
        <v>0.4</v>
      </c>
      <c r="J512">
        <v>2.2000000000000002</v>
      </c>
      <c r="K512">
        <v>95.2</v>
      </c>
      <c r="L512">
        <v>16.600000000000001</v>
      </c>
      <c r="M512">
        <v>72</v>
      </c>
      <c r="N512">
        <v>39891</v>
      </c>
      <c r="O512">
        <v>632.5</v>
      </c>
      <c r="P512">
        <v>5950805</v>
      </c>
      <c r="Q512">
        <v>5999610</v>
      </c>
      <c r="R512">
        <v>-48805</v>
      </c>
      <c r="S512">
        <v>5243</v>
      </c>
      <c r="T512">
        <v>5286</v>
      </c>
      <c r="U512">
        <v>-43</v>
      </c>
      <c r="V512">
        <v>507</v>
      </c>
      <c r="W512">
        <v>9.5913734392735499</v>
      </c>
      <c r="X512">
        <v>8.3539958039290507</v>
      </c>
      <c r="Y512">
        <v>58.2</v>
      </c>
      <c r="Z512">
        <v>0</v>
      </c>
      <c r="AA512">
        <v>0</v>
      </c>
      <c r="AB512">
        <v>1</v>
      </c>
      <c r="AC512">
        <v>0</v>
      </c>
    </row>
    <row r="513" spans="1:29" x14ac:dyDescent="0.25">
      <c r="A513">
        <v>117578</v>
      </c>
      <c r="B513" t="s">
        <v>651</v>
      </c>
      <c r="C513" t="s">
        <v>640</v>
      </c>
      <c r="D513" t="s">
        <v>403</v>
      </c>
      <c r="E513" t="s">
        <v>32</v>
      </c>
      <c r="F513">
        <v>1</v>
      </c>
      <c r="G513">
        <v>1249</v>
      </c>
      <c r="H513">
        <v>208</v>
      </c>
      <c r="I513">
        <v>0.8</v>
      </c>
      <c r="J513">
        <v>4.2</v>
      </c>
      <c r="K513">
        <v>95.8</v>
      </c>
      <c r="L513">
        <v>16.8</v>
      </c>
      <c r="M513">
        <v>76</v>
      </c>
      <c r="N513">
        <v>37996</v>
      </c>
      <c r="O513">
        <v>632.5</v>
      </c>
      <c r="P513">
        <v>6797058</v>
      </c>
      <c r="Q513">
        <v>7053103</v>
      </c>
      <c r="R513">
        <v>-256045</v>
      </c>
      <c r="S513">
        <v>5442</v>
      </c>
      <c r="T513">
        <v>5647</v>
      </c>
      <c r="U513">
        <v>-205</v>
      </c>
      <c r="V513">
        <v>577</v>
      </c>
      <c r="W513">
        <v>10.2178147689038</v>
      </c>
      <c r="X513">
        <v>9.9044468945240691</v>
      </c>
      <c r="Y513">
        <v>50.9</v>
      </c>
      <c r="Z513">
        <v>1</v>
      </c>
      <c r="AA513">
        <v>0</v>
      </c>
      <c r="AB513">
        <v>1</v>
      </c>
      <c r="AC513">
        <v>0</v>
      </c>
    </row>
    <row r="514" spans="1:29" x14ac:dyDescent="0.25">
      <c r="A514">
        <v>117591</v>
      </c>
      <c r="B514" t="s">
        <v>652</v>
      </c>
      <c r="C514" t="s">
        <v>640</v>
      </c>
      <c r="D514" t="s">
        <v>403</v>
      </c>
      <c r="E514" t="s">
        <v>32</v>
      </c>
      <c r="F514">
        <v>1</v>
      </c>
      <c r="G514">
        <v>1086</v>
      </c>
      <c r="H514">
        <v>173</v>
      </c>
      <c r="I514">
        <v>1.3</v>
      </c>
      <c r="J514">
        <v>3.3</v>
      </c>
      <c r="K514">
        <v>88.6</v>
      </c>
      <c r="L514">
        <v>14.5</v>
      </c>
      <c r="M514">
        <v>74</v>
      </c>
      <c r="N514">
        <v>37621</v>
      </c>
      <c r="O514">
        <v>632.5</v>
      </c>
      <c r="P514">
        <v>5763402</v>
      </c>
      <c r="Q514">
        <v>5906754</v>
      </c>
      <c r="R514">
        <v>-143352</v>
      </c>
      <c r="S514">
        <v>5307</v>
      </c>
      <c r="T514">
        <v>5439</v>
      </c>
      <c r="U514">
        <v>-132</v>
      </c>
      <c r="V514">
        <v>372</v>
      </c>
      <c r="W514">
        <v>6.8394925537782703</v>
      </c>
      <c r="X514">
        <v>5.7659694742792498</v>
      </c>
      <c r="Y514">
        <v>49.3</v>
      </c>
      <c r="Z514">
        <v>1</v>
      </c>
      <c r="AA514">
        <v>0</v>
      </c>
      <c r="AB514">
        <v>1</v>
      </c>
      <c r="AC514">
        <v>0</v>
      </c>
    </row>
    <row r="515" spans="1:29" x14ac:dyDescent="0.25">
      <c r="A515">
        <v>117594</v>
      </c>
      <c r="B515" t="s">
        <v>653</v>
      </c>
      <c r="C515" t="s">
        <v>640</v>
      </c>
      <c r="D515" t="s">
        <v>403</v>
      </c>
      <c r="E515" t="s">
        <v>32</v>
      </c>
      <c r="F515">
        <v>1</v>
      </c>
      <c r="G515">
        <v>929</v>
      </c>
      <c r="H515">
        <v>154</v>
      </c>
      <c r="I515">
        <v>2.1</v>
      </c>
      <c r="J515">
        <v>3</v>
      </c>
      <c r="K515">
        <v>87.7</v>
      </c>
      <c r="L515">
        <v>15.7</v>
      </c>
      <c r="M515">
        <v>60</v>
      </c>
      <c r="N515">
        <v>39419</v>
      </c>
      <c r="O515">
        <v>632.5</v>
      </c>
      <c r="P515">
        <v>5126222</v>
      </c>
      <c r="Q515">
        <v>5161524</v>
      </c>
      <c r="R515">
        <v>-35302</v>
      </c>
      <c r="S515">
        <v>5518</v>
      </c>
      <c r="T515">
        <v>5556</v>
      </c>
      <c r="U515">
        <v>-38</v>
      </c>
      <c r="V515">
        <v>574</v>
      </c>
      <c r="W515">
        <v>10.3311735061195</v>
      </c>
      <c r="X515">
        <v>8.7531714389271507</v>
      </c>
      <c r="Y515">
        <v>56</v>
      </c>
      <c r="Z515">
        <v>1</v>
      </c>
      <c r="AA515">
        <v>0</v>
      </c>
      <c r="AB515">
        <v>1</v>
      </c>
      <c r="AC515">
        <v>0</v>
      </c>
    </row>
    <row r="516" spans="1:29" x14ac:dyDescent="0.25">
      <c r="A516">
        <v>118072</v>
      </c>
      <c r="B516" t="s">
        <v>654</v>
      </c>
      <c r="C516" t="s">
        <v>655</v>
      </c>
      <c r="D516" t="s">
        <v>333</v>
      </c>
      <c r="E516" t="s">
        <v>34</v>
      </c>
      <c r="F516">
        <v>1</v>
      </c>
      <c r="G516">
        <v>800</v>
      </c>
      <c r="H516">
        <v>147</v>
      </c>
      <c r="I516">
        <v>0.9</v>
      </c>
      <c r="J516">
        <v>5.2</v>
      </c>
      <c r="K516">
        <v>98.2</v>
      </c>
      <c r="L516">
        <v>17.600000000000001</v>
      </c>
      <c r="M516">
        <v>46</v>
      </c>
      <c r="N516">
        <v>40798</v>
      </c>
      <c r="O516">
        <v>526.29999999999995</v>
      </c>
      <c r="P516">
        <v>3971200</v>
      </c>
      <c r="Q516">
        <v>3967200</v>
      </c>
      <c r="R516">
        <v>4000</v>
      </c>
      <c r="S516">
        <v>4964</v>
      </c>
      <c r="T516">
        <v>4959</v>
      </c>
      <c r="U516">
        <v>5</v>
      </c>
      <c r="V516">
        <v>257</v>
      </c>
      <c r="W516">
        <v>5.1824964710627102</v>
      </c>
      <c r="X516">
        <v>2.9814665592264298</v>
      </c>
      <c r="Y516">
        <v>55.4</v>
      </c>
      <c r="Z516">
        <v>0</v>
      </c>
      <c r="AA516">
        <v>0</v>
      </c>
      <c r="AB516">
        <v>1</v>
      </c>
      <c r="AC516">
        <v>0</v>
      </c>
    </row>
    <row r="517" spans="1:29" x14ac:dyDescent="0.25">
      <c r="A517">
        <v>118073</v>
      </c>
      <c r="B517" t="s">
        <v>656</v>
      </c>
      <c r="C517" t="s">
        <v>655</v>
      </c>
      <c r="D517" t="s">
        <v>333</v>
      </c>
      <c r="E517" t="s">
        <v>32</v>
      </c>
      <c r="F517">
        <v>1</v>
      </c>
      <c r="G517">
        <v>1197</v>
      </c>
      <c r="H517">
        <v>167</v>
      </c>
      <c r="I517">
        <v>1.5</v>
      </c>
      <c r="J517">
        <v>9.1999999999999993</v>
      </c>
      <c r="K517">
        <v>98.6</v>
      </c>
      <c r="L517">
        <v>15.8</v>
      </c>
      <c r="M517">
        <v>73</v>
      </c>
      <c r="N517">
        <v>40414</v>
      </c>
      <c r="O517">
        <v>526.29999999999995</v>
      </c>
      <c r="P517">
        <v>6222006</v>
      </c>
      <c r="Q517">
        <v>6384798</v>
      </c>
      <c r="R517">
        <v>-162792</v>
      </c>
      <c r="S517">
        <v>5198</v>
      </c>
      <c r="T517">
        <v>5334</v>
      </c>
      <c r="U517">
        <v>-136</v>
      </c>
      <c r="V517">
        <v>248</v>
      </c>
      <c r="W517">
        <v>4.6494188226471698</v>
      </c>
      <c r="X517">
        <v>4.0015390534821096</v>
      </c>
      <c r="Y517">
        <v>44.6</v>
      </c>
      <c r="Z517">
        <v>1</v>
      </c>
      <c r="AA517">
        <v>0</v>
      </c>
      <c r="AB517">
        <v>1</v>
      </c>
      <c r="AC517">
        <v>0</v>
      </c>
    </row>
    <row r="518" spans="1:29" x14ac:dyDescent="0.25">
      <c r="A518">
        <v>118075</v>
      </c>
      <c r="B518" t="s">
        <v>657</v>
      </c>
      <c r="C518" t="s">
        <v>655</v>
      </c>
      <c r="D518" t="s">
        <v>333</v>
      </c>
      <c r="E518" t="s">
        <v>32</v>
      </c>
      <c r="F518">
        <v>1</v>
      </c>
      <c r="G518">
        <v>698</v>
      </c>
      <c r="H518">
        <v>117</v>
      </c>
      <c r="I518">
        <v>2</v>
      </c>
      <c r="J518">
        <v>20.7</v>
      </c>
      <c r="K518">
        <v>98.8</v>
      </c>
      <c r="L518">
        <v>16.399999999999999</v>
      </c>
      <c r="M518">
        <v>42</v>
      </c>
      <c r="N518">
        <v>38060</v>
      </c>
      <c r="O518">
        <v>526.29999999999995</v>
      </c>
      <c r="P518">
        <v>4128670</v>
      </c>
      <c r="Q518">
        <v>4133556</v>
      </c>
      <c r="R518">
        <v>-4886</v>
      </c>
      <c r="S518">
        <v>5915</v>
      </c>
      <c r="T518">
        <v>5922</v>
      </c>
      <c r="U518">
        <v>-7</v>
      </c>
      <c r="V518">
        <v>345</v>
      </c>
      <c r="W518">
        <v>5.8257345491388</v>
      </c>
      <c r="X518">
        <v>0.43956043956044</v>
      </c>
      <c r="Y518">
        <v>41.1</v>
      </c>
      <c r="Z518">
        <v>1</v>
      </c>
      <c r="AA518">
        <v>0</v>
      </c>
      <c r="AB518">
        <v>1</v>
      </c>
      <c r="AC518">
        <v>0</v>
      </c>
    </row>
    <row r="519" spans="1:29" x14ac:dyDescent="0.25">
      <c r="A519">
        <v>118076</v>
      </c>
      <c r="B519" t="s">
        <v>658</v>
      </c>
      <c r="C519" t="s">
        <v>655</v>
      </c>
      <c r="D519" t="s">
        <v>333</v>
      </c>
      <c r="E519" t="s">
        <v>32</v>
      </c>
      <c r="F519">
        <v>1</v>
      </c>
      <c r="G519">
        <v>446</v>
      </c>
      <c r="H519">
        <v>75</v>
      </c>
      <c r="I519">
        <v>2.2999999999999998</v>
      </c>
      <c r="J519">
        <v>7.2</v>
      </c>
      <c r="K519">
        <v>98.2</v>
      </c>
      <c r="L519">
        <v>16.2</v>
      </c>
      <c r="M519">
        <v>27</v>
      </c>
      <c r="N519">
        <v>36896</v>
      </c>
      <c r="O519">
        <v>526.29999999999995</v>
      </c>
      <c r="P519">
        <v>2494924</v>
      </c>
      <c r="Q519">
        <v>2366476</v>
      </c>
      <c r="R519">
        <v>128448</v>
      </c>
      <c r="S519">
        <v>5594</v>
      </c>
      <c r="T519">
        <v>5306</v>
      </c>
      <c r="U519">
        <v>288</v>
      </c>
      <c r="V519">
        <v>273</v>
      </c>
      <c r="W519">
        <v>5.1451187335092303</v>
      </c>
      <c r="X519">
        <v>1.84125849124061</v>
      </c>
      <c r="Y519">
        <v>42.4</v>
      </c>
      <c r="Z519">
        <v>1</v>
      </c>
      <c r="AA519">
        <v>0</v>
      </c>
      <c r="AB519">
        <v>0</v>
      </c>
      <c r="AC519">
        <v>0</v>
      </c>
    </row>
    <row r="520" spans="1:29" x14ac:dyDescent="0.25">
      <c r="A520">
        <v>118082</v>
      </c>
      <c r="B520" t="s">
        <v>659</v>
      </c>
      <c r="C520" t="s">
        <v>655</v>
      </c>
      <c r="D520" t="s">
        <v>333</v>
      </c>
      <c r="E520" t="s">
        <v>32</v>
      </c>
      <c r="F520">
        <v>1</v>
      </c>
      <c r="G520">
        <v>1111</v>
      </c>
      <c r="H520">
        <v>173</v>
      </c>
      <c r="I520">
        <v>2.9</v>
      </c>
      <c r="J520">
        <v>12</v>
      </c>
      <c r="K520">
        <v>99.1</v>
      </c>
      <c r="L520">
        <v>14.9</v>
      </c>
      <c r="M520">
        <v>71</v>
      </c>
      <c r="N520">
        <v>39026</v>
      </c>
      <c r="O520">
        <v>526.29999999999995</v>
      </c>
      <c r="P520">
        <v>5957182</v>
      </c>
      <c r="Q520">
        <v>5983846</v>
      </c>
      <c r="R520">
        <v>-26664</v>
      </c>
      <c r="S520">
        <v>5362</v>
      </c>
      <c r="T520">
        <v>5386</v>
      </c>
      <c r="U520">
        <v>-24</v>
      </c>
      <c r="V520">
        <v>311</v>
      </c>
      <c r="W520">
        <v>5.7742294838470096</v>
      </c>
      <c r="X520">
        <v>1.9768743006340901</v>
      </c>
      <c r="Y520">
        <v>44.4</v>
      </c>
      <c r="Z520">
        <v>1</v>
      </c>
      <c r="AA520">
        <v>0</v>
      </c>
      <c r="AB520">
        <v>1</v>
      </c>
      <c r="AC520">
        <v>0</v>
      </c>
    </row>
    <row r="521" spans="1:29" x14ac:dyDescent="0.25">
      <c r="A521">
        <v>118085</v>
      </c>
      <c r="B521" t="s">
        <v>660</v>
      </c>
      <c r="C521" t="s">
        <v>655</v>
      </c>
      <c r="D521" t="s">
        <v>333</v>
      </c>
      <c r="E521" t="s">
        <v>32</v>
      </c>
      <c r="F521">
        <v>1</v>
      </c>
      <c r="G521">
        <v>911</v>
      </c>
      <c r="H521">
        <v>157</v>
      </c>
      <c r="I521">
        <v>1.3</v>
      </c>
      <c r="J521">
        <v>16.899999999999999</v>
      </c>
      <c r="K521">
        <v>97.8</v>
      </c>
      <c r="L521">
        <v>16.100000000000001</v>
      </c>
      <c r="M521">
        <v>56</v>
      </c>
      <c r="N521">
        <v>37623</v>
      </c>
      <c r="O521">
        <v>526.29999999999995</v>
      </c>
      <c r="P521">
        <v>5564388</v>
      </c>
      <c r="Q521">
        <v>6208465</v>
      </c>
      <c r="R521">
        <v>-644077</v>
      </c>
      <c r="S521">
        <v>6108</v>
      </c>
      <c r="T521">
        <v>6815</v>
      </c>
      <c r="U521">
        <v>-707</v>
      </c>
      <c r="V521">
        <v>442</v>
      </c>
      <c r="W521">
        <v>6.4856933235509899</v>
      </c>
      <c r="X521">
        <v>1.89914865749836</v>
      </c>
      <c r="Y521">
        <v>46</v>
      </c>
      <c r="Z521">
        <v>1</v>
      </c>
      <c r="AA521">
        <v>0</v>
      </c>
      <c r="AB521">
        <v>1</v>
      </c>
      <c r="AC521">
        <v>0</v>
      </c>
    </row>
    <row r="522" spans="1:29" x14ac:dyDescent="0.25">
      <c r="A522">
        <v>118097</v>
      </c>
      <c r="B522" t="s">
        <v>661</v>
      </c>
      <c r="C522" t="s">
        <v>662</v>
      </c>
      <c r="D522" t="s">
        <v>333</v>
      </c>
      <c r="E522" t="s">
        <v>32</v>
      </c>
      <c r="F522">
        <v>1</v>
      </c>
      <c r="G522">
        <v>1229</v>
      </c>
      <c r="H522">
        <v>238</v>
      </c>
      <c r="I522">
        <v>2.9</v>
      </c>
      <c r="J522">
        <v>13.7</v>
      </c>
      <c r="K522">
        <v>97.9</v>
      </c>
      <c r="L522">
        <v>15.5</v>
      </c>
      <c r="M522">
        <v>81</v>
      </c>
      <c r="N522">
        <v>37878</v>
      </c>
      <c r="O522">
        <v>528.1</v>
      </c>
      <c r="P522">
        <v>6600959</v>
      </c>
      <c r="Q522">
        <v>6556715</v>
      </c>
      <c r="R522">
        <v>44244</v>
      </c>
      <c r="S522">
        <v>5371</v>
      </c>
      <c r="T522">
        <v>5335</v>
      </c>
      <c r="U522">
        <v>36</v>
      </c>
      <c r="V522">
        <v>291</v>
      </c>
      <c r="W522">
        <v>5.4545454545454497</v>
      </c>
      <c r="X522">
        <v>0.83783280580897401</v>
      </c>
      <c r="Y522">
        <v>44.1</v>
      </c>
      <c r="Z522">
        <v>1</v>
      </c>
      <c r="AA522">
        <v>0</v>
      </c>
      <c r="AB522">
        <v>0</v>
      </c>
      <c r="AC522">
        <v>0</v>
      </c>
    </row>
    <row r="523" spans="1:29" x14ac:dyDescent="0.25">
      <c r="A523">
        <v>118109</v>
      </c>
      <c r="B523" t="s">
        <v>663</v>
      </c>
      <c r="C523" t="s">
        <v>662</v>
      </c>
      <c r="D523" t="s">
        <v>333</v>
      </c>
      <c r="E523" t="s">
        <v>32</v>
      </c>
      <c r="F523">
        <v>1</v>
      </c>
      <c r="G523">
        <v>785</v>
      </c>
      <c r="H523">
        <v>161</v>
      </c>
      <c r="I523">
        <v>1.4</v>
      </c>
      <c r="J523">
        <v>14.2</v>
      </c>
      <c r="K523">
        <v>98.2</v>
      </c>
      <c r="L523">
        <v>16.600000000000001</v>
      </c>
      <c r="M523">
        <v>46</v>
      </c>
      <c r="N523">
        <v>39614</v>
      </c>
      <c r="O523">
        <v>528.1</v>
      </c>
      <c r="P523">
        <v>5015365</v>
      </c>
      <c r="Q523">
        <v>5710090</v>
      </c>
      <c r="R523">
        <v>-694725</v>
      </c>
      <c r="S523">
        <v>6389</v>
      </c>
      <c r="T523">
        <v>7274</v>
      </c>
      <c r="U523">
        <v>-885</v>
      </c>
      <c r="V523">
        <v>507</v>
      </c>
      <c r="W523">
        <v>6.9700302447071802</v>
      </c>
      <c r="X523">
        <v>11.0502426044764</v>
      </c>
      <c r="Y523">
        <v>44.8</v>
      </c>
      <c r="Z523">
        <v>1</v>
      </c>
      <c r="AA523">
        <v>0</v>
      </c>
      <c r="AB523">
        <v>1</v>
      </c>
      <c r="AC523">
        <v>0</v>
      </c>
    </row>
    <row r="524" spans="1:29" x14ac:dyDescent="0.25">
      <c r="A524">
        <v>118111</v>
      </c>
      <c r="B524" t="s">
        <v>664</v>
      </c>
      <c r="C524" t="s">
        <v>655</v>
      </c>
      <c r="D524" t="s">
        <v>333</v>
      </c>
      <c r="E524" t="s">
        <v>32</v>
      </c>
      <c r="F524">
        <v>1</v>
      </c>
      <c r="G524">
        <v>911</v>
      </c>
      <c r="H524">
        <v>138</v>
      </c>
      <c r="I524">
        <v>1.9</v>
      </c>
      <c r="J524">
        <v>26.2</v>
      </c>
      <c r="K524">
        <v>98.3</v>
      </c>
      <c r="L524">
        <v>14.7</v>
      </c>
      <c r="M524">
        <v>65</v>
      </c>
      <c r="N524">
        <v>40248</v>
      </c>
      <c r="O524">
        <v>526.29999999999995</v>
      </c>
      <c r="P524">
        <v>6377000</v>
      </c>
      <c r="Q524">
        <v>6576509</v>
      </c>
      <c r="R524">
        <v>-199509</v>
      </c>
      <c r="S524">
        <v>7000</v>
      </c>
      <c r="T524">
        <v>7219</v>
      </c>
      <c r="U524">
        <v>-219</v>
      </c>
      <c r="V524">
        <v>475</v>
      </c>
      <c r="W524">
        <v>6.57985870619199</v>
      </c>
      <c r="X524">
        <v>1.3857142857142899</v>
      </c>
      <c r="Y524">
        <v>48.4</v>
      </c>
      <c r="Z524">
        <v>1</v>
      </c>
      <c r="AA524">
        <v>0</v>
      </c>
      <c r="AB524">
        <v>1</v>
      </c>
      <c r="AC524">
        <v>0</v>
      </c>
    </row>
    <row r="525" spans="1:29" x14ac:dyDescent="0.25">
      <c r="A525">
        <v>118112</v>
      </c>
      <c r="B525" t="s">
        <v>665</v>
      </c>
      <c r="C525" t="s">
        <v>662</v>
      </c>
      <c r="D525" t="s">
        <v>333</v>
      </c>
      <c r="E525" t="s">
        <v>32</v>
      </c>
      <c r="F525">
        <v>1</v>
      </c>
      <c r="G525">
        <v>594</v>
      </c>
      <c r="H525">
        <v>83</v>
      </c>
      <c r="I525">
        <v>1.1000000000000001</v>
      </c>
      <c r="J525">
        <v>7.8</v>
      </c>
      <c r="K525">
        <v>98.7</v>
      </c>
      <c r="L525">
        <v>18.7</v>
      </c>
      <c r="M525">
        <v>34</v>
      </c>
      <c r="N525">
        <v>40492</v>
      </c>
      <c r="O525">
        <v>528.1</v>
      </c>
      <c r="P525">
        <v>3110184</v>
      </c>
      <c r="Q525">
        <v>3095928</v>
      </c>
      <c r="R525">
        <v>14256</v>
      </c>
      <c r="S525">
        <v>5236</v>
      </c>
      <c r="T525">
        <v>5212</v>
      </c>
      <c r="U525">
        <v>24</v>
      </c>
      <c r="V525">
        <v>209</v>
      </c>
      <c r="W525">
        <v>4.0099769762087503</v>
      </c>
      <c r="X525">
        <v>2.4828113063407198</v>
      </c>
      <c r="Y525">
        <v>50.7</v>
      </c>
      <c r="Z525">
        <v>1</v>
      </c>
      <c r="AA525">
        <v>0</v>
      </c>
      <c r="AB525">
        <v>1</v>
      </c>
      <c r="AC525">
        <v>0</v>
      </c>
    </row>
    <row r="526" spans="1:29" x14ac:dyDescent="0.25">
      <c r="A526">
        <v>118785</v>
      </c>
      <c r="B526" t="s">
        <v>666</v>
      </c>
      <c r="C526" t="s">
        <v>667</v>
      </c>
      <c r="D526" t="s">
        <v>413</v>
      </c>
      <c r="E526" t="s">
        <v>34</v>
      </c>
      <c r="F526">
        <v>1</v>
      </c>
      <c r="G526">
        <v>729</v>
      </c>
      <c r="H526">
        <v>103</v>
      </c>
      <c r="I526">
        <v>0.4</v>
      </c>
      <c r="J526">
        <v>9.6999999999999993</v>
      </c>
      <c r="K526">
        <v>84</v>
      </c>
      <c r="L526">
        <v>15.8</v>
      </c>
      <c r="M526">
        <v>45</v>
      </c>
      <c r="N526">
        <v>41307</v>
      </c>
      <c r="O526">
        <v>554.6</v>
      </c>
      <c r="P526">
        <v>4082400</v>
      </c>
      <c r="Q526">
        <v>4169880</v>
      </c>
      <c r="R526">
        <v>-87480</v>
      </c>
      <c r="S526">
        <v>5600</v>
      </c>
      <c r="T526">
        <v>5720</v>
      </c>
      <c r="U526">
        <v>-120</v>
      </c>
      <c r="V526">
        <v>314</v>
      </c>
      <c r="W526">
        <v>5.48951048951049</v>
      </c>
      <c r="X526">
        <v>4.0535714285714297</v>
      </c>
      <c r="Y526">
        <v>39.5</v>
      </c>
      <c r="Z526">
        <v>0</v>
      </c>
      <c r="AA526">
        <v>0</v>
      </c>
      <c r="AB526">
        <v>1</v>
      </c>
      <c r="AC526">
        <v>0</v>
      </c>
    </row>
    <row r="527" spans="1:29" x14ac:dyDescent="0.25">
      <c r="A527">
        <v>118788</v>
      </c>
      <c r="B527" t="s">
        <v>668</v>
      </c>
      <c r="C527" t="s">
        <v>667</v>
      </c>
      <c r="D527" t="s">
        <v>413</v>
      </c>
      <c r="E527" t="s">
        <v>34</v>
      </c>
      <c r="F527">
        <v>1</v>
      </c>
      <c r="G527">
        <v>890</v>
      </c>
      <c r="H527">
        <v>143</v>
      </c>
      <c r="I527">
        <v>0.7</v>
      </c>
      <c r="J527">
        <v>12</v>
      </c>
      <c r="K527">
        <v>76.3</v>
      </c>
      <c r="L527">
        <v>14</v>
      </c>
      <c r="M527">
        <v>63</v>
      </c>
      <c r="N527">
        <v>38632</v>
      </c>
      <c r="O527">
        <v>554.6</v>
      </c>
      <c r="P527">
        <v>4946620</v>
      </c>
      <c r="Q527">
        <v>5113050</v>
      </c>
      <c r="R527">
        <v>-166430</v>
      </c>
      <c r="S527">
        <v>5558</v>
      </c>
      <c r="T527">
        <v>5745</v>
      </c>
      <c r="U527">
        <v>-187</v>
      </c>
      <c r="V527">
        <v>348</v>
      </c>
      <c r="W527">
        <v>6.0574412532637103</v>
      </c>
      <c r="X527">
        <v>6.1353004677941696</v>
      </c>
      <c r="Y527">
        <v>41.9</v>
      </c>
      <c r="Z527">
        <v>0</v>
      </c>
      <c r="AA527">
        <v>0</v>
      </c>
      <c r="AB527">
        <v>1</v>
      </c>
      <c r="AC527">
        <v>0</v>
      </c>
    </row>
    <row r="528" spans="1:29" x14ac:dyDescent="0.25">
      <c r="A528">
        <v>118789</v>
      </c>
      <c r="B528" t="s">
        <v>669</v>
      </c>
      <c r="C528" t="s">
        <v>667</v>
      </c>
      <c r="D528" t="s">
        <v>413</v>
      </c>
      <c r="E528" t="s">
        <v>34</v>
      </c>
      <c r="F528">
        <v>1</v>
      </c>
      <c r="G528">
        <v>1008</v>
      </c>
      <c r="H528">
        <v>145</v>
      </c>
      <c r="I528">
        <v>0</v>
      </c>
      <c r="J528">
        <v>1</v>
      </c>
      <c r="K528">
        <v>97.6</v>
      </c>
      <c r="L528">
        <v>19.2</v>
      </c>
      <c r="M528">
        <v>53</v>
      </c>
      <c r="N528">
        <v>38955</v>
      </c>
      <c r="O528">
        <v>554.6</v>
      </c>
      <c r="P528">
        <v>4679136</v>
      </c>
      <c r="Q528">
        <v>4666032</v>
      </c>
      <c r="R528">
        <v>13104</v>
      </c>
      <c r="S528">
        <v>4642</v>
      </c>
      <c r="T528">
        <v>4629</v>
      </c>
      <c r="U528">
        <v>13</v>
      </c>
      <c r="V528">
        <v>630</v>
      </c>
      <c r="W528">
        <v>13.609850939727799</v>
      </c>
      <c r="X528">
        <v>9.1986212839293398</v>
      </c>
      <c r="Y528">
        <v>72.099999999999994</v>
      </c>
      <c r="Z528">
        <v>0</v>
      </c>
      <c r="AA528">
        <v>0</v>
      </c>
      <c r="AB528">
        <v>1</v>
      </c>
      <c r="AC528">
        <v>0</v>
      </c>
    </row>
    <row r="529" spans="1:29" x14ac:dyDescent="0.25">
      <c r="A529">
        <v>118790</v>
      </c>
      <c r="B529" t="s">
        <v>670</v>
      </c>
      <c r="C529" t="s">
        <v>667</v>
      </c>
      <c r="D529" t="s">
        <v>413</v>
      </c>
      <c r="E529" t="s">
        <v>41</v>
      </c>
      <c r="F529">
        <v>1</v>
      </c>
      <c r="G529">
        <v>1286</v>
      </c>
      <c r="H529">
        <v>196</v>
      </c>
      <c r="I529">
        <v>0.2</v>
      </c>
      <c r="J529">
        <v>2.1</v>
      </c>
      <c r="K529">
        <v>96.1</v>
      </c>
      <c r="L529">
        <v>17.600000000000001</v>
      </c>
      <c r="M529">
        <v>72</v>
      </c>
      <c r="N529">
        <v>39741</v>
      </c>
      <c r="O529">
        <v>554.6</v>
      </c>
      <c r="P529">
        <v>6084066</v>
      </c>
      <c r="Q529">
        <v>6282110</v>
      </c>
      <c r="R529">
        <v>-198044</v>
      </c>
      <c r="S529">
        <v>4731</v>
      </c>
      <c r="T529">
        <v>4885</v>
      </c>
      <c r="U529">
        <v>-154</v>
      </c>
      <c r="V529">
        <v>516</v>
      </c>
      <c r="W529">
        <v>10.562947799385899</v>
      </c>
      <c r="X529">
        <v>9.7653772986683602</v>
      </c>
      <c r="Y529">
        <v>63.3</v>
      </c>
      <c r="Z529">
        <v>0</v>
      </c>
      <c r="AA529">
        <v>0</v>
      </c>
      <c r="AB529">
        <v>1</v>
      </c>
      <c r="AC529">
        <v>0</v>
      </c>
    </row>
    <row r="530" spans="1:29" x14ac:dyDescent="0.25">
      <c r="A530">
        <v>118796</v>
      </c>
      <c r="B530" t="s">
        <v>671</v>
      </c>
      <c r="C530" t="s">
        <v>667</v>
      </c>
      <c r="D530" t="s">
        <v>413</v>
      </c>
      <c r="E530" t="s">
        <v>32</v>
      </c>
      <c r="F530">
        <v>1</v>
      </c>
      <c r="G530">
        <v>778</v>
      </c>
      <c r="H530">
        <v>155</v>
      </c>
      <c r="I530">
        <v>1.1000000000000001</v>
      </c>
      <c r="J530">
        <v>10.199999999999999</v>
      </c>
      <c r="K530">
        <v>98.6</v>
      </c>
      <c r="L530">
        <v>15.2</v>
      </c>
      <c r="M530">
        <v>46</v>
      </c>
      <c r="N530">
        <v>38964</v>
      </c>
      <c r="O530">
        <v>554.6</v>
      </c>
      <c r="P530">
        <v>5137134</v>
      </c>
      <c r="Q530">
        <v>5186148</v>
      </c>
      <c r="R530">
        <v>-49014</v>
      </c>
      <c r="S530">
        <v>6603</v>
      </c>
      <c r="T530">
        <v>6666</v>
      </c>
      <c r="U530">
        <v>-63</v>
      </c>
      <c r="V530">
        <v>273</v>
      </c>
      <c r="W530">
        <v>4.0954095409540896</v>
      </c>
      <c r="X530">
        <v>2.8926245645918498</v>
      </c>
      <c r="Y530">
        <v>36.799999999999997</v>
      </c>
      <c r="Z530">
        <v>1</v>
      </c>
      <c r="AA530">
        <v>0</v>
      </c>
      <c r="AB530">
        <v>1</v>
      </c>
      <c r="AC530">
        <v>0</v>
      </c>
    </row>
    <row r="531" spans="1:29" x14ac:dyDescent="0.25">
      <c r="A531">
        <v>118806</v>
      </c>
      <c r="B531" t="s">
        <v>672</v>
      </c>
      <c r="C531" t="s">
        <v>667</v>
      </c>
      <c r="D531" t="s">
        <v>413</v>
      </c>
      <c r="E531" t="s">
        <v>34</v>
      </c>
      <c r="F531">
        <v>1</v>
      </c>
      <c r="G531">
        <v>859</v>
      </c>
      <c r="H531">
        <v>125</v>
      </c>
      <c r="I531">
        <v>0.2</v>
      </c>
      <c r="J531">
        <v>4.8</v>
      </c>
      <c r="K531">
        <v>94.7</v>
      </c>
      <c r="L531">
        <v>16.5</v>
      </c>
      <c r="M531">
        <v>53</v>
      </c>
      <c r="N531">
        <v>39894</v>
      </c>
      <c r="O531">
        <v>554.6</v>
      </c>
      <c r="P531">
        <v>4126636</v>
      </c>
      <c r="Q531">
        <v>4148111</v>
      </c>
      <c r="R531">
        <v>-21475</v>
      </c>
      <c r="S531">
        <v>4804</v>
      </c>
      <c r="T531">
        <v>4829</v>
      </c>
      <c r="U531">
        <v>-25</v>
      </c>
      <c r="V531">
        <v>333</v>
      </c>
      <c r="W531">
        <v>6.8958376475460801</v>
      </c>
      <c r="X531">
        <v>4.0799333888426297</v>
      </c>
      <c r="Y531">
        <v>61.8</v>
      </c>
      <c r="Z531">
        <v>0</v>
      </c>
      <c r="AA531">
        <v>0</v>
      </c>
      <c r="AB531">
        <v>1</v>
      </c>
      <c r="AC531">
        <v>0</v>
      </c>
    </row>
    <row r="532" spans="1:29" x14ac:dyDescent="0.25">
      <c r="A532">
        <v>118835</v>
      </c>
      <c r="B532" t="s">
        <v>673</v>
      </c>
      <c r="C532" t="s">
        <v>667</v>
      </c>
      <c r="D532" t="s">
        <v>413</v>
      </c>
      <c r="E532" t="s">
        <v>41</v>
      </c>
      <c r="F532">
        <v>1</v>
      </c>
      <c r="G532">
        <v>1216</v>
      </c>
      <c r="H532">
        <v>167</v>
      </c>
      <c r="I532">
        <v>0.2</v>
      </c>
      <c r="J532">
        <v>1.8</v>
      </c>
      <c r="K532">
        <v>90.8</v>
      </c>
      <c r="L532">
        <v>20.8</v>
      </c>
      <c r="M532">
        <v>59</v>
      </c>
      <c r="N532">
        <v>40271</v>
      </c>
      <c r="O532">
        <v>554.6</v>
      </c>
      <c r="P532">
        <v>5776000</v>
      </c>
      <c r="Q532">
        <v>5706688</v>
      </c>
      <c r="R532">
        <v>69312</v>
      </c>
      <c r="S532">
        <v>4750</v>
      </c>
      <c r="T532">
        <v>4693</v>
      </c>
      <c r="U532">
        <v>57</v>
      </c>
      <c r="V532">
        <v>510</v>
      </c>
      <c r="W532">
        <v>10.8672490943959</v>
      </c>
      <c r="X532">
        <v>9.9157894736842103</v>
      </c>
      <c r="Y532">
        <v>64</v>
      </c>
      <c r="Z532">
        <v>0</v>
      </c>
      <c r="AA532">
        <v>0</v>
      </c>
      <c r="AB532">
        <v>1</v>
      </c>
      <c r="AC532">
        <v>0</v>
      </c>
    </row>
    <row r="533" spans="1:29" x14ac:dyDescent="0.25">
      <c r="A533">
        <v>118836</v>
      </c>
      <c r="B533" t="s">
        <v>674</v>
      </c>
      <c r="C533" t="s">
        <v>667</v>
      </c>
      <c r="D533" t="s">
        <v>413</v>
      </c>
      <c r="E533" t="s">
        <v>34</v>
      </c>
      <c r="F533">
        <v>1</v>
      </c>
      <c r="G533">
        <v>1218</v>
      </c>
      <c r="H533">
        <v>179</v>
      </c>
      <c r="I533">
        <v>0</v>
      </c>
      <c r="J533">
        <v>2.6</v>
      </c>
      <c r="K533">
        <v>91.3</v>
      </c>
      <c r="L533">
        <v>19.100000000000001</v>
      </c>
      <c r="M533">
        <v>64</v>
      </c>
      <c r="N533">
        <v>38780</v>
      </c>
      <c r="O533">
        <v>554.6</v>
      </c>
      <c r="P533">
        <v>5591838</v>
      </c>
      <c r="Q533">
        <v>5305608</v>
      </c>
      <c r="R533">
        <v>286230</v>
      </c>
      <c r="S533">
        <v>4591</v>
      </c>
      <c r="T533">
        <v>4356</v>
      </c>
      <c r="U533">
        <v>235</v>
      </c>
      <c r="V533">
        <v>344</v>
      </c>
      <c r="W533">
        <v>7.8971533516988099</v>
      </c>
      <c r="X533">
        <v>6.4909605750381196</v>
      </c>
      <c r="Y533">
        <v>68.400000000000006</v>
      </c>
      <c r="Z533">
        <v>0</v>
      </c>
      <c r="AA533">
        <v>0</v>
      </c>
      <c r="AB533">
        <v>1</v>
      </c>
      <c r="AC533">
        <v>0</v>
      </c>
    </row>
    <row r="534" spans="1:29" x14ac:dyDescent="0.25">
      <c r="A534">
        <v>118840</v>
      </c>
      <c r="B534" t="s">
        <v>675</v>
      </c>
      <c r="C534" t="s">
        <v>667</v>
      </c>
      <c r="D534" t="s">
        <v>413</v>
      </c>
      <c r="E534" t="s">
        <v>34</v>
      </c>
      <c r="F534">
        <v>1</v>
      </c>
      <c r="G534">
        <v>1086</v>
      </c>
      <c r="H534">
        <v>153</v>
      </c>
      <c r="I534">
        <v>0.1</v>
      </c>
      <c r="J534">
        <v>2.1</v>
      </c>
      <c r="K534">
        <v>90</v>
      </c>
      <c r="L534">
        <v>17.7</v>
      </c>
      <c r="M534">
        <v>62</v>
      </c>
      <c r="N534">
        <v>40694</v>
      </c>
      <c r="O534">
        <v>554.6</v>
      </c>
      <c r="P534">
        <v>5296422</v>
      </c>
      <c r="Q534">
        <v>5458236</v>
      </c>
      <c r="R534">
        <v>-161814</v>
      </c>
      <c r="S534">
        <v>4877</v>
      </c>
      <c r="T534">
        <v>5026</v>
      </c>
      <c r="U534">
        <v>-149</v>
      </c>
      <c r="V534">
        <v>423</v>
      </c>
      <c r="W534">
        <v>8.4162355750099493</v>
      </c>
      <c r="X534">
        <v>7.3200738158704102</v>
      </c>
      <c r="Y534">
        <v>65.8</v>
      </c>
      <c r="Z534">
        <v>0</v>
      </c>
      <c r="AA534">
        <v>0</v>
      </c>
      <c r="AB534">
        <v>1</v>
      </c>
      <c r="AC534">
        <v>0</v>
      </c>
    </row>
    <row r="535" spans="1:29" x14ac:dyDescent="0.25">
      <c r="A535">
        <v>118843</v>
      </c>
      <c r="B535" t="s">
        <v>676</v>
      </c>
      <c r="C535" t="s">
        <v>667</v>
      </c>
      <c r="D535" t="s">
        <v>413</v>
      </c>
      <c r="E535" t="s">
        <v>41</v>
      </c>
      <c r="F535">
        <v>1</v>
      </c>
      <c r="G535">
        <v>1079</v>
      </c>
      <c r="H535">
        <v>124</v>
      </c>
      <c r="I535">
        <v>0.5</v>
      </c>
      <c r="J535">
        <v>1.3</v>
      </c>
      <c r="K535">
        <v>91.1</v>
      </c>
      <c r="L535">
        <v>20.2</v>
      </c>
      <c r="M535">
        <v>54</v>
      </c>
      <c r="N535">
        <v>38951</v>
      </c>
      <c r="O535">
        <v>554.6</v>
      </c>
      <c r="P535">
        <v>5609721</v>
      </c>
      <c r="Q535">
        <v>5499663</v>
      </c>
      <c r="R535">
        <v>110058</v>
      </c>
      <c r="S535">
        <v>5199</v>
      </c>
      <c r="T535">
        <v>5097</v>
      </c>
      <c r="U535">
        <v>102</v>
      </c>
      <c r="V535">
        <v>921</v>
      </c>
      <c r="W535">
        <v>18.0694526191878</v>
      </c>
      <c r="X535">
        <v>15.6568570879015</v>
      </c>
      <c r="Y535">
        <v>76.599999999999994</v>
      </c>
      <c r="Z535">
        <v>0</v>
      </c>
      <c r="AA535">
        <v>0</v>
      </c>
      <c r="AB535">
        <v>1</v>
      </c>
      <c r="AC535">
        <v>0</v>
      </c>
    </row>
    <row r="536" spans="1:29" x14ac:dyDescent="0.25">
      <c r="A536">
        <v>118879</v>
      </c>
      <c r="B536" t="s">
        <v>677</v>
      </c>
      <c r="C536" t="s">
        <v>667</v>
      </c>
      <c r="D536" t="s">
        <v>413</v>
      </c>
      <c r="E536" t="s">
        <v>32</v>
      </c>
      <c r="F536">
        <v>1</v>
      </c>
      <c r="G536">
        <v>730</v>
      </c>
      <c r="H536">
        <v>126</v>
      </c>
      <c r="I536">
        <v>1.5</v>
      </c>
      <c r="J536">
        <v>19.399999999999999</v>
      </c>
      <c r="K536">
        <v>91.4</v>
      </c>
      <c r="L536">
        <v>15.8</v>
      </c>
      <c r="M536">
        <v>47</v>
      </c>
      <c r="N536">
        <v>38783</v>
      </c>
      <c r="O536">
        <v>554.6</v>
      </c>
      <c r="P536">
        <v>5109270</v>
      </c>
      <c r="Q536">
        <v>5126790</v>
      </c>
      <c r="R536">
        <v>-17520</v>
      </c>
      <c r="S536">
        <v>6999</v>
      </c>
      <c r="T536">
        <v>7023</v>
      </c>
      <c r="U536">
        <v>-24</v>
      </c>
      <c r="V536">
        <v>291</v>
      </c>
      <c r="W536">
        <v>4.1435284066638198</v>
      </c>
      <c r="X536">
        <v>1.47163880554365</v>
      </c>
      <c r="Y536">
        <v>39.1</v>
      </c>
      <c r="Z536">
        <v>1</v>
      </c>
      <c r="AA536">
        <v>0</v>
      </c>
      <c r="AB536">
        <v>1</v>
      </c>
      <c r="AC536">
        <v>0</v>
      </c>
    </row>
    <row r="537" spans="1:29" x14ac:dyDescent="0.25">
      <c r="A537">
        <v>118882</v>
      </c>
      <c r="B537" t="s">
        <v>678</v>
      </c>
      <c r="C537" t="s">
        <v>667</v>
      </c>
      <c r="D537" t="s">
        <v>413</v>
      </c>
      <c r="E537" t="s">
        <v>32</v>
      </c>
      <c r="F537">
        <v>1</v>
      </c>
      <c r="G537">
        <v>870</v>
      </c>
      <c r="H537">
        <v>141</v>
      </c>
      <c r="I537">
        <v>2.2000000000000002</v>
      </c>
      <c r="J537">
        <v>11.8</v>
      </c>
      <c r="K537">
        <v>96.9</v>
      </c>
      <c r="L537">
        <v>13.9</v>
      </c>
      <c r="M537">
        <v>58</v>
      </c>
      <c r="N537">
        <v>36740</v>
      </c>
      <c r="O537">
        <v>554.6</v>
      </c>
      <c r="P537">
        <v>5434020</v>
      </c>
      <c r="Q537">
        <v>5438370</v>
      </c>
      <c r="R537">
        <v>-4350</v>
      </c>
      <c r="S537">
        <v>6246</v>
      </c>
      <c r="T537">
        <v>6251</v>
      </c>
      <c r="U537">
        <v>-5</v>
      </c>
      <c r="V537">
        <v>166</v>
      </c>
      <c r="W537">
        <v>2.6555751079827199</v>
      </c>
      <c r="X537">
        <v>1.0886967659302</v>
      </c>
      <c r="Y537">
        <v>32.1</v>
      </c>
      <c r="Z537">
        <v>1</v>
      </c>
      <c r="AA537">
        <v>0</v>
      </c>
      <c r="AB537">
        <v>1</v>
      </c>
      <c r="AC537">
        <v>0</v>
      </c>
    </row>
    <row r="538" spans="1:29" x14ac:dyDescent="0.25">
      <c r="A538">
        <v>118884</v>
      </c>
      <c r="B538" t="s">
        <v>679</v>
      </c>
      <c r="C538" t="s">
        <v>667</v>
      </c>
      <c r="D538" t="s">
        <v>413</v>
      </c>
      <c r="E538" t="s">
        <v>41</v>
      </c>
      <c r="F538">
        <v>1</v>
      </c>
      <c r="G538">
        <v>1139</v>
      </c>
      <c r="H538">
        <v>133</v>
      </c>
      <c r="I538">
        <v>2.1</v>
      </c>
      <c r="J538">
        <v>2.2000000000000002</v>
      </c>
      <c r="K538">
        <v>84.6</v>
      </c>
      <c r="L538">
        <v>17.8</v>
      </c>
      <c r="M538">
        <v>65</v>
      </c>
      <c r="N538">
        <v>40863</v>
      </c>
      <c r="O538">
        <v>554.6</v>
      </c>
      <c r="P538">
        <v>7725837</v>
      </c>
      <c r="Q538">
        <v>7619910</v>
      </c>
      <c r="R538">
        <v>105927</v>
      </c>
      <c r="S538">
        <v>6783</v>
      </c>
      <c r="T538">
        <v>6690</v>
      </c>
      <c r="U538">
        <v>93</v>
      </c>
      <c r="V538">
        <v>734</v>
      </c>
      <c r="W538">
        <v>10.9715994020927</v>
      </c>
      <c r="X538">
        <v>16.040100250626601</v>
      </c>
      <c r="Y538">
        <v>49.1</v>
      </c>
      <c r="Z538">
        <v>0</v>
      </c>
      <c r="AA538">
        <v>0</v>
      </c>
      <c r="AB538">
        <v>1</v>
      </c>
      <c r="AC538">
        <v>0</v>
      </c>
    </row>
    <row r="539" spans="1:29" x14ac:dyDescent="0.25">
      <c r="A539">
        <v>118897</v>
      </c>
      <c r="B539" t="s">
        <v>680</v>
      </c>
      <c r="C539" t="s">
        <v>667</v>
      </c>
      <c r="D539" t="s">
        <v>413</v>
      </c>
      <c r="E539" t="s">
        <v>32</v>
      </c>
      <c r="F539">
        <v>1</v>
      </c>
      <c r="G539">
        <v>648</v>
      </c>
      <c r="H539">
        <v>120</v>
      </c>
      <c r="I539">
        <v>16.2</v>
      </c>
      <c r="J539">
        <v>13.4</v>
      </c>
      <c r="K539">
        <v>96.7</v>
      </c>
      <c r="L539">
        <v>12.2</v>
      </c>
      <c r="M539">
        <v>59</v>
      </c>
      <c r="N539">
        <v>38455</v>
      </c>
      <c r="O539">
        <v>554.6</v>
      </c>
      <c r="P539">
        <v>5454864</v>
      </c>
      <c r="Q539">
        <v>5541696</v>
      </c>
      <c r="R539">
        <v>-86832</v>
      </c>
      <c r="S539">
        <v>8418</v>
      </c>
      <c r="T539">
        <v>8552</v>
      </c>
      <c r="U539">
        <v>-134</v>
      </c>
      <c r="V539">
        <v>380</v>
      </c>
      <c r="W539">
        <v>4.4434050514499503</v>
      </c>
      <c r="X539">
        <v>2.8629128058921398</v>
      </c>
      <c r="Y539">
        <v>35.6</v>
      </c>
      <c r="Z539">
        <v>1</v>
      </c>
      <c r="AA539">
        <v>0</v>
      </c>
      <c r="AB539">
        <v>1</v>
      </c>
      <c r="AC539">
        <v>0</v>
      </c>
    </row>
    <row r="540" spans="1:29" x14ac:dyDescent="0.25">
      <c r="A540">
        <v>118898</v>
      </c>
      <c r="B540" t="s">
        <v>681</v>
      </c>
      <c r="C540" t="s">
        <v>667</v>
      </c>
      <c r="D540" t="s">
        <v>413</v>
      </c>
      <c r="E540" t="s">
        <v>32</v>
      </c>
      <c r="F540">
        <v>1</v>
      </c>
      <c r="G540">
        <v>808</v>
      </c>
      <c r="H540">
        <v>148</v>
      </c>
      <c r="I540">
        <v>3.2</v>
      </c>
      <c r="J540">
        <v>9.6999999999999993</v>
      </c>
      <c r="K540">
        <v>90.8</v>
      </c>
      <c r="L540">
        <v>14.7</v>
      </c>
      <c r="M540">
        <v>58</v>
      </c>
      <c r="N540">
        <v>38919</v>
      </c>
      <c r="O540">
        <v>554.6</v>
      </c>
      <c r="P540">
        <v>4284016</v>
      </c>
      <c r="Q540">
        <v>4494096</v>
      </c>
      <c r="R540">
        <v>-210080</v>
      </c>
      <c r="S540">
        <v>5302</v>
      </c>
      <c r="T540">
        <v>5562</v>
      </c>
      <c r="U540">
        <v>-260</v>
      </c>
      <c r="V540">
        <v>140</v>
      </c>
      <c r="W540">
        <v>2.5170801869831001</v>
      </c>
      <c r="X540">
        <v>4.1493775933609998</v>
      </c>
      <c r="Y540">
        <v>38.299999999999997</v>
      </c>
      <c r="Z540">
        <v>1</v>
      </c>
      <c r="AA540">
        <v>0</v>
      </c>
      <c r="AB540">
        <v>1</v>
      </c>
      <c r="AC540">
        <v>0</v>
      </c>
    </row>
    <row r="541" spans="1:29" x14ac:dyDescent="0.25">
      <c r="A541">
        <v>118903</v>
      </c>
      <c r="B541" t="s">
        <v>682</v>
      </c>
      <c r="C541" t="s">
        <v>667</v>
      </c>
      <c r="D541" t="s">
        <v>413</v>
      </c>
      <c r="E541" t="s">
        <v>32</v>
      </c>
      <c r="F541">
        <v>1</v>
      </c>
      <c r="G541">
        <v>820</v>
      </c>
      <c r="H541">
        <v>126</v>
      </c>
      <c r="I541">
        <v>3.6</v>
      </c>
      <c r="J541">
        <v>20.3</v>
      </c>
      <c r="K541">
        <v>94.2</v>
      </c>
      <c r="L541">
        <v>17.399999999999999</v>
      </c>
      <c r="M541">
        <v>47</v>
      </c>
      <c r="N541">
        <v>42219</v>
      </c>
      <c r="O541">
        <v>554.6</v>
      </c>
      <c r="P541">
        <v>5500560</v>
      </c>
      <c r="Q541">
        <v>5566980</v>
      </c>
      <c r="R541">
        <v>-66420</v>
      </c>
      <c r="S541">
        <v>6708</v>
      </c>
      <c r="T541">
        <v>6789</v>
      </c>
      <c r="U541">
        <v>-81</v>
      </c>
      <c r="V541">
        <v>228</v>
      </c>
      <c r="W541">
        <v>3.35837384003535</v>
      </c>
      <c r="X541">
        <v>3.9355992844364902</v>
      </c>
      <c r="Y541">
        <v>39.200000000000003</v>
      </c>
      <c r="Z541">
        <v>1</v>
      </c>
      <c r="AA541">
        <v>0</v>
      </c>
      <c r="AB541">
        <v>1</v>
      </c>
      <c r="AC541">
        <v>0</v>
      </c>
    </row>
    <row r="542" spans="1:29" x14ac:dyDescent="0.25">
      <c r="A542">
        <v>118908</v>
      </c>
      <c r="B542" t="s">
        <v>683</v>
      </c>
      <c r="C542" t="s">
        <v>684</v>
      </c>
      <c r="D542" t="s">
        <v>413</v>
      </c>
      <c r="E542" t="s">
        <v>32</v>
      </c>
      <c r="F542">
        <v>1</v>
      </c>
      <c r="G542">
        <v>828</v>
      </c>
      <c r="H542">
        <v>113</v>
      </c>
      <c r="I542">
        <v>0.4</v>
      </c>
      <c r="J542">
        <v>16.3</v>
      </c>
      <c r="K542">
        <v>74.8</v>
      </c>
      <c r="L542">
        <v>15.4</v>
      </c>
      <c r="M542">
        <v>54</v>
      </c>
      <c r="N542">
        <v>35200</v>
      </c>
      <c r="O542">
        <v>565</v>
      </c>
      <c r="P542">
        <v>4852908</v>
      </c>
      <c r="Q542">
        <v>5128632</v>
      </c>
      <c r="R542">
        <v>-275724</v>
      </c>
      <c r="S542">
        <v>5861</v>
      </c>
      <c r="T542">
        <v>6194</v>
      </c>
      <c r="U542">
        <v>-333</v>
      </c>
      <c r="V542">
        <v>244</v>
      </c>
      <c r="W542">
        <v>3.9392960929932199</v>
      </c>
      <c r="X542">
        <v>1.5355741341068101</v>
      </c>
      <c r="Y542">
        <v>38</v>
      </c>
      <c r="Z542">
        <v>1</v>
      </c>
      <c r="AA542">
        <v>0</v>
      </c>
      <c r="AB542">
        <v>1</v>
      </c>
      <c r="AC542">
        <v>0</v>
      </c>
    </row>
    <row r="543" spans="1:29" x14ac:dyDescent="0.25">
      <c r="A543">
        <v>118919</v>
      </c>
      <c r="B543" t="s">
        <v>685</v>
      </c>
      <c r="C543" t="s">
        <v>667</v>
      </c>
      <c r="D543" t="s">
        <v>413</v>
      </c>
      <c r="E543" t="s">
        <v>32</v>
      </c>
      <c r="F543">
        <v>1</v>
      </c>
      <c r="G543">
        <v>1209</v>
      </c>
      <c r="H543">
        <v>200</v>
      </c>
      <c r="I543">
        <v>2</v>
      </c>
      <c r="J543">
        <v>13.8</v>
      </c>
      <c r="K543">
        <v>94.6</v>
      </c>
      <c r="L543">
        <v>15.5</v>
      </c>
      <c r="M543">
        <v>87</v>
      </c>
      <c r="N543">
        <v>38806</v>
      </c>
      <c r="O543">
        <v>554.6</v>
      </c>
      <c r="P543">
        <v>7009782</v>
      </c>
      <c r="Q543">
        <v>7071441</v>
      </c>
      <c r="R543">
        <v>-61659</v>
      </c>
      <c r="S543">
        <v>5798</v>
      </c>
      <c r="T543">
        <v>5849</v>
      </c>
      <c r="U543">
        <v>-51</v>
      </c>
      <c r="V543">
        <v>260</v>
      </c>
      <c r="W543">
        <v>4.4452043084287904</v>
      </c>
      <c r="X543">
        <v>1.43152811314246</v>
      </c>
      <c r="Y543">
        <v>39.700000000000003</v>
      </c>
      <c r="Z543">
        <v>1</v>
      </c>
      <c r="AA543">
        <v>1</v>
      </c>
      <c r="AB543">
        <v>1</v>
      </c>
      <c r="AC543">
        <v>0</v>
      </c>
    </row>
    <row r="544" spans="1:29" x14ac:dyDescent="0.25">
      <c r="A544">
        <v>118928</v>
      </c>
      <c r="B544" t="s">
        <v>686</v>
      </c>
      <c r="C544" t="s">
        <v>667</v>
      </c>
      <c r="D544" t="s">
        <v>413</v>
      </c>
      <c r="E544" t="s">
        <v>41</v>
      </c>
      <c r="F544">
        <v>1</v>
      </c>
      <c r="G544">
        <v>988</v>
      </c>
      <c r="H544">
        <v>160</v>
      </c>
      <c r="I544">
        <v>1.3</v>
      </c>
      <c r="J544">
        <v>13.5</v>
      </c>
      <c r="K544">
        <v>82.4</v>
      </c>
      <c r="L544">
        <v>16</v>
      </c>
      <c r="M544">
        <v>61</v>
      </c>
      <c r="N544">
        <v>39564</v>
      </c>
      <c r="O544">
        <v>554.6</v>
      </c>
      <c r="P544">
        <v>6423976</v>
      </c>
      <c r="Q544">
        <v>6259968</v>
      </c>
      <c r="R544">
        <v>164008</v>
      </c>
      <c r="S544">
        <v>6502</v>
      </c>
      <c r="T544">
        <v>6336</v>
      </c>
      <c r="U544">
        <v>166</v>
      </c>
      <c r="V544">
        <v>293</v>
      </c>
      <c r="W544">
        <v>4.6243686868686904</v>
      </c>
      <c r="X544">
        <v>0.96893263611196501</v>
      </c>
      <c r="Y544">
        <v>36.700000000000003</v>
      </c>
      <c r="Z544">
        <v>0</v>
      </c>
      <c r="AA544">
        <v>0</v>
      </c>
      <c r="AB544">
        <v>1</v>
      </c>
      <c r="AC544">
        <v>0</v>
      </c>
    </row>
    <row r="545" spans="1:29" x14ac:dyDescent="0.25">
      <c r="A545">
        <v>118931</v>
      </c>
      <c r="B545" t="s">
        <v>687</v>
      </c>
      <c r="C545" t="s">
        <v>667</v>
      </c>
      <c r="D545" t="s">
        <v>413</v>
      </c>
      <c r="E545" t="s">
        <v>41</v>
      </c>
      <c r="F545">
        <v>1</v>
      </c>
      <c r="G545">
        <v>792</v>
      </c>
      <c r="H545">
        <v>114</v>
      </c>
      <c r="I545">
        <v>0.3</v>
      </c>
      <c r="J545">
        <v>4.8</v>
      </c>
      <c r="K545">
        <v>93.2</v>
      </c>
      <c r="L545">
        <v>17.899999999999999</v>
      </c>
      <c r="M545">
        <v>44</v>
      </c>
      <c r="N545">
        <v>38404</v>
      </c>
      <c r="O545">
        <v>554.6</v>
      </c>
      <c r="P545">
        <v>3807144</v>
      </c>
      <c r="Q545">
        <v>3568752</v>
      </c>
      <c r="R545">
        <v>238392</v>
      </c>
      <c r="S545">
        <v>4807</v>
      </c>
      <c r="T545">
        <v>4506</v>
      </c>
      <c r="U545">
        <v>301</v>
      </c>
      <c r="V545">
        <v>310</v>
      </c>
      <c r="W545">
        <v>6.87971593430981</v>
      </c>
      <c r="X545">
        <v>5.9288537549407101</v>
      </c>
      <c r="Y545">
        <v>57.4</v>
      </c>
      <c r="Z545">
        <v>0</v>
      </c>
      <c r="AA545">
        <v>0</v>
      </c>
      <c r="AB545">
        <v>1</v>
      </c>
      <c r="AC545">
        <v>0</v>
      </c>
    </row>
    <row r="546" spans="1:29" x14ac:dyDescent="0.25">
      <c r="A546">
        <v>118933</v>
      </c>
      <c r="B546" t="s">
        <v>688</v>
      </c>
      <c r="C546" t="s">
        <v>667</v>
      </c>
      <c r="D546" t="s">
        <v>413</v>
      </c>
      <c r="E546" t="s">
        <v>32</v>
      </c>
      <c r="F546">
        <v>1</v>
      </c>
      <c r="G546">
        <v>1135</v>
      </c>
      <c r="H546">
        <v>162</v>
      </c>
      <c r="I546">
        <v>0.9</v>
      </c>
      <c r="J546">
        <v>10.199999999999999</v>
      </c>
      <c r="K546">
        <v>59.3</v>
      </c>
      <c r="L546">
        <v>14.3</v>
      </c>
      <c r="M546">
        <v>79</v>
      </c>
      <c r="N546">
        <v>39900</v>
      </c>
      <c r="O546">
        <v>554.6</v>
      </c>
      <c r="P546">
        <v>7111910</v>
      </c>
      <c r="Q546">
        <v>7047215</v>
      </c>
      <c r="R546">
        <v>64695</v>
      </c>
      <c r="S546">
        <v>6266</v>
      </c>
      <c r="T546">
        <v>6209</v>
      </c>
      <c r="U546">
        <v>57</v>
      </c>
      <c r="V546">
        <v>312</v>
      </c>
      <c r="W546">
        <v>5.0249637622805601</v>
      </c>
      <c r="X546">
        <v>0.79795722949249903</v>
      </c>
      <c r="Y546">
        <v>41.3</v>
      </c>
      <c r="Z546">
        <v>1</v>
      </c>
      <c r="AA546">
        <v>0</v>
      </c>
      <c r="AB546">
        <v>1</v>
      </c>
      <c r="AC546">
        <v>0</v>
      </c>
    </row>
    <row r="547" spans="1:29" x14ac:dyDescent="0.25">
      <c r="A547">
        <v>119707</v>
      </c>
      <c r="B547" t="s">
        <v>689</v>
      </c>
      <c r="C547" t="s">
        <v>690</v>
      </c>
      <c r="D547" t="s">
        <v>233</v>
      </c>
      <c r="E547" t="s">
        <v>32</v>
      </c>
      <c r="F547">
        <v>1</v>
      </c>
      <c r="G547">
        <v>719</v>
      </c>
      <c r="H547">
        <v>151</v>
      </c>
      <c r="I547">
        <v>2.7</v>
      </c>
      <c r="J547">
        <v>20.5</v>
      </c>
      <c r="K547">
        <v>94.4</v>
      </c>
      <c r="L547">
        <v>12.6</v>
      </c>
      <c r="M547">
        <v>55</v>
      </c>
      <c r="N547">
        <v>40610</v>
      </c>
      <c r="O547">
        <v>497</v>
      </c>
      <c r="P547">
        <v>4551989</v>
      </c>
      <c r="Q547">
        <v>4425445</v>
      </c>
      <c r="R547">
        <v>126544</v>
      </c>
      <c r="S547">
        <v>6331</v>
      </c>
      <c r="T547">
        <v>6155</v>
      </c>
      <c r="U547">
        <v>176</v>
      </c>
      <c r="V547">
        <v>71</v>
      </c>
      <c r="W547">
        <v>1.15353371242892</v>
      </c>
      <c r="X547">
        <v>3.60132680461223</v>
      </c>
      <c r="Y547">
        <v>44.1</v>
      </c>
      <c r="Z547">
        <v>1</v>
      </c>
      <c r="AA547">
        <v>0</v>
      </c>
      <c r="AB547">
        <v>0</v>
      </c>
      <c r="AC547">
        <v>0</v>
      </c>
    </row>
    <row r="548" spans="1:29" x14ac:dyDescent="0.25">
      <c r="A548">
        <v>119714</v>
      </c>
      <c r="B548" t="s">
        <v>691</v>
      </c>
      <c r="C548" t="s">
        <v>690</v>
      </c>
      <c r="D548" t="s">
        <v>233</v>
      </c>
      <c r="E548" t="s">
        <v>32</v>
      </c>
      <c r="F548">
        <v>1</v>
      </c>
      <c r="G548">
        <v>819</v>
      </c>
      <c r="H548">
        <v>152</v>
      </c>
      <c r="I548">
        <v>1.7</v>
      </c>
      <c r="J548">
        <v>16</v>
      </c>
      <c r="K548">
        <v>99.6</v>
      </c>
      <c r="L548">
        <v>15.3</v>
      </c>
      <c r="M548">
        <v>53</v>
      </c>
      <c r="N548">
        <v>38519</v>
      </c>
      <c r="O548">
        <v>497</v>
      </c>
      <c r="P548">
        <v>4495491</v>
      </c>
      <c r="Q548">
        <v>4497129</v>
      </c>
      <c r="R548">
        <v>-1638</v>
      </c>
      <c r="S548">
        <v>5489</v>
      </c>
      <c r="T548">
        <v>5491</v>
      </c>
      <c r="U548">
        <v>-2</v>
      </c>
      <c r="V548">
        <v>255</v>
      </c>
      <c r="W548">
        <v>4.6439628482972104</v>
      </c>
      <c r="X548">
        <v>2.3319366004736701</v>
      </c>
      <c r="Y548">
        <v>45.1</v>
      </c>
      <c r="Z548">
        <v>1</v>
      </c>
      <c r="AA548">
        <v>0</v>
      </c>
      <c r="AB548">
        <v>0</v>
      </c>
      <c r="AC548">
        <v>0</v>
      </c>
    </row>
    <row r="549" spans="1:29" x14ac:dyDescent="0.25">
      <c r="A549">
        <v>119716</v>
      </c>
      <c r="B549" t="s">
        <v>692</v>
      </c>
      <c r="C549" t="s">
        <v>690</v>
      </c>
      <c r="D549" t="s">
        <v>233</v>
      </c>
      <c r="E549" t="s">
        <v>32</v>
      </c>
      <c r="F549">
        <v>1</v>
      </c>
      <c r="G549">
        <v>1198</v>
      </c>
      <c r="H549">
        <v>238</v>
      </c>
      <c r="I549">
        <v>0.8</v>
      </c>
      <c r="J549">
        <v>5.4</v>
      </c>
      <c r="K549">
        <v>96.4</v>
      </c>
      <c r="L549">
        <v>16.600000000000001</v>
      </c>
      <c r="M549">
        <v>72</v>
      </c>
      <c r="N549">
        <v>38929</v>
      </c>
      <c r="O549">
        <v>497</v>
      </c>
      <c r="P549">
        <v>5877388</v>
      </c>
      <c r="Q549">
        <v>6084642</v>
      </c>
      <c r="R549">
        <v>-207254</v>
      </c>
      <c r="S549">
        <v>4906</v>
      </c>
      <c r="T549">
        <v>5079</v>
      </c>
      <c r="U549">
        <v>-173</v>
      </c>
      <c r="V549">
        <v>327</v>
      </c>
      <c r="W549">
        <v>6.4382752510336703</v>
      </c>
      <c r="X549">
        <v>3.9339584182633498</v>
      </c>
      <c r="Y549">
        <v>45.9</v>
      </c>
      <c r="Z549">
        <v>1</v>
      </c>
      <c r="AA549">
        <v>0</v>
      </c>
      <c r="AB549">
        <v>0</v>
      </c>
      <c r="AC549">
        <v>0</v>
      </c>
    </row>
    <row r="550" spans="1:29" x14ac:dyDescent="0.25">
      <c r="A550">
        <v>119721</v>
      </c>
      <c r="B550" t="s">
        <v>693</v>
      </c>
      <c r="C550" t="s">
        <v>690</v>
      </c>
      <c r="D550" t="s">
        <v>233</v>
      </c>
      <c r="E550" t="s">
        <v>32</v>
      </c>
      <c r="F550">
        <v>1</v>
      </c>
      <c r="G550">
        <v>578</v>
      </c>
      <c r="H550">
        <v>97</v>
      </c>
      <c r="I550">
        <v>0.7</v>
      </c>
      <c r="J550">
        <v>22.1</v>
      </c>
      <c r="K550">
        <v>85.2</v>
      </c>
      <c r="L550">
        <v>14</v>
      </c>
      <c r="M550">
        <v>40</v>
      </c>
      <c r="N550">
        <v>41419</v>
      </c>
      <c r="O550">
        <v>497</v>
      </c>
      <c r="P550">
        <v>3529268</v>
      </c>
      <c r="Q550">
        <v>3718274</v>
      </c>
      <c r="R550">
        <v>-189006</v>
      </c>
      <c r="S550">
        <v>6106</v>
      </c>
      <c r="T550">
        <v>6433</v>
      </c>
      <c r="U550">
        <v>-327</v>
      </c>
      <c r="V550">
        <v>70</v>
      </c>
      <c r="W550">
        <v>1.08813928182807</v>
      </c>
      <c r="X550">
        <v>0.50769734687192902</v>
      </c>
      <c r="Y550">
        <v>40.799999999999997</v>
      </c>
      <c r="Z550">
        <v>1</v>
      </c>
      <c r="AA550">
        <v>0</v>
      </c>
      <c r="AB550">
        <v>0</v>
      </c>
      <c r="AC550">
        <v>0</v>
      </c>
    </row>
    <row r="551" spans="1:29" x14ac:dyDescent="0.25">
      <c r="A551">
        <v>119722</v>
      </c>
      <c r="B551" t="s">
        <v>694</v>
      </c>
      <c r="C551" t="s">
        <v>690</v>
      </c>
      <c r="D551" t="s">
        <v>233</v>
      </c>
      <c r="E551" t="s">
        <v>32</v>
      </c>
      <c r="F551">
        <v>1</v>
      </c>
      <c r="G551">
        <v>875</v>
      </c>
      <c r="H551">
        <v>140</v>
      </c>
      <c r="I551">
        <v>1.8</v>
      </c>
      <c r="J551">
        <v>12</v>
      </c>
      <c r="K551">
        <v>91.6</v>
      </c>
      <c r="L551">
        <v>15.3</v>
      </c>
      <c r="M551">
        <v>59</v>
      </c>
      <c r="N551">
        <v>40581</v>
      </c>
      <c r="O551">
        <v>497</v>
      </c>
      <c r="P551">
        <v>4826500</v>
      </c>
      <c r="Q551">
        <v>4844875</v>
      </c>
      <c r="R551">
        <v>-18375</v>
      </c>
      <c r="S551">
        <v>5516</v>
      </c>
      <c r="T551">
        <v>5537</v>
      </c>
      <c r="U551">
        <v>-21</v>
      </c>
      <c r="V551">
        <v>177</v>
      </c>
      <c r="W551">
        <v>3.1966769008488298</v>
      </c>
      <c r="X551">
        <v>1.12400290065265</v>
      </c>
      <c r="Y551">
        <v>41.2</v>
      </c>
      <c r="Z551">
        <v>1</v>
      </c>
      <c r="AA551">
        <v>0</v>
      </c>
      <c r="AB551">
        <v>1</v>
      </c>
      <c r="AC551">
        <v>0</v>
      </c>
    </row>
    <row r="552" spans="1:29" x14ac:dyDescent="0.25">
      <c r="A552">
        <v>119723</v>
      </c>
      <c r="B552" t="s">
        <v>695</v>
      </c>
      <c r="C552" t="s">
        <v>690</v>
      </c>
      <c r="D552" t="s">
        <v>233</v>
      </c>
      <c r="E552" t="s">
        <v>32</v>
      </c>
      <c r="F552">
        <v>1</v>
      </c>
      <c r="G552">
        <v>364</v>
      </c>
      <c r="H552">
        <v>79</v>
      </c>
      <c r="I552">
        <v>3</v>
      </c>
      <c r="J552">
        <v>19.2</v>
      </c>
      <c r="K552">
        <v>96.8</v>
      </c>
      <c r="L552">
        <v>15.2</v>
      </c>
      <c r="M552">
        <v>24</v>
      </c>
      <c r="N552">
        <v>40949</v>
      </c>
      <c r="O552">
        <v>497</v>
      </c>
      <c r="P552">
        <v>2284464</v>
      </c>
      <c r="Q552">
        <v>2493036</v>
      </c>
      <c r="R552">
        <v>-208572</v>
      </c>
      <c r="S552">
        <v>6276</v>
      </c>
      <c r="T552">
        <v>6849</v>
      </c>
      <c r="U552">
        <v>-573</v>
      </c>
      <c r="V552">
        <v>115</v>
      </c>
      <c r="W552">
        <v>1.6790772375529299</v>
      </c>
      <c r="X552">
        <v>2.6290630975143401</v>
      </c>
      <c r="Y552">
        <v>37</v>
      </c>
      <c r="Z552">
        <v>1</v>
      </c>
      <c r="AA552">
        <v>0</v>
      </c>
      <c r="AB552">
        <v>0</v>
      </c>
      <c r="AC552">
        <v>0</v>
      </c>
    </row>
    <row r="553" spans="1:29" x14ac:dyDescent="0.25">
      <c r="A553">
        <v>119740</v>
      </c>
      <c r="B553" t="s">
        <v>696</v>
      </c>
      <c r="C553" t="s">
        <v>690</v>
      </c>
      <c r="D553" t="s">
        <v>233</v>
      </c>
      <c r="E553" t="s">
        <v>32</v>
      </c>
      <c r="F553">
        <v>1</v>
      </c>
      <c r="G553">
        <v>1388</v>
      </c>
      <c r="H553">
        <v>275</v>
      </c>
      <c r="I553">
        <v>0.9</v>
      </c>
      <c r="J553">
        <v>9.5</v>
      </c>
      <c r="K553">
        <v>97.4</v>
      </c>
      <c r="L553">
        <v>17.2</v>
      </c>
      <c r="M553">
        <v>83</v>
      </c>
      <c r="N553">
        <v>41642</v>
      </c>
      <c r="O553">
        <v>497</v>
      </c>
      <c r="P553">
        <v>7431352</v>
      </c>
      <c r="Q553">
        <v>7706176</v>
      </c>
      <c r="R553">
        <v>-274824</v>
      </c>
      <c r="S553">
        <v>5354</v>
      </c>
      <c r="T553">
        <v>5552</v>
      </c>
      <c r="U553">
        <v>-198</v>
      </c>
      <c r="V553">
        <v>206</v>
      </c>
      <c r="W553">
        <v>3.7103746397694501</v>
      </c>
      <c r="X553">
        <v>6.1262607396339197</v>
      </c>
      <c r="Y553">
        <v>49.2</v>
      </c>
      <c r="Z553">
        <v>1</v>
      </c>
      <c r="AA553">
        <v>0</v>
      </c>
      <c r="AB553">
        <v>0</v>
      </c>
      <c r="AC553">
        <v>0</v>
      </c>
    </row>
    <row r="554" spans="1:29" x14ac:dyDescent="0.25">
      <c r="A554">
        <v>119743</v>
      </c>
      <c r="B554" t="s">
        <v>697</v>
      </c>
      <c r="C554" t="s">
        <v>690</v>
      </c>
      <c r="D554" t="s">
        <v>233</v>
      </c>
      <c r="E554" t="s">
        <v>32</v>
      </c>
      <c r="F554">
        <v>1</v>
      </c>
      <c r="G554">
        <v>685</v>
      </c>
      <c r="H554">
        <v>129</v>
      </c>
      <c r="I554">
        <v>2.1</v>
      </c>
      <c r="J554">
        <v>13.2</v>
      </c>
      <c r="K554">
        <v>97.7</v>
      </c>
      <c r="L554">
        <v>15.2</v>
      </c>
      <c r="M554">
        <v>46</v>
      </c>
      <c r="N554">
        <v>39730</v>
      </c>
      <c r="O554">
        <v>497</v>
      </c>
      <c r="P554">
        <v>3949710</v>
      </c>
      <c r="Q554">
        <v>3929160</v>
      </c>
      <c r="R554">
        <v>20550</v>
      </c>
      <c r="S554">
        <v>5766</v>
      </c>
      <c r="T554">
        <v>5736</v>
      </c>
      <c r="U554">
        <v>30</v>
      </c>
      <c r="V554">
        <v>324</v>
      </c>
      <c r="W554">
        <v>5.6485355648535602</v>
      </c>
      <c r="X554">
        <v>3.9368713146028398</v>
      </c>
      <c r="Y554">
        <v>39.799999999999997</v>
      </c>
      <c r="Z554">
        <v>1</v>
      </c>
      <c r="AA554">
        <v>0</v>
      </c>
      <c r="AB554">
        <v>0</v>
      </c>
      <c r="AC554">
        <v>0</v>
      </c>
    </row>
    <row r="555" spans="1:29" x14ac:dyDescent="0.25">
      <c r="A555">
        <v>119744</v>
      </c>
      <c r="B555" t="s">
        <v>698</v>
      </c>
      <c r="C555" t="s">
        <v>690</v>
      </c>
      <c r="D555" t="s">
        <v>233</v>
      </c>
      <c r="E555" t="s">
        <v>32</v>
      </c>
      <c r="F555">
        <v>1</v>
      </c>
      <c r="G555">
        <v>1164</v>
      </c>
      <c r="H555">
        <v>197</v>
      </c>
      <c r="I555">
        <v>0.6</v>
      </c>
      <c r="J555">
        <v>10.7</v>
      </c>
      <c r="K555">
        <v>95.9</v>
      </c>
      <c r="L555">
        <v>15.1</v>
      </c>
      <c r="M555">
        <v>79</v>
      </c>
      <c r="N555">
        <v>38045</v>
      </c>
      <c r="O555">
        <v>497</v>
      </c>
      <c r="P555">
        <v>6201792</v>
      </c>
      <c r="Q555">
        <v>6405492</v>
      </c>
      <c r="R555">
        <v>-203700</v>
      </c>
      <c r="S555">
        <v>5328</v>
      </c>
      <c r="T555">
        <v>5503</v>
      </c>
      <c r="U555">
        <v>-175</v>
      </c>
      <c r="V555">
        <v>288</v>
      </c>
      <c r="W555">
        <v>5.2335089950935796</v>
      </c>
      <c r="X555">
        <v>4.0915915915915901</v>
      </c>
      <c r="Y555">
        <v>40</v>
      </c>
      <c r="Z555">
        <v>1</v>
      </c>
      <c r="AA555">
        <v>0</v>
      </c>
      <c r="AB555">
        <v>1</v>
      </c>
      <c r="AC555">
        <v>0</v>
      </c>
    </row>
    <row r="556" spans="1:29" x14ac:dyDescent="0.25">
      <c r="A556">
        <v>119745</v>
      </c>
      <c r="B556" t="s">
        <v>699</v>
      </c>
      <c r="C556" t="s">
        <v>690</v>
      </c>
      <c r="D556" t="s">
        <v>233</v>
      </c>
      <c r="E556" t="s">
        <v>32</v>
      </c>
      <c r="F556">
        <v>1</v>
      </c>
      <c r="G556">
        <v>381</v>
      </c>
      <c r="H556">
        <v>82</v>
      </c>
      <c r="I556">
        <v>1.2</v>
      </c>
      <c r="J556">
        <v>30.1</v>
      </c>
      <c r="K556">
        <v>98.1</v>
      </c>
      <c r="L556">
        <v>14.2</v>
      </c>
      <c r="M556">
        <v>23</v>
      </c>
      <c r="N556">
        <v>43184</v>
      </c>
      <c r="O556">
        <v>497</v>
      </c>
      <c r="P556">
        <v>2878455</v>
      </c>
      <c r="Q556">
        <v>2867406</v>
      </c>
      <c r="R556">
        <v>11049</v>
      </c>
      <c r="S556">
        <v>7555</v>
      </c>
      <c r="T556">
        <v>7526</v>
      </c>
      <c r="U556">
        <v>29</v>
      </c>
      <c r="V556">
        <v>226</v>
      </c>
      <c r="W556">
        <v>3.00292319957481</v>
      </c>
      <c r="X556">
        <v>16.055592322964898</v>
      </c>
      <c r="Y556">
        <v>30.2</v>
      </c>
      <c r="Z556">
        <v>1</v>
      </c>
      <c r="AA556">
        <v>0</v>
      </c>
      <c r="AB556">
        <v>0</v>
      </c>
      <c r="AC556">
        <v>0</v>
      </c>
    </row>
    <row r="557" spans="1:29" x14ac:dyDescent="0.25">
      <c r="A557">
        <v>119749</v>
      </c>
      <c r="B557" t="s">
        <v>700</v>
      </c>
      <c r="C557" t="s">
        <v>690</v>
      </c>
      <c r="D557" t="s">
        <v>233</v>
      </c>
      <c r="E557" t="s">
        <v>32</v>
      </c>
      <c r="F557">
        <v>1</v>
      </c>
      <c r="G557">
        <v>720</v>
      </c>
      <c r="H557">
        <v>144</v>
      </c>
      <c r="I557">
        <v>0.1</v>
      </c>
      <c r="J557">
        <v>9.9</v>
      </c>
      <c r="K557">
        <v>100</v>
      </c>
      <c r="L557">
        <v>14.9</v>
      </c>
      <c r="M557">
        <v>51</v>
      </c>
      <c r="N557">
        <v>40503</v>
      </c>
      <c r="O557">
        <v>497</v>
      </c>
      <c r="P557">
        <v>3860640</v>
      </c>
      <c r="Q557">
        <v>4024800</v>
      </c>
      <c r="R557">
        <v>-164160</v>
      </c>
      <c r="S557">
        <v>5362</v>
      </c>
      <c r="T557">
        <v>5590</v>
      </c>
      <c r="U557">
        <v>-228</v>
      </c>
      <c r="V557">
        <v>135</v>
      </c>
      <c r="W557">
        <v>2.41502683363148</v>
      </c>
      <c r="X557">
        <v>1.56657963446475</v>
      </c>
      <c r="Y557">
        <v>40.799999999999997</v>
      </c>
      <c r="Z557">
        <v>1</v>
      </c>
      <c r="AA557">
        <v>0</v>
      </c>
      <c r="AB557">
        <v>0</v>
      </c>
      <c r="AC557">
        <v>0</v>
      </c>
    </row>
    <row r="558" spans="1:29" x14ac:dyDescent="0.25">
      <c r="A558">
        <v>119751</v>
      </c>
      <c r="B558" t="s">
        <v>701</v>
      </c>
      <c r="C558" t="s">
        <v>690</v>
      </c>
      <c r="D558" t="s">
        <v>233</v>
      </c>
      <c r="E558" t="s">
        <v>32</v>
      </c>
      <c r="F558">
        <v>1</v>
      </c>
      <c r="G558">
        <v>626</v>
      </c>
      <c r="H558">
        <v>142</v>
      </c>
      <c r="I558">
        <v>1.7</v>
      </c>
      <c r="J558">
        <v>15.5</v>
      </c>
      <c r="K558">
        <v>96.3</v>
      </c>
      <c r="L558">
        <v>16.100000000000001</v>
      </c>
      <c r="M558">
        <v>44</v>
      </c>
      <c r="N558">
        <v>41088</v>
      </c>
      <c r="O558">
        <v>497</v>
      </c>
      <c r="P558">
        <v>3383530</v>
      </c>
      <c r="Q558">
        <v>3628296</v>
      </c>
      <c r="R558">
        <v>-244766</v>
      </c>
      <c r="S558">
        <v>5405</v>
      </c>
      <c r="T558">
        <v>5796</v>
      </c>
      <c r="U558">
        <v>-391</v>
      </c>
      <c r="V558">
        <v>131</v>
      </c>
      <c r="W558">
        <v>2.2601794340924801</v>
      </c>
      <c r="X558">
        <v>1.4801110083256199</v>
      </c>
      <c r="Y558">
        <v>46.9</v>
      </c>
      <c r="Z558">
        <v>1</v>
      </c>
      <c r="AA558">
        <v>0</v>
      </c>
      <c r="AB558">
        <v>0</v>
      </c>
      <c r="AC558">
        <v>0</v>
      </c>
    </row>
    <row r="559" spans="1:29" x14ac:dyDescent="0.25">
      <c r="A559">
        <v>119753</v>
      </c>
      <c r="B559" t="s">
        <v>702</v>
      </c>
      <c r="C559" t="s">
        <v>690</v>
      </c>
      <c r="D559" t="s">
        <v>233</v>
      </c>
      <c r="E559" t="s">
        <v>32</v>
      </c>
      <c r="F559">
        <v>1</v>
      </c>
      <c r="G559">
        <v>563</v>
      </c>
      <c r="H559">
        <v>90</v>
      </c>
      <c r="I559">
        <v>1.5</v>
      </c>
      <c r="J559">
        <v>14.2</v>
      </c>
      <c r="K559">
        <v>99.3</v>
      </c>
      <c r="L559">
        <v>17.5</v>
      </c>
      <c r="M559">
        <v>34</v>
      </c>
      <c r="N559">
        <v>39572</v>
      </c>
      <c r="O559">
        <v>497</v>
      </c>
      <c r="P559">
        <v>3167438</v>
      </c>
      <c r="Q559">
        <v>3039637</v>
      </c>
      <c r="R559">
        <v>127801</v>
      </c>
      <c r="S559">
        <v>5626</v>
      </c>
      <c r="T559">
        <v>5399</v>
      </c>
      <c r="U559">
        <v>227</v>
      </c>
      <c r="V559">
        <v>110</v>
      </c>
      <c r="W559">
        <v>2.0374143359881498</v>
      </c>
      <c r="X559">
        <v>0.87095627444009904</v>
      </c>
      <c r="Y559">
        <v>45.5</v>
      </c>
      <c r="Z559">
        <v>1</v>
      </c>
      <c r="AA559">
        <v>0</v>
      </c>
      <c r="AB559">
        <v>0</v>
      </c>
      <c r="AC559">
        <v>0</v>
      </c>
    </row>
    <row r="560" spans="1:29" x14ac:dyDescent="0.25">
      <c r="A560">
        <v>119757</v>
      </c>
      <c r="B560" t="s">
        <v>703</v>
      </c>
      <c r="C560" t="s">
        <v>690</v>
      </c>
      <c r="D560" t="s">
        <v>233</v>
      </c>
      <c r="E560" t="s">
        <v>32</v>
      </c>
      <c r="F560">
        <v>1</v>
      </c>
      <c r="G560">
        <v>782</v>
      </c>
      <c r="H560">
        <v>151</v>
      </c>
      <c r="I560">
        <v>0.8</v>
      </c>
      <c r="J560">
        <v>13.2</v>
      </c>
      <c r="K560">
        <v>74.7</v>
      </c>
      <c r="L560">
        <v>15.2</v>
      </c>
      <c r="M560">
        <v>52</v>
      </c>
      <c r="N560">
        <v>38742</v>
      </c>
      <c r="O560">
        <v>497</v>
      </c>
      <c r="P560">
        <v>4400314</v>
      </c>
      <c r="Q560">
        <v>4494154</v>
      </c>
      <c r="R560">
        <v>-93840</v>
      </c>
      <c r="S560">
        <v>5627</v>
      </c>
      <c r="T560">
        <v>5747</v>
      </c>
      <c r="U560">
        <v>-120</v>
      </c>
      <c r="V560">
        <v>244</v>
      </c>
      <c r="W560">
        <v>4.2456934052549196</v>
      </c>
      <c r="X560">
        <v>1.4217167229429499</v>
      </c>
      <c r="Y560">
        <v>43.2</v>
      </c>
      <c r="Z560">
        <v>1</v>
      </c>
      <c r="AA560">
        <v>0</v>
      </c>
      <c r="AB560">
        <v>0</v>
      </c>
      <c r="AC560">
        <v>0</v>
      </c>
    </row>
    <row r="561" spans="1:29" x14ac:dyDescent="0.25">
      <c r="A561">
        <v>119759</v>
      </c>
      <c r="B561" t="s">
        <v>704</v>
      </c>
      <c r="C561" t="s">
        <v>690</v>
      </c>
      <c r="D561" t="s">
        <v>233</v>
      </c>
      <c r="E561" t="s">
        <v>32</v>
      </c>
      <c r="F561">
        <v>1</v>
      </c>
      <c r="G561">
        <v>897</v>
      </c>
      <c r="H561">
        <v>179</v>
      </c>
      <c r="I561">
        <v>1.4</v>
      </c>
      <c r="J561">
        <v>5.5</v>
      </c>
      <c r="K561">
        <v>96.1</v>
      </c>
      <c r="L561">
        <v>19.399999999999999</v>
      </c>
      <c r="M561">
        <v>46</v>
      </c>
      <c r="N561">
        <v>42118</v>
      </c>
      <c r="O561">
        <v>497</v>
      </c>
      <c r="P561">
        <v>4638387</v>
      </c>
      <c r="Q561">
        <v>4624932</v>
      </c>
      <c r="R561">
        <v>13455</v>
      </c>
      <c r="S561">
        <v>5171</v>
      </c>
      <c r="T561">
        <v>5156</v>
      </c>
      <c r="U561">
        <v>15</v>
      </c>
      <c r="V561">
        <v>313</v>
      </c>
      <c r="W561">
        <v>6.0705973622963496</v>
      </c>
      <c r="X561">
        <v>2.7460839296074302</v>
      </c>
      <c r="Y561">
        <v>55.3</v>
      </c>
      <c r="Z561">
        <v>1</v>
      </c>
      <c r="AA561">
        <v>0</v>
      </c>
      <c r="AB561">
        <v>0</v>
      </c>
      <c r="AC561">
        <v>0</v>
      </c>
    </row>
    <row r="562" spans="1:29" x14ac:dyDescent="0.25">
      <c r="A562">
        <v>119761</v>
      </c>
      <c r="B562" t="s">
        <v>705</v>
      </c>
      <c r="C562" t="s">
        <v>690</v>
      </c>
      <c r="D562" t="s">
        <v>233</v>
      </c>
      <c r="E562" t="s">
        <v>32</v>
      </c>
      <c r="F562">
        <v>1</v>
      </c>
      <c r="G562">
        <v>1442</v>
      </c>
      <c r="H562">
        <v>231</v>
      </c>
      <c r="I562">
        <v>1.3</v>
      </c>
      <c r="J562">
        <v>16.8</v>
      </c>
      <c r="K562">
        <v>95.8</v>
      </c>
      <c r="L562">
        <v>13.4</v>
      </c>
      <c r="M562">
        <v>105</v>
      </c>
      <c r="N562">
        <v>39867</v>
      </c>
      <c r="O562">
        <v>497</v>
      </c>
      <c r="P562">
        <v>8091062</v>
      </c>
      <c r="Q562">
        <v>8157394</v>
      </c>
      <c r="R562">
        <v>-66332</v>
      </c>
      <c r="S562">
        <v>5611</v>
      </c>
      <c r="T562">
        <v>5657</v>
      </c>
      <c r="U562">
        <v>-46</v>
      </c>
      <c r="V562">
        <v>210</v>
      </c>
      <c r="W562">
        <v>3.7122149549231001</v>
      </c>
      <c r="X562">
        <v>1.2653715915166599</v>
      </c>
      <c r="Y562">
        <v>41.7</v>
      </c>
      <c r="Z562">
        <v>1</v>
      </c>
      <c r="AA562">
        <v>0</v>
      </c>
      <c r="AB562">
        <v>1</v>
      </c>
      <c r="AC562">
        <v>0</v>
      </c>
    </row>
    <row r="563" spans="1:29" x14ac:dyDescent="0.25">
      <c r="A563">
        <v>119765</v>
      </c>
      <c r="B563" t="s">
        <v>706</v>
      </c>
      <c r="C563" t="s">
        <v>690</v>
      </c>
      <c r="D563" t="s">
        <v>233</v>
      </c>
      <c r="E563" t="s">
        <v>34</v>
      </c>
      <c r="F563">
        <v>1</v>
      </c>
      <c r="G563">
        <v>695</v>
      </c>
      <c r="H563">
        <v>118</v>
      </c>
      <c r="I563">
        <v>1.4</v>
      </c>
      <c r="J563">
        <v>5.4</v>
      </c>
      <c r="K563">
        <v>89.8</v>
      </c>
      <c r="L563">
        <v>18.5</v>
      </c>
      <c r="M563">
        <v>39</v>
      </c>
      <c r="N563">
        <v>40752</v>
      </c>
      <c r="O563">
        <v>497</v>
      </c>
      <c r="P563">
        <v>3636240</v>
      </c>
      <c r="Q563">
        <v>3659870</v>
      </c>
      <c r="R563">
        <v>-23630</v>
      </c>
      <c r="S563">
        <v>5232</v>
      </c>
      <c r="T563">
        <v>5266</v>
      </c>
      <c r="U563">
        <v>-34</v>
      </c>
      <c r="V563">
        <v>182</v>
      </c>
      <c r="W563">
        <v>3.4561336878085802</v>
      </c>
      <c r="X563">
        <v>4.2622324159021403</v>
      </c>
      <c r="Y563">
        <v>55.7</v>
      </c>
      <c r="Z563">
        <v>0</v>
      </c>
      <c r="AA563">
        <v>0</v>
      </c>
      <c r="AB563">
        <v>0</v>
      </c>
      <c r="AC563">
        <v>0</v>
      </c>
    </row>
    <row r="564" spans="1:29" x14ac:dyDescent="0.25">
      <c r="A564">
        <v>119767</v>
      </c>
      <c r="B564" t="s">
        <v>707</v>
      </c>
      <c r="C564" t="s">
        <v>690</v>
      </c>
      <c r="D564" t="s">
        <v>233</v>
      </c>
      <c r="E564" t="s">
        <v>32</v>
      </c>
      <c r="F564">
        <v>1</v>
      </c>
      <c r="G564">
        <v>1556</v>
      </c>
      <c r="H564">
        <v>249</v>
      </c>
      <c r="I564">
        <v>1.4</v>
      </c>
      <c r="J564">
        <v>8.5</v>
      </c>
      <c r="K564">
        <v>92</v>
      </c>
      <c r="L564">
        <v>16.2</v>
      </c>
      <c r="M564">
        <v>96</v>
      </c>
      <c r="N564">
        <v>40952</v>
      </c>
      <c r="O564">
        <v>497</v>
      </c>
      <c r="P564">
        <v>8221904</v>
      </c>
      <c r="Q564">
        <v>8374392</v>
      </c>
      <c r="R564">
        <v>-152488</v>
      </c>
      <c r="S564">
        <v>5284</v>
      </c>
      <c r="T564">
        <v>5382</v>
      </c>
      <c r="U564">
        <v>-98</v>
      </c>
      <c r="V564">
        <v>209</v>
      </c>
      <c r="W564">
        <v>3.8833147528799699</v>
      </c>
      <c r="X564">
        <v>2.0628311884935702</v>
      </c>
      <c r="Y564">
        <v>47.4</v>
      </c>
      <c r="Z564">
        <v>1</v>
      </c>
      <c r="AA564">
        <v>0</v>
      </c>
      <c r="AB564">
        <v>1</v>
      </c>
      <c r="AC564">
        <v>0</v>
      </c>
    </row>
    <row r="565" spans="1:29" x14ac:dyDescent="0.25">
      <c r="A565">
        <v>119770</v>
      </c>
      <c r="B565" t="s">
        <v>708</v>
      </c>
      <c r="C565" t="s">
        <v>690</v>
      </c>
      <c r="D565" t="s">
        <v>233</v>
      </c>
      <c r="E565" t="s">
        <v>32</v>
      </c>
      <c r="F565">
        <v>1</v>
      </c>
      <c r="G565">
        <v>716</v>
      </c>
      <c r="H565">
        <v>133</v>
      </c>
      <c r="I565">
        <v>2.4</v>
      </c>
      <c r="J565">
        <v>23.1</v>
      </c>
      <c r="K565">
        <v>93.5</v>
      </c>
      <c r="L565">
        <v>13.8</v>
      </c>
      <c r="M565">
        <v>49</v>
      </c>
      <c r="N565">
        <v>42233</v>
      </c>
      <c r="O565">
        <v>497</v>
      </c>
      <c r="P565">
        <v>4232276</v>
      </c>
      <c r="Q565">
        <v>4515096</v>
      </c>
      <c r="R565">
        <v>-282820</v>
      </c>
      <c r="S565">
        <v>5911</v>
      </c>
      <c r="T565">
        <v>6306</v>
      </c>
      <c r="U565">
        <v>-395</v>
      </c>
      <c r="V565">
        <v>315</v>
      </c>
      <c r="W565">
        <v>4.9952426260704099</v>
      </c>
      <c r="X565">
        <v>2.26695990526138</v>
      </c>
      <c r="Y565">
        <v>36.1</v>
      </c>
      <c r="Z565">
        <v>1</v>
      </c>
      <c r="AA565">
        <v>0</v>
      </c>
      <c r="AB565">
        <v>0</v>
      </c>
      <c r="AC565">
        <v>0</v>
      </c>
    </row>
    <row r="566" spans="1:29" x14ac:dyDescent="0.25">
      <c r="A566">
        <v>119771</v>
      </c>
      <c r="B566" t="s">
        <v>709</v>
      </c>
      <c r="C566" t="s">
        <v>690</v>
      </c>
      <c r="D566" t="s">
        <v>233</v>
      </c>
      <c r="E566" t="s">
        <v>32</v>
      </c>
      <c r="F566">
        <v>1</v>
      </c>
      <c r="G566">
        <v>672</v>
      </c>
      <c r="H566">
        <v>100</v>
      </c>
      <c r="I566">
        <v>0.6</v>
      </c>
      <c r="J566">
        <v>37.700000000000003</v>
      </c>
      <c r="K566">
        <v>98.6</v>
      </c>
      <c r="L566">
        <v>17.5</v>
      </c>
      <c r="M566">
        <v>41</v>
      </c>
      <c r="N566">
        <v>40769</v>
      </c>
      <c r="O566">
        <v>497</v>
      </c>
      <c r="P566">
        <v>4481568</v>
      </c>
      <c r="Q566">
        <v>4295424</v>
      </c>
      <c r="R566">
        <v>186144</v>
      </c>
      <c r="S566">
        <v>6669</v>
      </c>
      <c r="T566">
        <v>6392</v>
      </c>
      <c r="U566">
        <v>277</v>
      </c>
      <c r="V566">
        <v>186</v>
      </c>
      <c r="W566">
        <v>2.9098873591990002</v>
      </c>
      <c r="X566">
        <v>2.2192232718548501</v>
      </c>
      <c r="Y566">
        <v>37.799999999999997</v>
      </c>
      <c r="Z566">
        <v>1</v>
      </c>
      <c r="AA566">
        <v>0</v>
      </c>
      <c r="AB566">
        <v>1</v>
      </c>
      <c r="AC566">
        <v>0</v>
      </c>
    </row>
    <row r="567" spans="1:29" x14ac:dyDescent="0.25">
      <c r="A567">
        <v>119773</v>
      </c>
      <c r="B567" t="s">
        <v>710</v>
      </c>
      <c r="C567" t="s">
        <v>690</v>
      </c>
      <c r="D567" t="s">
        <v>233</v>
      </c>
      <c r="E567" t="s">
        <v>32</v>
      </c>
      <c r="F567">
        <v>1</v>
      </c>
      <c r="G567">
        <v>574</v>
      </c>
      <c r="H567">
        <v>94</v>
      </c>
      <c r="I567">
        <v>1.2</v>
      </c>
      <c r="J567">
        <v>27.4</v>
      </c>
      <c r="K567">
        <v>58.2</v>
      </c>
      <c r="L567">
        <v>13.2</v>
      </c>
      <c r="M567">
        <v>43</v>
      </c>
      <c r="N567">
        <v>42210</v>
      </c>
      <c r="O567">
        <v>497</v>
      </c>
      <c r="P567">
        <v>4028332</v>
      </c>
      <c r="Q567">
        <v>4028332</v>
      </c>
      <c r="R567">
        <v>0</v>
      </c>
      <c r="S567">
        <v>7018</v>
      </c>
      <c r="T567">
        <v>7018</v>
      </c>
      <c r="U567">
        <v>0</v>
      </c>
      <c r="V567">
        <v>465</v>
      </c>
      <c r="W567">
        <v>6.6258193217440899</v>
      </c>
      <c r="X567">
        <v>1.35366201196922</v>
      </c>
      <c r="Y567">
        <v>35.9</v>
      </c>
      <c r="Z567">
        <v>1</v>
      </c>
      <c r="AA567">
        <v>0</v>
      </c>
      <c r="AB567">
        <v>1</v>
      </c>
      <c r="AC567">
        <v>0</v>
      </c>
    </row>
    <row r="568" spans="1:29" x14ac:dyDescent="0.25">
      <c r="A568">
        <v>119774</v>
      </c>
      <c r="B568" t="s">
        <v>711</v>
      </c>
      <c r="C568" t="s">
        <v>690</v>
      </c>
      <c r="D568" t="s">
        <v>233</v>
      </c>
      <c r="E568" t="s">
        <v>32</v>
      </c>
      <c r="F568">
        <v>1</v>
      </c>
      <c r="G568">
        <v>622</v>
      </c>
      <c r="H568">
        <v>120</v>
      </c>
      <c r="I568">
        <v>1.3</v>
      </c>
      <c r="J568">
        <v>34.700000000000003</v>
      </c>
      <c r="K568">
        <v>91.2</v>
      </c>
      <c r="L568">
        <v>13.4</v>
      </c>
      <c r="M568">
        <v>47</v>
      </c>
      <c r="N568">
        <v>41318</v>
      </c>
      <c r="O568">
        <v>497</v>
      </c>
      <c r="P568">
        <v>4248882</v>
      </c>
      <c r="Q568">
        <v>4261322</v>
      </c>
      <c r="R568">
        <v>-12440</v>
      </c>
      <c r="S568">
        <v>6831</v>
      </c>
      <c r="T568">
        <v>6851</v>
      </c>
      <c r="U568">
        <v>-20</v>
      </c>
      <c r="V568">
        <v>163</v>
      </c>
      <c r="W568">
        <v>2.3792147131805601</v>
      </c>
      <c r="X568">
        <v>0.87834870443566104</v>
      </c>
      <c r="Y568">
        <v>39.1</v>
      </c>
      <c r="Z568">
        <v>1</v>
      </c>
      <c r="AA568">
        <v>0</v>
      </c>
      <c r="AB568">
        <v>0</v>
      </c>
      <c r="AC568">
        <v>0</v>
      </c>
    </row>
    <row r="569" spans="1:29" x14ac:dyDescent="0.25">
      <c r="A569">
        <v>119775</v>
      </c>
      <c r="B569" t="s">
        <v>712</v>
      </c>
      <c r="C569" t="s">
        <v>690</v>
      </c>
      <c r="D569" t="s">
        <v>233</v>
      </c>
      <c r="E569" t="s">
        <v>32</v>
      </c>
      <c r="F569">
        <v>1</v>
      </c>
      <c r="G569">
        <v>928</v>
      </c>
      <c r="H569">
        <v>185</v>
      </c>
      <c r="I569">
        <v>0.6</v>
      </c>
      <c r="J569">
        <v>5.8</v>
      </c>
      <c r="K569">
        <v>98.6</v>
      </c>
      <c r="L569">
        <v>17.399999999999999</v>
      </c>
      <c r="M569">
        <v>53</v>
      </c>
      <c r="N569">
        <v>40192</v>
      </c>
      <c r="O569">
        <v>497</v>
      </c>
      <c r="P569">
        <v>4573184</v>
      </c>
      <c r="Q569">
        <v>4556480</v>
      </c>
      <c r="R569">
        <v>16704</v>
      </c>
      <c r="S569">
        <v>4928</v>
      </c>
      <c r="T569">
        <v>4910</v>
      </c>
      <c r="U569">
        <v>18</v>
      </c>
      <c r="V569">
        <v>63</v>
      </c>
      <c r="W569">
        <v>1.2830957230142599</v>
      </c>
      <c r="X569">
        <v>1.40016233766234</v>
      </c>
      <c r="Y569">
        <v>46.7</v>
      </c>
      <c r="Z569">
        <v>1</v>
      </c>
      <c r="AA569">
        <v>0</v>
      </c>
      <c r="AB569">
        <v>0</v>
      </c>
      <c r="AC569">
        <v>0</v>
      </c>
    </row>
    <row r="570" spans="1:29" x14ac:dyDescent="0.25">
      <c r="A570">
        <v>119779</v>
      </c>
      <c r="B570" t="s">
        <v>52</v>
      </c>
      <c r="C570" t="s">
        <v>690</v>
      </c>
      <c r="D570" t="s">
        <v>233</v>
      </c>
      <c r="E570" t="s">
        <v>32</v>
      </c>
      <c r="F570">
        <v>1</v>
      </c>
      <c r="G570">
        <v>883</v>
      </c>
      <c r="H570">
        <v>171</v>
      </c>
      <c r="I570">
        <v>1.4</v>
      </c>
      <c r="J570">
        <v>8</v>
      </c>
      <c r="K570">
        <v>89.5</v>
      </c>
      <c r="L570">
        <v>16.100000000000001</v>
      </c>
      <c r="M570">
        <v>55</v>
      </c>
      <c r="N570">
        <v>38939</v>
      </c>
      <c r="O570">
        <v>497</v>
      </c>
      <c r="P570">
        <v>4886522</v>
      </c>
      <c r="Q570">
        <v>4811467</v>
      </c>
      <c r="R570">
        <v>75055</v>
      </c>
      <c r="S570">
        <v>5534</v>
      </c>
      <c r="T570">
        <v>5449</v>
      </c>
      <c r="U570">
        <v>85</v>
      </c>
      <c r="V570">
        <v>356</v>
      </c>
      <c r="W570">
        <v>6.53330886401175</v>
      </c>
      <c r="X570">
        <v>8.5652331044452499</v>
      </c>
      <c r="Y570">
        <v>49.1</v>
      </c>
      <c r="Z570">
        <v>1</v>
      </c>
      <c r="AA570">
        <v>0</v>
      </c>
      <c r="AB570">
        <v>0</v>
      </c>
      <c r="AC570">
        <v>0</v>
      </c>
    </row>
    <row r="571" spans="1:29" x14ac:dyDescent="0.25">
      <c r="A571">
        <v>119780</v>
      </c>
      <c r="B571" t="s">
        <v>713</v>
      </c>
      <c r="C571" t="s">
        <v>690</v>
      </c>
      <c r="D571" t="s">
        <v>233</v>
      </c>
      <c r="E571" t="s">
        <v>32</v>
      </c>
      <c r="F571">
        <v>1</v>
      </c>
      <c r="G571">
        <v>673</v>
      </c>
      <c r="H571">
        <v>147</v>
      </c>
      <c r="I571">
        <v>0.3</v>
      </c>
      <c r="J571">
        <v>31.5</v>
      </c>
      <c r="K571">
        <v>88.9</v>
      </c>
      <c r="L571">
        <v>15.1</v>
      </c>
      <c r="M571">
        <v>42</v>
      </c>
      <c r="N571">
        <v>41689</v>
      </c>
      <c r="O571">
        <v>497</v>
      </c>
      <c r="P571">
        <v>4289029</v>
      </c>
      <c r="Q571">
        <v>4307200</v>
      </c>
      <c r="R571">
        <v>-18171</v>
      </c>
      <c r="S571">
        <v>6373</v>
      </c>
      <c r="T571">
        <v>6400</v>
      </c>
      <c r="U571">
        <v>-27</v>
      </c>
      <c r="V571">
        <v>171</v>
      </c>
      <c r="W571">
        <v>2.671875</v>
      </c>
      <c r="X571">
        <v>3.4677545896751898</v>
      </c>
      <c r="Y571">
        <v>37.9</v>
      </c>
      <c r="Z571">
        <v>1</v>
      </c>
      <c r="AA571">
        <v>0</v>
      </c>
      <c r="AB571">
        <v>0</v>
      </c>
      <c r="AC571">
        <v>0</v>
      </c>
    </row>
    <row r="572" spans="1:29" x14ac:dyDescent="0.25">
      <c r="A572">
        <v>119781</v>
      </c>
      <c r="B572" t="s">
        <v>714</v>
      </c>
      <c r="C572" t="s">
        <v>690</v>
      </c>
      <c r="D572" t="s">
        <v>233</v>
      </c>
      <c r="E572" t="s">
        <v>32</v>
      </c>
      <c r="F572">
        <v>1</v>
      </c>
      <c r="G572">
        <v>270</v>
      </c>
      <c r="H572">
        <v>52</v>
      </c>
      <c r="I572">
        <v>1.8</v>
      </c>
      <c r="J572">
        <v>27.2</v>
      </c>
      <c r="K572">
        <v>59.6</v>
      </c>
      <c r="L572">
        <v>11.8</v>
      </c>
      <c r="M572">
        <v>23</v>
      </c>
      <c r="N572">
        <v>40568</v>
      </c>
      <c r="O572">
        <v>497</v>
      </c>
      <c r="P572">
        <v>2038230</v>
      </c>
      <c r="Q572">
        <v>2086290</v>
      </c>
      <c r="R572">
        <v>-48060</v>
      </c>
      <c r="S572">
        <v>7549</v>
      </c>
      <c r="T572">
        <v>7727</v>
      </c>
      <c r="U572">
        <v>-178</v>
      </c>
      <c r="V572">
        <v>219</v>
      </c>
      <c r="W572">
        <v>2.834217678271</v>
      </c>
      <c r="X572">
        <v>1.9472777851370999</v>
      </c>
      <c r="Y572">
        <v>38.1</v>
      </c>
      <c r="Z572">
        <v>1</v>
      </c>
      <c r="AA572">
        <v>0</v>
      </c>
      <c r="AB572">
        <v>0</v>
      </c>
      <c r="AC572">
        <v>0</v>
      </c>
    </row>
    <row r="573" spans="1:29" x14ac:dyDescent="0.25">
      <c r="A573">
        <v>119782</v>
      </c>
      <c r="B573" t="s">
        <v>715</v>
      </c>
      <c r="C573" t="s">
        <v>690</v>
      </c>
      <c r="D573" t="s">
        <v>233</v>
      </c>
      <c r="E573" t="s">
        <v>32</v>
      </c>
      <c r="F573">
        <v>1</v>
      </c>
      <c r="G573">
        <v>848</v>
      </c>
      <c r="H573">
        <v>158</v>
      </c>
      <c r="I573">
        <v>1.9</v>
      </c>
      <c r="J573">
        <v>15.9</v>
      </c>
      <c r="K573">
        <v>95.5</v>
      </c>
      <c r="L573">
        <v>14.7</v>
      </c>
      <c r="M573">
        <v>60</v>
      </c>
      <c r="N573">
        <v>39114</v>
      </c>
      <c r="O573">
        <v>497</v>
      </c>
      <c r="P573">
        <v>4933664</v>
      </c>
      <c r="Q573">
        <v>5208416</v>
      </c>
      <c r="R573">
        <v>-274752</v>
      </c>
      <c r="S573">
        <v>5818</v>
      </c>
      <c r="T573">
        <v>6142</v>
      </c>
      <c r="U573">
        <v>-324</v>
      </c>
      <c r="V573">
        <v>330</v>
      </c>
      <c r="W573">
        <v>5.3728427222403097</v>
      </c>
      <c r="X573">
        <v>1.9594362323822601</v>
      </c>
      <c r="Y573">
        <v>42.1</v>
      </c>
      <c r="Z573">
        <v>1</v>
      </c>
      <c r="AA573">
        <v>0</v>
      </c>
      <c r="AB573">
        <v>0</v>
      </c>
      <c r="AC573">
        <v>0</v>
      </c>
    </row>
    <row r="574" spans="1:29" x14ac:dyDescent="0.25">
      <c r="A574">
        <v>119784</v>
      </c>
      <c r="B574" t="s">
        <v>716</v>
      </c>
      <c r="C574" t="s">
        <v>690</v>
      </c>
      <c r="D574" t="s">
        <v>233</v>
      </c>
      <c r="E574" t="s">
        <v>32</v>
      </c>
      <c r="F574">
        <v>1</v>
      </c>
      <c r="G574">
        <v>683</v>
      </c>
      <c r="H574">
        <v>155</v>
      </c>
      <c r="I574">
        <v>0.7</v>
      </c>
      <c r="J574">
        <v>11.8</v>
      </c>
      <c r="K574">
        <v>93.5</v>
      </c>
      <c r="L574">
        <v>15</v>
      </c>
      <c r="M574">
        <v>46</v>
      </c>
      <c r="N574">
        <v>40497</v>
      </c>
      <c r="O574">
        <v>497</v>
      </c>
      <c r="P574">
        <v>3794748</v>
      </c>
      <c r="Q574">
        <v>3963449</v>
      </c>
      <c r="R574">
        <v>-168701</v>
      </c>
      <c r="S574">
        <v>5556</v>
      </c>
      <c r="T574">
        <v>5803</v>
      </c>
      <c r="U574">
        <v>-247</v>
      </c>
      <c r="V574">
        <v>172</v>
      </c>
      <c r="W574">
        <v>2.9639841461313101</v>
      </c>
      <c r="X574">
        <v>3.1317494600432001</v>
      </c>
      <c r="Y574">
        <v>43.7</v>
      </c>
      <c r="Z574">
        <v>1</v>
      </c>
      <c r="AA574">
        <v>0</v>
      </c>
      <c r="AB574">
        <v>0</v>
      </c>
      <c r="AC574">
        <v>0</v>
      </c>
    </row>
    <row r="575" spans="1:29" x14ac:dyDescent="0.25">
      <c r="A575">
        <v>119785</v>
      </c>
      <c r="B575" t="s">
        <v>717</v>
      </c>
      <c r="C575" t="s">
        <v>690</v>
      </c>
      <c r="D575" t="s">
        <v>233</v>
      </c>
      <c r="E575" t="s">
        <v>32</v>
      </c>
      <c r="F575">
        <v>1</v>
      </c>
      <c r="G575">
        <v>733</v>
      </c>
      <c r="H575">
        <v>141</v>
      </c>
      <c r="I575">
        <v>1.6</v>
      </c>
      <c r="J575">
        <v>11.1</v>
      </c>
      <c r="K575">
        <v>86.9</v>
      </c>
      <c r="L575">
        <v>15.7</v>
      </c>
      <c r="M575">
        <v>48</v>
      </c>
      <c r="N575">
        <v>41923</v>
      </c>
      <c r="O575">
        <v>497</v>
      </c>
      <c r="P575">
        <v>3939875</v>
      </c>
      <c r="Q575">
        <v>4013175</v>
      </c>
      <c r="R575">
        <v>-73300</v>
      </c>
      <c r="S575">
        <v>5375</v>
      </c>
      <c r="T575">
        <v>5475</v>
      </c>
      <c r="U575">
        <v>-100</v>
      </c>
      <c r="V575">
        <v>90</v>
      </c>
      <c r="W575">
        <v>1.6438356164383601</v>
      </c>
      <c r="X575">
        <v>0.372093023255814</v>
      </c>
      <c r="Y575">
        <v>41</v>
      </c>
      <c r="Z575">
        <v>1</v>
      </c>
      <c r="AA575">
        <v>0</v>
      </c>
      <c r="AB575">
        <v>0</v>
      </c>
      <c r="AC575">
        <v>0</v>
      </c>
    </row>
    <row r="576" spans="1:29" x14ac:dyDescent="0.25">
      <c r="A576">
        <v>119788</v>
      </c>
      <c r="B576" t="s">
        <v>718</v>
      </c>
      <c r="C576" t="s">
        <v>690</v>
      </c>
      <c r="D576" t="s">
        <v>233</v>
      </c>
      <c r="E576" t="s">
        <v>32</v>
      </c>
      <c r="F576">
        <v>1</v>
      </c>
      <c r="G576">
        <v>792</v>
      </c>
      <c r="H576">
        <v>146</v>
      </c>
      <c r="I576">
        <v>2.6</v>
      </c>
      <c r="J576">
        <v>7.3</v>
      </c>
      <c r="K576">
        <v>98.4</v>
      </c>
      <c r="L576">
        <v>17.399999999999999</v>
      </c>
      <c r="M576">
        <v>46</v>
      </c>
      <c r="N576">
        <v>42390</v>
      </c>
      <c r="O576">
        <v>497</v>
      </c>
      <c r="P576">
        <v>3918024</v>
      </c>
      <c r="Q576">
        <v>4062960</v>
      </c>
      <c r="R576">
        <v>-144936</v>
      </c>
      <c r="S576">
        <v>4947</v>
      </c>
      <c r="T576">
        <v>5130</v>
      </c>
      <c r="U576">
        <v>-183</v>
      </c>
      <c r="V576">
        <v>319</v>
      </c>
      <c r="W576">
        <v>6.2183235867446403</v>
      </c>
      <c r="X576">
        <v>1.3947847180109201</v>
      </c>
      <c r="Y576">
        <v>46.9</v>
      </c>
      <c r="Z576">
        <v>1</v>
      </c>
      <c r="AA576">
        <v>0</v>
      </c>
      <c r="AB576">
        <v>0</v>
      </c>
      <c r="AC576">
        <v>0</v>
      </c>
    </row>
    <row r="577" spans="1:29" x14ac:dyDescent="0.25">
      <c r="A577">
        <v>119789</v>
      </c>
      <c r="B577" t="s">
        <v>719</v>
      </c>
      <c r="C577" t="s">
        <v>690</v>
      </c>
      <c r="D577" t="s">
        <v>233</v>
      </c>
      <c r="E577" t="s">
        <v>32</v>
      </c>
      <c r="F577">
        <v>1</v>
      </c>
      <c r="G577">
        <v>768</v>
      </c>
      <c r="H577">
        <v>150</v>
      </c>
      <c r="I577">
        <v>1.3</v>
      </c>
      <c r="J577">
        <v>6.5</v>
      </c>
      <c r="K577">
        <v>99.2</v>
      </c>
      <c r="L577">
        <v>19.100000000000001</v>
      </c>
      <c r="M577">
        <v>41</v>
      </c>
      <c r="N577">
        <v>40166</v>
      </c>
      <c r="O577">
        <v>497</v>
      </c>
      <c r="P577">
        <v>3836160</v>
      </c>
      <c r="Q577">
        <v>3761664</v>
      </c>
      <c r="R577">
        <v>74496</v>
      </c>
      <c r="S577">
        <v>4995</v>
      </c>
      <c r="T577">
        <v>4898</v>
      </c>
      <c r="U577">
        <v>97</v>
      </c>
      <c r="V577">
        <v>253</v>
      </c>
      <c r="W577">
        <v>5.1653736218864799</v>
      </c>
      <c r="X577">
        <v>2.1821821821821801</v>
      </c>
      <c r="Y577">
        <v>49</v>
      </c>
      <c r="Z577">
        <v>1</v>
      </c>
      <c r="AA577">
        <v>0</v>
      </c>
      <c r="AB577">
        <v>0</v>
      </c>
      <c r="AC577">
        <v>0</v>
      </c>
    </row>
    <row r="578" spans="1:29" x14ac:dyDescent="0.25">
      <c r="A578">
        <v>119790</v>
      </c>
      <c r="B578" t="s">
        <v>720</v>
      </c>
      <c r="C578" t="s">
        <v>721</v>
      </c>
      <c r="D578" t="s">
        <v>233</v>
      </c>
      <c r="E578" t="s">
        <v>32</v>
      </c>
      <c r="F578">
        <v>1</v>
      </c>
      <c r="G578">
        <v>727</v>
      </c>
      <c r="H578">
        <v>155</v>
      </c>
      <c r="I578">
        <v>0</v>
      </c>
      <c r="J578">
        <v>26.6</v>
      </c>
      <c r="K578">
        <v>76.2</v>
      </c>
      <c r="L578">
        <v>13.6</v>
      </c>
      <c r="M578">
        <v>54</v>
      </c>
      <c r="N578">
        <v>42527</v>
      </c>
      <c r="O578">
        <v>445.2</v>
      </c>
      <c r="P578">
        <v>5182783</v>
      </c>
      <c r="Q578">
        <v>5736757</v>
      </c>
      <c r="R578">
        <v>-553974</v>
      </c>
      <c r="S578">
        <v>7129</v>
      </c>
      <c r="T578">
        <v>7891</v>
      </c>
      <c r="U578">
        <v>-762</v>
      </c>
      <c r="V578">
        <v>149</v>
      </c>
      <c r="W578">
        <v>1.8882270941579</v>
      </c>
      <c r="X578">
        <v>1.66923832234535</v>
      </c>
      <c r="Y578">
        <v>39.9</v>
      </c>
      <c r="Z578">
        <v>1</v>
      </c>
      <c r="AA578">
        <v>0</v>
      </c>
      <c r="AB578">
        <v>0</v>
      </c>
      <c r="AC578">
        <v>0</v>
      </c>
    </row>
    <row r="579" spans="1:29" x14ac:dyDescent="0.25">
      <c r="A579">
        <v>119792</v>
      </c>
      <c r="B579" t="s">
        <v>718</v>
      </c>
      <c r="C579" t="s">
        <v>690</v>
      </c>
      <c r="D579" t="s">
        <v>233</v>
      </c>
      <c r="E579" t="s">
        <v>32</v>
      </c>
      <c r="F579">
        <v>1</v>
      </c>
      <c r="G579">
        <v>695</v>
      </c>
      <c r="H579">
        <v>129</v>
      </c>
      <c r="I579">
        <v>1.7</v>
      </c>
      <c r="J579">
        <v>6.6</v>
      </c>
      <c r="K579">
        <v>97.4</v>
      </c>
      <c r="L579">
        <v>15.9</v>
      </c>
      <c r="M579">
        <v>43</v>
      </c>
      <c r="N579">
        <v>41640</v>
      </c>
      <c r="O579">
        <v>497</v>
      </c>
      <c r="P579">
        <v>3363105</v>
      </c>
      <c r="Q579">
        <v>3468050</v>
      </c>
      <c r="R579">
        <v>-104945</v>
      </c>
      <c r="S579">
        <v>4839</v>
      </c>
      <c r="T579">
        <v>4990</v>
      </c>
      <c r="U579">
        <v>-151</v>
      </c>
      <c r="V579">
        <v>238</v>
      </c>
      <c r="W579">
        <v>4.7695390781563098</v>
      </c>
      <c r="X579">
        <v>3.30646827856995</v>
      </c>
      <c r="Y579">
        <v>51.5</v>
      </c>
      <c r="Z579">
        <v>1</v>
      </c>
      <c r="AA579">
        <v>0</v>
      </c>
      <c r="AB579">
        <v>0</v>
      </c>
      <c r="AC579">
        <v>0</v>
      </c>
    </row>
    <row r="580" spans="1:29" x14ac:dyDescent="0.25">
      <c r="A580">
        <v>119793</v>
      </c>
      <c r="B580" t="s">
        <v>722</v>
      </c>
      <c r="C580" t="s">
        <v>721</v>
      </c>
      <c r="D580" t="s">
        <v>233</v>
      </c>
      <c r="E580" t="s">
        <v>32</v>
      </c>
      <c r="F580">
        <v>1</v>
      </c>
      <c r="G580">
        <v>994</v>
      </c>
      <c r="H580">
        <v>181</v>
      </c>
      <c r="I580">
        <v>0.6</v>
      </c>
      <c r="J580">
        <v>8.8000000000000007</v>
      </c>
      <c r="K580">
        <v>96.6</v>
      </c>
      <c r="L580">
        <v>15</v>
      </c>
      <c r="M580">
        <v>67</v>
      </c>
      <c r="N580">
        <v>40960</v>
      </c>
      <c r="O580">
        <v>445.2</v>
      </c>
      <c r="P580">
        <v>5929210</v>
      </c>
      <c r="Q580">
        <v>5944120</v>
      </c>
      <c r="R580">
        <v>-14910</v>
      </c>
      <c r="S580">
        <v>5965</v>
      </c>
      <c r="T580">
        <v>5980</v>
      </c>
      <c r="U580">
        <v>-15</v>
      </c>
      <c r="V580">
        <v>110</v>
      </c>
      <c r="W580">
        <v>1.8394648829431399</v>
      </c>
      <c r="X580">
        <v>5.8172673931265697</v>
      </c>
      <c r="Y580">
        <v>48.2</v>
      </c>
      <c r="Z580">
        <v>1</v>
      </c>
      <c r="AA580">
        <v>0</v>
      </c>
      <c r="AB580">
        <v>0</v>
      </c>
      <c r="AC580">
        <v>0</v>
      </c>
    </row>
    <row r="581" spans="1:29" x14ac:dyDescent="0.25">
      <c r="A581">
        <v>119794</v>
      </c>
      <c r="B581" t="s">
        <v>723</v>
      </c>
      <c r="C581" t="s">
        <v>690</v>
      </c>
      <c r="D581" t="s">
        <v>233</v>
      </c>
      <c r="E581" t="s">
        <v>41</v>
      </c>
      <c r="F581">
        <v>1</v>
      </c>
      <c r="G581">
        <v>875</v>
      </c>
      <c r="H581">
        <v>147</v>
      </c>
      <c r="I581">
        <v>2.1</v>
      </c>
      <c r="J581">
        <v>4</v>
      </c>
      <c r="K581">
        <v>94.2</v>
      </c>
      <c r="L581">
        <v>15.3</v>
      </c>
      <c r="M581">
        <v>60</v>
      </c>
      <c r="N581">
        <v>39085</v>
      </c>
      <c r="O581">
        <v>497</v>
      </c>
      <c r="P581">
        <v>4228875</v>
      </c>
      <c r="Q581">
        <v>4368000</v>
      </c>
      <c r="R581">
        <v>-139125</v>
      </c>
      <c r="S581">
        <v>4833</v>
      </c>
      <c r="T581">
        <v>4992</v>
      </c>
      <c r="U581">
        <v>-159</v>
      </c>
      <c r="V581">
        <v>160</v>
      </c>
      <c r="W581">
        <v>3.2051282051282</v>
      </c>
      <c r="X581">
        <v>4.6554934823091196</v>
      </c>
      <c r="Y581">
        <v>52.8</v>
      </c>
      <c r="Z581">
        <v>0</v>
      </c>
      <c r="AA581">
        <v>0</v>
      </c>
      <c r="AB581">
        <v>1</v>
      </c>
      <c r="AC581">
        <v>0</v>
      </c>
    </row>
    <row r="582" spans="1:29" x14ac:dyDescent="0.25">
      <c r="A582">
        <v>119797</v>
      </c>
      <c r="B582" t="s">
        <v>724</v>
      </c>
      <c r="C582" t="s">
        <v>690</v>
      </c>
      <c r="D582" t="s">
        <v>233</v>
      </c>
      <c r="E582" t="s">
        <v>32</v>
      </c>
      <c r="F582">
        <v>1</v>
      </c>
      <c r="G582">
        <v>431</v>
      </c>
      <c r="H582">
        <v>86</v>
      </c>
      <c r="I582">
        <v>2.7</v>
      </c>
      <c r="J582">
        <v>20.9</v>
      </c>
      <c r="K582">
        <v>96.2</v>
      </c>
      <c r="L582">
        <v>14.3</v>
      </c>
      <c r="M582">
        <v>31</v>
      </c>
      <c r="N582">
        <v>37733</v>
      </c>
      <c r="O582">
        <v>497</v>
      </c>
      <c r="P582">
        <v>2601947</v>
      </c>
      <c r="Q582">
        <v>2637720</v>
      </c>
      <c r="R582">
        <v>-35773</v>
      </c>
      <c r="S582">
        <v>6037</v>
      </c>
      <c r="T582">
        <v>6120</v>
      </c>
      <c r="U582">
        <v>-83</v>
      </c>
      <c r="V582">
        <v>177</v>
      </c>
      <c r="W582">
        <v>2.8921568627451002</v>
      </c>
      <c r="X582">
        <v>1.7227099552758001</v>
      </c>
      <c r="Y582">
        <v>41</v>
      </c>
      <c r="Z582">
        <v>1</v>
      </c>
      <c r="AA582">
        <v>0</v>
      </c>
      <c r="AB582">
        <v>0</v>
      </c>
      <c r="AC582">
        <v>0</v>
      </c>
    </row>
    <row r="583" spans="1:29" x14ac:dyDescent="0.25">
      <c r="A583">
        <v>119798</v>
      </c>
      <c r="B583" t="s">
        <v>725</v>
      </c>
      <c r="C583" t="s">
        <v>690</v>
      </c>
      <c r="D583" t="s">
        <v>233</v>
      </c>
      <c r="E583" t="s">
        <v>32</v>
      </c>
      <c r="F583">
        <v>1</v>
      </c>
      <c r="G583">
        <v>701</v>
      </c>
      <c r="H583">
        <v>107</v>
      </c>
      <c r="I583">
        <v>2.9</v>
      </c>
      <c r="J583">
        <v>22.2</v>
      </c>
      <c r="K583">
        <v>86.8</v>
      </c>
      <c r="L583">
        <v>14.5</v>
      </c>
      <c r="M583">
        <v>47</v>
      </c>
      <c r="N583">
        <v>40501</v>
      </c>
      <c r="O583">
        <v>497</v>
      </c>
      <c r="P583">
        <v>4371436</v>
      </c>
      <c r="Q583">
        <v>4630105</v>
      </c>
      <c r="R583">
        <v>-258669</v>
      </c>
      <c r="S583">
        <v>6236</v>
      </c>
      <c r="T583">
        <v>6605</v>
      </c>
      <c r="U583">
        <v>-369</v>
      </c>
      <c r="V583">
        <v>331</v>
      </c>
      <c r="W583">
        <v>5.0113550340651001</v>
      </c>
      <c r="X583">
        <v>2.2771007055805002</v>
      </c>
      <c r="Y583">
        <v>44.7</v>
      </c>
      <c r="Z583">
        <v>1</v>
      </c>
      <c r="AA583">
        <v>0</v>
      </c>
      <c r="AB583">
        <v>1</v>
      </c>
      <c r="AC583">
        <v>0</v>
      </c>
    </row>
    <row r="584" spans="1:29" x14ac:dyDescent="0.25">
      <c r="A584">
        <v>119799</v>
      </c>
      <c r="B584" t="s">
        <v>726</v>
      </c>
      <c r="C584" t="s">
        <v>690</v>
      </c>
      <c r="D584" t="s">
        <v>233</v>
      </c>
      <c r="E584" t="s">
        <v>32</v>
      </c>
      <c r="F584">
        <v>1</v>
      </c>
      <c r="G584">
        <v>820</v>
      </c>
      <c r="H584">
        <v>154</v>
      </c>
      <c r="I584">
        <v>1.6</v>
      </c>
      <c r="J584">
        <v>12.7</v>
      </c>
      <c r="K584">
        <v>99.4</v>
      </c>
      <c r="L584">
        <v>16.5</v>
      </c>
      <c r="M584">
        <v>49</v>
      </c>
      <c r="N584">
        <v>41421</v>
      </c>
      <c r="O584">
        <v>497</v>
      </c>
      <c r="P584">
        <v>4623160</v>
      </c>
      <c r="Q584">
        <v>4657600</v>
      </c>
      <c r="R584">
        <v>-34440</v>
      </c>
      <c r="S584">
        <v>5638</v>
      </c>
      <c r="T584">
        <v>5680</v>
      </c>
      <c r="U584">
        <v>-42</v>
      </c>
      <c r="V584">
        <v>197</v>
      </c>
      <c r="W584">
        <v>3.46830985915493</v>
      </c>
      <c r="X584">
        <v>2.9975168499467899</v>
      </c>
      <c r="Y584">
        <v>43</v>
      </c>
      <c r="Z584">
        <v>1</v>
      </c>
      <c r="AA584">
        <v>0</v>
      </c>
      <c r="AB584">
        <v>0</v>
      </c>
      <c r="AC584">
        <v>0</v>
      </c>
    </row>
    <row r="585" spans="1:29" x14ac:dyDescent="0.25">
      <c r="A585">
        <v>119800</v>
      </c>
      <c r="B585" t="s">
        <v>727</v>
      </c>
      <c r="C585" t="s">
        <v>690</v>
      </c>
      <c r="D585" t="s">
        <v>233</v>
      </c>
      <c r="E585" t="s">
        <v>32</v>
      </c>
      <c r="F585">
        <v>1</v>
      </c>
      <c r="G585">
        <v>319</v>
      </c>
      <c r="H585">
        <v>67</v>
      </c>
      <c r="I585">
        <v>1.6</v>
      </c>
      <c r="J585">
        <v>12.5</v>
      </c>
      <c r="K585">
        <v>95.8</v>
      </c>
      <c r="L585">
        <v>13</v>
      </c>
      <c r="M585">
        <v>24</v>
      </c>
      <c r="N585">
        <v>40997</v>
      </c>
      <c r="O585">
        <v>497</v>
      </c>
      <c r="P585">
        <v>1839035</v>
      </c>
      <c r="Q585">
        <v>2199505</v>
      </c>
      <c r="R585">
        <v>-360470</v>
      </c>
      <c r="S585">
        <v>5765</v>
      </c>
      <c r="T585">
        <v>6895</v>
      </c>
      <c r="U585">
        <v>-1130</v>
      </c>
      <c r="V585">
        <v>178</v>
      </c>
      <c r="W585">
        <v>2.5815808556925299</v>
      </c>
      <c r="X585">
        <v>2.1162185602775399</v>
      </c>
      <c r="Y585">
        <v>45.5</v>
      </c>
      <c r="Z585">
        <v>1</v>
      </c>
      <c r="AA585">
        <v>0</v>
      </c>
      <c r="AB585">
        <v>0</v>
      </c>
      <c r="AC585">
        <v>0</v>
      </c>
    </row>
    <row r="586" spans="1:29" x14ac:dyDescent="0.25">
      <c r="A586">
        <v>119801</v>
      </c>
      <c r="B586" t="s">
        <v>728</v>
      </c>
      <c r="C586" t="s">
        <v>690</v>
      </c>
      <c r="D586" t="s">
        <v>233</v>
      </c>
      <c r="E586" t="s">
        <v>32</v>
      </c>
      <c r="F586">
        <v>1</v>
      </c>
      <c r="G586">
        <v>1030</v>
      </c>
      <c r="H586">
        <v>194</v>
      </c>
      <c r="I586">
        <v>1.2</v>
      </c>
      <c r="J586">
        <v>5.6</v>
      </c>
      <c r="K586">
        <v>99.2</v>
      </c>
      <c r="L586">
        <v>16.899999999999999</v>
      </c>
      <c r="M586">
        <v>61</v>
      </c>
      <c r="N586">
        <v>40301</v>
      </c>
      <c r="O586">
        <v>497</v>
      </c>
      <c r="P586">
        <v>5189140</v>
      </c>
      <c r="Q586">
        <v>5167510</v>
      </c>
      <c r="R586">
        <v>21630</v>
      </c>
      <c r="S586">
        <v>5038</v>
      </c>
      <c r="T586">
        <v>5017</v>
      </c>
      <c r="U586">
        <v>21</v>
      </c>
      <c r="V586">
        <v>80</v>
      </c>
      <c r="W586">
        <v>1.5945784333266899</v>
      </c>
      <c r="X586">
        <v>5.5379118697895997</v>
      </c>
      <c r="Y586">
        <v>51.1</v>
      </c>
      <c r="Z586">
        <v>1</v>
      </c>
      <c r="AA586">
        <v>0</v>
      </c>
      <c r="AB586">
        <v>0</v>
      </c>
      <c r="AC586">
        <v>0</v>
      </c>
    </row>
    <row r="587" spans="1:29" x14ac:dyDescent="0.25">
      <c r="A587">
        <v>119802</v>
      </c>
      <c r="B587" t="s">
        <v>729</v>
      </c>
      <c r="C587" t="s">
        <v>690</v>
      </c>
      <c r="D587" t="s">
        <v>233</v>
      </c>
      <c r="E587" t="s">
        <v>32</v>
      </c>
      <c r="F587">
        <v>1</v>
      </c>
      <c r="G587">
        <v>897</v>
      </c>
      <c r="H587">
        <v>175</v>
      </c>
      <c r="I587">
        <v>2.1</v>
      </c>
      <c r="J587">
        <v>3.3</v>
      </c>
      <c r="K587">
        <v>97.9</v>
      </c>
      <c r="L587">
        <v>16.3</v>
      </c>
      <c r="M587">
        <v>55</v>
      </c>
      <c r="N587">
        <v>40351</v>
      </c>
      <c r="O587">
        <v>497</v>
      </c>
      <c r="P587">
        <v>4232943</v>
      </c>
      <c r="Q587">
        <v>4198857</v>
      </c>
      <c r="R587">
        <v>34086</v>
      </c>
      <c r="S587">
        <v>4719</v>
      </c>
      <c r="T587">
        <v>4681</v>
      </c>
      <c r="U587">
        <v>38</v>
      </c>
      <c r="V587">
        <v>186</v>
      </c>
      <c r="W587">
        <v>3.9735099337748299</v>
      </c>
      <c r="X587">
        <v>2.3310023310023298</v>
      </c>
      <c r="Y587">
        <v>55.8</v>
      </c>
      <c r="Z587">
        <v>1</v>
      </c>
      <c r="AA587">
        <v>0</v>
      </c>
      <c r="AB587">
        <v>0</v>
      </c>
      <c r="AC587">
        <v>0</v>
      </c>
    </row>
    <row r="588" spans="1:29" x14ac:dyDescent="0.25">
      <c r="A588">
        <v>119803</v>
      </c>
      <c r="B588" t="s">
        <v>730</v>
      </c>
      <c r="C588" t="s">
        <v>690</v>
      </c>
      <c r="D588" t="s">
        <v>233</v>
      </c>
      <c r="E588" t="s">
        <v>32</v>
      </c>
      <c r="F588">
        <v>1</v>
      </c>
      <c r="G588">
        <v>779</v>
      </c>
      <c r="H588">
        <v>162</v>
      </c>
      <c r="I588">
        <v>1.3</v>
      </c>
      <c r="J588">
        <v>6.7</v>
      </c>
      <c r="K588">
        <v>97.3</v>
      </c>
      <c r="L588">
        <v>15.3</v>
      </c>
      <c r="M588">
        <v>52</v>
      </c>
      <c r="N588">
        <v>39662</v>
      </c>
      <c r="O588">
        <v>497</v>
      </c>
      <c r="P588">
        <v>3938624</v>
      </c>
      <c r="Q588">
        <v>4137269</v>
      </c>
      <c r="R588">
        <v>-198645</v>
      </c>
      <c r="S588">
        <v>5056</v>
      </c>
      <c r="T588">
        <v>5311</v>
      </c>
      <c r="U588">
        <v>-255</v>
      </c>
      <c r="V588">
        <v>139</v>
      </c>
      <c r="W588">
        <v>2.6172095650536602</v>
      </c>
      <c r="X588">
        <v>2.1162974683544298</v>
      </c>
      <c r="Y588">
        <v>47.9</v>
      </c>
      <c r="Z588">
        <v>1</v>
      </c>
      <c r="AA588">
        <v>0</v>
      </c>
      <c r="AB588">
        <v>0</v>
      </c>
      <c r="AC588">
        <v>0</v>
      </c>
    </row>
    <row r="589" spans="1:29" x14ac:dyDescent="0.25">
      <c r="A589">
        <v>119804</v>
      </c>
      <c r="B589" t="s">
        <v>731</v>
      </c>
      <c r="C589" t="s">
        <v>690</v>
      </c>
      <c r="D589" t="s">
        <v>233</v>
      </c>
      <c r="E589" t="s">
        <v>32</v>
      </c>
      <c r="F589">
        <v>1</v>
      </c>
      <c r="G589">
        <v>722</v>
      </c>
      <c r="H589">
        <v>149</v>
      </c>
      <c r="I589">
        <v>0.8</v>
      </c>
      <c r="J589">
        <v>24.2</v>
      </c>
      <c r="K589">
        <v>65.400000000000006</v>
      </c>
      <c r="L589">
        <v>16.3</v>
      </c>
      <c r="M589">
        <v>46</v>
      </c>
      <c r="N589">
        <v>41574</v>
      </c>
      <c r="O589">
        <v>497</v>
      </c>
      <c r="P589">
        <v>4488674</v>
      </c>
      <c r="Q589">
        <v>4501670</v>
      </c>
      <c r="R589">
        <v>-12996</v>
      </c>
      <c r="S589">
        <v>6217</v>
      </c>
      <c r="T589">
        <v>6235</v>
      </c>
      <c r="U589">
        <v>-18</v>
      </c>
      <c r="V589">
        <v>282</v>
      </c>
      <c r="W589">
        <v>4.5228548516439497</v>
      </c>
      <c r="X589">
        <v>1.52806820009651</v>
      </c>
      <c r="Y589">
        <v>39.299999999999997</v>
      </c>
      <c r="Z589">
        <v>1</v>
      </c>
      <c r="AA589">
        <v>0</v>
      </c>
      <c r="AB589">
        <v>0</v>
      </c>
      <c r="AC589">
        <v>0</v>
      </c>
    </row>
    <row r="590" spans="1:29" x14ac:dyDescent="0.25">
      <c r="A590">
        <v>119813</v>
      </c>
      <c r="B590" t="s">
        <v>732</v>
      </c>
      <c r="C590" t="s">
        <v>690</v>
      </c>
      <c r="D590" t="s">
        <v>233</v>
      </c>
      <c r="E590" t="s">
        <v>32</v>
      </c>
      <c r="F590">
        <v>1</v>
      </c>
      <c r="G590">
        <v>934</v>
      </c>
      <c r="H590">
        <v>161</v>
      </c>
      <c r="I590">
        <v>1</v>
      </c>
      <c r="J590">
        <v>7.3</v>
      </c>
      <c r="K590">
        <v>98.2</v>
      </c>
      <c r="L590">
        <v>14.4</v>
      </c>
      <c r="M590">
        <v>64</v>
      </c>
      <c r="N590">
        <v>40190</v>
      </c>
      <c r="O590">
        <v>497</v>
      </c>
      <c r="P590">
        <v>4559788</v>
      </c>
      <c r="Q590">
        <v>4753126</v>
      </c>
      <c r="R590">
        <v>-193338</v>
      </c>
      <c r="S590">
        <v>4882</v>
      </c>
      <c r="T590">
        <v>5089</v>
      </c>
      <c r="U590">
        <v>-207</v>
      </c>
      <c r="V590">
        <v>177</v>
      </c>
      <c r="W590">
        <v>3.4780899980349802</v>
      </c>
      <c r="X590">
        <v>1.2494879147890201</v>
      </c>
      <c r="Y590">
        <v>43.3</v>
      </c>
      <c r="Z590">
        <v>1</v>
      </c>
      <c r="AA590">
        <v>0</v>
      </c>
      <c r="AB590">
        <v>1</v>
      </c>
      <c r="AC590">
        <v>0</v>
      </c>
    </row>
    <row r="591" spans="1:29" x14ac:dyDescent="0.25">
      <c r="A591">
        <v>119814</v>
      </c>
      <c r="B591" t="s">
        <v>733</v>
      </c>
      <c r="C591" t="s">
        <v>690</v>
      </c>
      <c r="D591" t="s">
        <v>233</v>
      </c>
      <c r="E591" t="s">
        <v>32</v>
      </c>
      <c r="F591">
        <v>1</v>
      </c>
      <c r="G591">
        <v>763</v>
      </c>
      <c r="H591">
        <v>152</v>
      </c>
      <c r="I591">
        <v>1.3</v>
      </c>
      <c r="J591">
        <v>5.5</v>
      </c>
      <c r="K591">
        <v>90</v>
      </c>
      <c r="L591">
        <v>15.8</v>
      </c>
      <c r="M591">
        <v>48</v>
      </c>
      <c r="N591">
        <v>40800</v>
      </c>
      <c r="O591">
        <v>497</v>
      </c>
      <c r="P591">
        <v>3713521</v>
      </c>
      <c r="Q591">
        <v>3673845</v>
      </c>
      <c r="R591">
        <v>39676</v>
      </c>
      <c r="S591">
        <v>4867</v>
      </c>
      <c r="T591">
        <v>4815</v>
      </c>
      <c r="U591">
        <v>52</v>
      </c>
      <c r="V591">
        <v>220</v>
      </c>
      <c r="W591">
        <v>4.5690550363447597</v>
      </c>
      <c r="X591">
        <v>2.2190260941031399</v>
      </c>
      <c r="Y591">
        <v>60.5</v>
      </c>
      <c r="Z591">
        <v>1</v>
      </c>
      <c r="AA591">
        <v>0</v>
      </c>
      <c r="AB591">
        <v>0</v>
      </c>
      <c r="AC591">
        <v>0</v>
      </c>
    </row>
    <row r="592" spans="1:29" x14ac:dyDescent="0.25">
      <c r="A592">
        <v>119816</v>
      </c>
      <c r="B592" t="s">
        <v>118</v>
      </c>
      <c r="C592" t="s">
        <v>690</v>
      </c>
      <c r="D592" t="s">
        <v>233</v>
      </c>
      <c r="E592" t="s">
        <v>32</v>
      </c>
      <c r="F592">
        <v>1</v>
      </c>
      <c r="G592">
        <v>550</v>
      </c>
      <c r="H592">
        <v>120</v>
      </c>
      <c r="I592">
        <v>1.1000000000000001</v>
      </c>
      <c r="J592">
        <v>13</v>
      </c>
      <c r="K592">
        <v>95.3</v>
      </c>
      <c r="L592">
        <v>15.4</v>
      </c>
      <c r="M592">
        <v>36</v>
      </c>
      <c r="N592">
        <v>39479</v>
      </c>
      <c r="O592">
        <v>497</v>
      </c>
      <c r="P592">
        <v>2969450</v>
      </c>
      <c r="Q592">
        <v>3199900</v>
      </c>
      <c r="R592">
        <v>-230450</v>
      </c>
      <c r="S592">
        <v>5399</v>
      </c>
      <c r="T592">
        <v>5818</v>
      </c>
      <c r="U592">
        <v>-419</v>
      </c>
      <c r="V592">
        <v>153</v>
      </c>
      <c r="W592">
        <v>2.6297696803025099</v>
      </c>
      <c r="X592">
        <v>3.8340433413595099</v>
      </c>
      <c r="Y592">
        <v>46.9</v>
      </c>
      <c r="Z592">
        <v>1</v>
      </c>
      <c r="AA592">
        <v>0</v>
      </c>
      <c r="AB592">
        <v>0</v>
      </c>
      <c r="AC592">
        <v>0</v>
      </c>
    </row>
    <row r="593" spans="1:29" x14ac:dyDescent="0.25">
      <c r="A593">
        <v>120274</v>
      </c>
      <c r="B593" t="s">
        <v>734</v>
      </c>
      <c r="C593" t="s">
        <v>735</v>
      </c>
      <c r="D593" t="s">
        <v>490</v>
      </c>
      <c r="E593" t="s">
        <v>32</v>
      </c>
      <c r="F593">
        <v>1</v>
      </c>
      <c r="G593">
        <v>573</v>
      </c>
      <c r="H593">
        <v>194</v>
      </c>
      <c r="I593">
        <v>3.3</v>
      </c>
      <c r="J593">
        <v>6.3</v>
      </c>
      <c r="K593">
        <v>98</v>
      </c>
      <c r="L593">
        <v>14.7</v>
      </c>
      <c r="M593">
        <v>37</v>
      </c>
      <c r="N593">
        <v>39926</v>
      </c>
      <c r="O593">
        <v>531</v>
      </c>
      <c r="P593">
        <v>3321108</v>
      </c>
      <c r="Q593">
        <v>3607608</v>
      </c>
      <c r="R593">
        <v>-286500</v>
      </c>
      <c r="S593">
        <v>5796</v>
      </c>
      <c r="T593">
        <v>6296</v>
      </c>
      <c r="U593">
        <v>-500</v>
      </c>
      <c r="V593">
        <v>369</v>
      </c>
      <c r="W593">
        <v>5.86086404066074</v>
      </c>
      <c r="X593">
        <v>8.9199447895100104</v>
      </c>
      <c r="Y593">
        <v>40.6</v>
      </c>
      <c r="Z593">
        <v>1</v>
      </c>
      <c r="AA593">
        <v>0</v>
      </c>
      <c r="AB593">
        <v>1</v>
      </c>
      <c r="AC593">
        <v>0</v>
      </c>
    </row>
    <row r="594" spans="1:29" x14ac:dyDescent="0.25">
      <c r="A594">
        <v>120277</v>
      </c>
      <c r="B594" t="s">
        <v>736</v>
      </c>
      <c r="C594" t="s">
        <v>737</v>
      </c>
      <c r="D594" t="s">
        <v>490</v>
      </c>
      <c r="E594" t="s">
        <v>32</v>
      </c>
      <c r="F594">
        <v>1</v>
      </c>
      <c r="G594">
        <v>1204</v>
      </c>
      <c r="H594">
        <v>234</v>
      </c>
      <c r="I594">
        <v>1</v>
      </c>
      <c r="J594">
        <v>12.9</v>
      </c>
      <c r="K594">
        <v>10.6</v>
      </c>
      <c r="L594">
        <v>15.5</v>
      </c>
      <c r="M594">
        <v>80</v>
      </c>
      <c r="N594">
        <v>40002</v>
      </c>
      <c r="O594">
        <v>433</v>
      </c>
      <c r="P594">
        <v>8494220</v>
      </c>
      <c r="Q594">
        <v>8356964</v>
      </c>
      <c r="R594">
        <v>137256</v>
      </c>
      <c r="S594">
        <v>7055</v>
      </c>
      <c r="T594">
        <v>6941</v>
      </c>
      <c r="U594">
        <v>114</v>
      </c>
      <c r="V594">
        <v>276</v>
      </c>
      <c r="W594">
        <v>3.9763722806512001</v>
      </c>
      <c r="X594">
        <v>11.566265060240999</v>
      </c>
      <c r="Y594">
        <v>41</v>
      </c>
      <c r="Z594">
        <v>1</v>
      </c>
      <c r="AA594">
        <v>0</v>
      </c>
      <c r="AB594">
        <v>0</v>
      </c>
      <c r="AC594">
        <v>0</v>
      </c>
    </row>
    <row r="595" spans="1:29" x14ac:dyDescent="0.25">
      <c r="A595">
        <v>120281</v>
      </c>
      <c r="B595" t="s">
        <v>738</v>
      </c>
      <c r="C595" t="s">
        <v>737</v>
      </c>
      <c r="D595" t="s">
        <v>490</v>
      </c>
      <c r="E595" t="s">
        <v>32</v>
      </c>
      <c r="F595">
        <v>1</v>
      </c>
      <c r="G595">
        <v>1027</v>
      </c>
      <c r="H595">
        <v>192</v>
      </c>
      <c r="I595">
        <v>1.2</v>
      </c>
      <c r="J595">
        <v>19.399999999999999</v>
      </c>
      <c r="K595">
        <v>79.599999999999994</v>
      </c>
      <c r="L595">
        <v>16</v>
      </c>
      <c r="M595">
        <v>66</v>
      </c>
      <c r="N595">
        <v>36089</v>
      </c>
      <c r="O595">
        <v>433</v>
      </c>
      <c r="P595">
        <v>6782308</v>
      </c>
      <c r="Q595">
        <v>6852144</v>
      </c>
      <c r="R595">
        <v>-69836</v>
      </c>
      <c r="S595">
        <v>6604</v>
      </c>
      <c r="T595">
        <v>6672</v>
      </c>
      <c r="U595">
        <v>-68</v>
      </c>
      <c r="V595">
        <v>498</v>
      </c>
      <c r="W595">
        <v>7.4640287769784202</v>
      </c>
      <c r="X595">
        <v>2.05935796486978</v>
      </c>
      <c r="Y595">
        <v>44.5</v>
      </c>
      <c r="Z595">
        <v>1</v>
      </c>
      <c r="AA595">
        <v>0</v>
      </c>
      <c r="AB595">
        <v>0</v>
      </c>
      <c r="AC595">
        <v>0</v>
      </c>
    </row>
    <row r="596" spans="1:29" x14ac:dyDescent="0.25">
      <c r="A596">
        <v>120286</v>
      </c>
      <c r="B596" t="s">
        <v>739</v>
      </c>
      <c r="C596" t="s">
        <v>737</v>
      </c>
      <c r="D596" t="s">
        <v>490</v>
      </c>
      <c r="E596" t="s">
        <v>32</v>
      </c>
      <c r="F596">
        <v>1</v>
      </c>
      <c r="G596">
        <v>1292</v>
      </c>
      <c r="H596">
        <v>249</v>
      </c>
      <c r="I596">
        <v>0.6</v>
      </c>
      <c r="J596">
        <v>20.2</v>
      </c>
      <c r="K596">
        <v>24.7</v>
      </c>
      <c r="L596">
        <v>15.8</v>
      </c>
      <c r="M596">
        <v>82</v>
      </c>
      <c r="N596">
        <v>41019</v>
      </c>
      <c r="O596">
        <v>433</v>
      </c>
      <c r="P596">
        <v>7783008</v>
      </c>
      <c r="Q596">
        <v>7540112</v>
      </c>
      <c r="R596">
        <v>242896</v>
      </c>
      <c r="S596">
        <v>6024</v>
      </c>
      <c r="T596">
        <v>5836</v>
      </c>
      <c r="U596">
        <v>188</v>
      </c>
      <c r="V596">
        <v>255</v>
      </c>
      <c r="W596">
        <v>4.3694311172035603</v>
      </c>
      <c r="X596">
        <v>2.4070385126162002</v>
      </c>
      <c r="Y596">
        <v>48.7</v>
      </c>
      <c r="Z596">
        <v>1</v>
      </c>
      <c r="AA596">
        <v>0</v>
      </c>
      <c r="AB596">
        <v>0</v>
      </c>
      <c r="AC596">
        <v>0</v>
      </c>
    </row>
    <row r="597" spans="1:29" x14ac:dyDescent="0.25">
      <c r="A597">
        <v>120292</v>
      </c>
      <c r="B597" t="s">
        <v>740</v>
      </c>
      <c r="C597" t="s">
        <v>737</v>
      </c>
      <c r="D597" t="s">
        <v>490</v>
      </c>
      <c r="E597" t="s">
        <v>32</v>
      </c>
      <c r="F597">
        <v>1</v>
      </c>
      <c r="G597">
        <v>1064</v>
      </c>
      <c r="H597">
        <v>207</v>
      </c>
      <c r="I597">
        <v>0.3</v>
      </c>
      <c r="J597">
        <v>18.2</v>
      </c>
      <c r="K597">
        <v>8.6999999999999993</v>
      </c>
      <c r="L597">
        <v>15.3</v>
      </c>
      <c r="M597">
        <v>72</v>
      </c>
      <c r="N597">
        <v>40366</v>
      </c>
      <c r="O597">
        <v>433</v>
      </c>
      <c r="P597">
        <v>7138376</v>
      </c>
      <c r="Q597">
        <v>7044744</v>
      </c>
      <c r="R597">
        <v>93632</v>
      </c>
      <c r="S597">
        <v>6709</v>
      </c>
      <c r="T597">
        <v>6621</v>
      </c>
      <c r="U597">
        <v>88</v>
      </c>
      <c r="V597">
        <v>435</v>
      </c>
      <c r="W597">
        <v>6.5700045310376103</v>
      </c>
      <c r="X597">
        <v>6.3645848859740601</v>
      </c>
      <c r="Y597">
        <v>43.9</v>
      </c>
      <c r="Z597">
        <v>1</v>
      </c>
      <c r="AA597">
        <v>0</v>
      </c>
      <c r="AB597">
        <v>0</v>
      </c>
      <c r="AC597">
        <v>0</v>
      </c>
    </row>
    <row r="598" spans="1:29" x14ac:dyDescent="0.25">
      <c r="A598">
        <v>120297</v>
      </c>
      <c r="B598" t="s">
        <v>741</v>
      </c>
      <c r="C598" t="s">
        <v>737</v>
      </c>
      <c r="D598" t="s">
        <v>490</v>
      </c>
      <c r="E598" t="s">
        <v>32</v>
      </c>
      <c r="F598">
        <v>1</v>
      </c>
      <c r="G598">
        <v>1496</v>
      </c>
      <c r="H598">
        <v>204</v>
      </c>
      <c r="I598">
        <v>0.6</v>
      </c>
      <c r="J598">
        <v>13.7</v>
      </c>
      <c r="K598">
        <v>40.299999999999997</v>
      </c>
      <c r="L598">
        <v>15</v>
      </c>
      <c r="M598">
        <v>105</v>
      </c>
      <c r="N598">
        <v>38478</v>
      </c>
      <c r="O598">
        <v>433</v>
      </c>
      <c r="P598">
        <v>8980488</v>
      </c>
      <c r="Q598">
        <v>9352992</v>
      </c>
      <c r="R598">
        <v>-372504</v>
      </c>
      <c r="S598">
        <v>6003</v>
      </c>
      <c r="T598">
        <v>6252</v>
      </c>
      <c r="U598">
        <v>-249</v>
      </c>
      <c r="V598">
        <v>354</v>
      </c>
      <c r="W598">
        <v>5.66218809980806</v>
      </c>
      <c r="X598">
        <v>4.8975512243878097</v>
      </c>
      <c r="Y598">
        <v>41.2</v>
      </c>
      <c r="Z598">
        <v>1</v>
      </c>
      <c r="AA598">
        <v>0</v>
      </c>
      <c r="AB598">
        <v>1</v>
      </c>
      <c r="AC598">
        <v>0</v>
      </c>
    </row>
    <row r="599" spans="1:29" x14ac:dyDescent="0.25">
      <c r="A599">
        <v>120298</v>
      </c>
      <c r="B599" t="s">
        <v>742</v>
      </c>
      <c r="C599" t="s">
        <v>737</v>
      </c>
      <c r="D599" t="s">
        <v>490</v>
      </c>
      <c r="E599" t="s">
        <v>32</v>
      </c>
      <c r="F599">
        <v>1</v>
      </c>
      <c r="G599">
        <v>897</v>
      </c>
      <c r="H599">
        <v>170</v>
      </c>
      <c r="I599">
        <v>1.2</v>
      </c>
      <c r="J599">
        <v>24.9</v>
      </c>
      <c r="K599">
        <v>66.5</v>
      </c>
      <c r="L599">
        <v>13.1</v>
      </c>
      <c r="M599">
        <v>69</v>
      </c>
      <c r="N599">
        <v>38270</v>
      </c>
      <c r="O599">
        <v>433</v>
      </c>
      <c r="P599">
        <v>6827067</v>
      </c>
      <c r="Q599">
        <v>6900621</v>
      </c>
      <c r="R599">
        <v>-73554</v>
      </c>
      <c r="S599">
        <v>7611</v>
      </c>
      <c r="T599">
        <v>7693</v>
      </c>
      <c r="U599">
        <v>-82</v>
      </c>
      <c r="V599">
        <v>373</v>
      </c>
      <c r="W599">
        <v>4.8485636292733698</v>
      </c>
      <c r="X599">
        <v>1.7080541321771101</v>
      </c>
      <c r="Y599">
        <v>45.4</v>
      </c>
      <c r="Z599">
        <v>1</v>
      </c>
      <c r="AA599">
        <v>0</v>
      </c>
      <c r="AB599">
        <v>0</v>
      </c>
      <c r="AC599">
        <v>0</v>
      </c>
    </row>
    <row r="600" spans="1:29" x14ac:dyDescent="0.25">
      <c r="A600">
        <v>120642</v>
      </c>
      <c r="B600" t="s">
        <v>743</v>
      </c>
      <c r="C600" t="s">
        <v>744</v>
      </c>
      <c r="D600" t="s">
        <v>490</v>
      </c>
      <c r="E600" t="s">
        <v>34</v>
      </c>
      <c r="F600">
        <v>1</v>
      </c>
      <c r="G600">
        <v>962</v>
      </c>
      <c r="H600">
        <v>148</v>
      </c>
      <c r="I600">
        <v>0</v>
      </c>
      <c r="J600">
        <v>3.5</v>
      </c>
      <c r="K600">
        <v>93.4</v>
      </c>
      <c r="L600">
        <v>16.8</v>
      </c>
      <c r="M600">
        <v>58</v>
      </c>
      <c r="N600">
        <v>37999</v>
      </c>
      <c r="O600">
        <v>466.3</v>
      </c>
      <c r="P600">
        <v>4387682</v>
      </c>
      <c r="Q600">
        <v>4575272</v>
      </c>
      <c r="R600">
        <v>-187590</v>
      </c>
      <c r="S600">
        <v>4561</v>
      </c>
      <c r="T600">
        <v>4756</v>
      </c>
      <c r="U600">
        <v>-195</v>
      </c>
      <c r="V600">
        <v>226</v>
      </c>
      <c r="W600">
        <v>4.7518923465096696</v>
      </c>
      <c r="X600">
        <v>3.6176277132207799</v>
      </c>
      <c r="Y600">
        <v>63.3</v>
      </c>
      <c r="Z600">
        <v>0</v>
      </c>
      <c r="AA600">
        <v>0</v>
      </c>
      <c r="AB600">
        <v>1</v>
      </c>
      <c r="AC600">
        <v>0</v>
      </c>
    </row>
    <row r="601" spans="1:29" x14ac:dyDescent="0.25">
      <c r="A601">
        <v>120645</v>
      </c>
      <c r="B601" t="s">
        <v>745</v>
      </c>
      <c r="C601" t="s">
        <v>744</v>
      </c>
      <c r="D601" t="s">
        <v>490</v>
      </c>
      <c r="E601" t="s">
        <v>32</v>
      </c>
      <c r="F601">
        <v>1</v>
      </c>
      <c r="G601">
        <v>654</v>
      </c>
      <c r="H601">
        <v>119</v>
      </c>
      <c r="I601">
        <v>1.3</v>
      </c>
      <c r="J601">
        <v>13.6</v>
      </c>
      <c r="K601">
        <v>96.2</v>
      </c>
      <c r="L601">
        <v>30.2</v>
      </c>
      <c r="M601">
        <v>20</v>
      </c>
      <c r="N601">
        <v>40605</v>
      </c>
      <c r="O601">
        <v>466.3</v>
      </c>
      <c r="P601">
        <v>3747420</v>
      </c>
      <c r="Q601">
        <v>3807588</v>
      </c>
      <c r="R601">
        <v>-60168</v>
      </c>
      <c r="S601">
        <v>5730</v>
      </c>
      <c r="T601">
        <v>5822</v>
      </c>
      <c r="U601">
        <v>-92</v>
      </c>
      <c r="V601">
        <v>509</v>
      </c>
      <c r="W601">
        <v>8.7427001030573699</v>
      </c>
      <c r="X601">
        <v>3.1064572425828998</v>
      </c>
      <c r="Y601">
        <v>40.4</v>
      </c>
      <c r="Z601">
        <v>1</v>
      </c>
      <c r="AA601">
        <v>0</v>
      </c>
      <c r="AB601">
        <v>0</v>
      </c>
      <c r="AC601">
        <v>0</v>
      </c>
    </row>
    <row r="602" spans="1:29" x14ac:dyDescent="0.25">
      <c r="A602">
        <v>120655</v>
      </c>
      <c r="B602" t="s">
        <v>746</v>
      </c>
      <c r="C602" t="s">
        <v>744</v>
      </c>
      <c r="D602" t="s">
        <v>490</v>
      </c>
      <c r="E602" t="s">
        <v>32</v>
      </c>
      <c r="F602">
        <v>1</v>
      </c>
      <c r="G602">
        <v>1224</v>
      </c>
      <c r="H602">
        <v>178</v>
      </c>
      <c r="I602">
        <v>0.6</v>
      </c>
      <c r="J602">
        <v>2.9</v>
      </c>
      <c r="K602">
        <v>93.7</v>
      </c>
      <c r="L602">
        <v>18.3</v>
      </c>
      <c r="M602">
        <v>67</v>
      </c>
      <c r="N602">
        <v>37267</v>
      </c>
      <c r="O602">
        <v>466.3</v>
      </c>
      <c r="P602">
        <v>5637744</v>
      </c>
      <c r="Q602">
        <v>5752800</v>
      </c>
      <c r="R602">
        <v>-115056</v>
      </c>
      <c r="S602">
        <v>4606</v>
      </c>
      <c r="T602">
        <v>4700</v>
      </c>
      <c r="U602">
        <v>-94</v>
      </c>
      <c r="V602">
        <v>236</v>
      </c>
      <c r="W602">
        <v>5.0212765957446797</v>
      </c>
      <c r="X602">
        <v>4.7112462006079001</v>
      </c>
      <c r="Y602">
        <v>61.4</v>
      </c>
      <c r="Z602">
        <v>1</v>
      </c>
      <c r="AA602">
        <v>0</v>
      </c>
      <c r="AB602">
        <v>1</v>
      </c>
      <c r="AC602">
        <v>0</v>
      </c>
    </row>
    <row r="603" spans="1:29" x14ac:dyDescent="0.25">
      <c r="A603">
        <v>121154</v>
      </c>
      <c r="B603" t="s">
        <v>747</v>
      </c>
      <c r="C603" t="s">
        <v>748</v>
      </c>
      <c r="D603" t="s">
        <v>403</v>
      </c>
      <c r="E603" t="s">
        <v>32</v>
      </c>
      <c r="F603">
        <v>1</v>
      </c>
      <c r="G603">
        <v>701</v>
      </c>
      <c r="H603">
        <v>135</v>
      </c>
      <c r="I603">
        <v>2</v>
      </c>
      <c r="J603">
        <v>11.1</v>
      </c>
      <c r="K603">
        <v>98.6</v>
      </c>
      <c r="L603">
        <v>20.100000000000001</v>
      </c>
      <c r="M603">
        <v>36</v>
      </c>
      <c r="N603">
        <v>37803</v>
      </c>
      <c r="O603">
        <v>493.1</v>
      </c>
      <c r="P603">
        <v>3813440</v>
      </c>
      <c r="Q603">
        <v>3812038</v>
      </c>
      <c r="R603">
        <v>1402</v>
      </c>
      <c r="S603">
        <v>5440</v>
      </c>
      <c r="T603">
        <v>5438</v>
      </c>
      <c r="U603">
        <v>2</v>
      </c>
      <c r="V603">
        <v>307</v>
      </c>
      <c r="W603">
        <v>5.6454578889297498</v>
      </c>
      <c r="X603">
        <v>3.2720588235294099</v>
      </c>
      <c r="Y603">
        <v>42.8</v>
      </c>
      <c r="Z603">
        <v>1</v>
      </c>
      <c r="AA603">
        <v>0</v>
      </c>
      <c r="AB603">
        <v>0</v>
      </c>
      <c r="AC603">
        <v>0</v>
      </c>
    </row>
    <row r="604" spans="1:29" x14ac:dyDescent="0.25">
      <c r="A604">
        <v>121164</v>
      </c>
      <c r="B604" t="s">
        <v>749</v>
      </c>
      <c r="C604" t="s">
        <v>748</v>
      </c>
      <c r="D604" t="s">
        <v>403</v>
      </c>
      <c r="E604" t="s">
        <v>32</v>
      </c>
      <c r="F604">
        <v>1</v>
      </c>
      <c r="G604">
        <v>1029</v>
      </c>
      <c r="H604">
        <v>206</v>
      </c>
      <c r="I604">
        <v>3.8</v>
      </c>
      <c r="J604">
        <v>7.5</v>
      </c>
      <c r="K604">
        <v>99.4</v>
      </c>
      <c r="L604">
        <v>16.899999999999999</v>
      </c>
      <c r="M604">
        <v>63</v>
      </c>
      <c r="N604">
        <v>36833</v>
      </c>
      <c r="O604">
        <v>493.1</v>
      </c>
      <c r="P604">
        <v>5637891</v>
      </c>
      <c r="Q604">
        <v>5626572</v>
      </c>
      <c r="R604">
        <v>11319</v>
      </c>
      <c r="S604">
        <v>5479</v>
      </c>
      <c r="T604">
        <v>5468</v>
      </c>
      <c r="U604">
        <v>11</v>
      </c>
      <c r="V604">
        <v>291</v>
      </c>
      <c r="W604">
        <v>5.3218727139722004</v>
      </c>
      <c r="X604">
        <v>4.8914035407921199</v>
      </c>
      <c r="Y604">
        <v>50.9</v>
      </c>
      <c r="Z604">
        <v>1</v>
      </c>
      <c r="AA604">
        <v>0</v>
      </c>
      <c r="AB604">
        <v>0</v>
      </c>
      <c r="AC604">
        <v>0</v>
      </c>
    </row>
    <row r="605" spans="1:29" x14ac:dyDescent="0.25">
      <c r="A605">
        <v>121663</v>
      </c>
      <c r="B605" t="s">
        <v>750</v>
      </c>
      <c r="C605" t="s">
        <v>751</v>
      </c>
      <c r="D605" t="s">
        <v>333</v>
      </c>
      <c r="E605" t="s">
        <v>32</v>
      </c>
      <c r="F605">
        <v>1</v>
      </c>
      <c r="G605">
        <v>424</v>
      </c>
      <c r="H605">
        <v>85</v>
      </c>
      <c r="I605">
        <v>0</v>
      </c>
      <c r="J605">
        <v>7.5</v>
      </c>
      <c r="K605">
        <v>95.1</v>
      </c>
      <c r="L605">
        <v>15.2</v>
      </c>
      <c r="M605">
        <v>28</v>
      </c>
      <c r="N605">
        <v>38638</v>
      </c>
      <c r="O605">
        <v>492.2</v>
      </c>
      <c r="P605">
        <v>2851824</v>
      </c>
      <c r="Q605">
        <v>2956976</v>
      </c>
      <c r="R605">
        <v>-105152</v>
      </c>
      <c r="S605">
        <v>6726</v>
      </c>
      <c r="T605">
        <v>6974</v>
      </c>
      <c r="U605">
        <v>-248</v>
      </c>
      <c r="V605">
        <v>260</v>
      </c>
      <c r="W605">
        <v>3.7281330656725</v>
      </c>
      <c r="X605">
        <v>0.594707106749926</v>
      </c>
      <c r="Y605">
        <v>40.1</v>
      </c>
      <c r="Z605">
        <v>1</v>
      </c>
      <c r="AA605">
        <v>0</v>
      </c>
      <c r="AB605">
        <v>0</v>
      </c>
      <c r="AC605">
        <v>0</v>
      </c>
    </row>
    <row r="606" spans="1:29" x14ac:dyDescent="0.25">
      <c r="A606">
        <v>121665</v>
      </c>
      <c r="B606" t="s">
        <v>752</v>
      </c>
      <c r="C606" t="s">
        <v>751</v>
      </c>
      <c r="D606" t="s">
        <v>333</v>
      </c>
      <c r="E606" t="s">
        <v>32</v>
      </c>
      <c r="F606">
        <v>1</v>
      </c>
      <c r="G606">
        <v>595</v>
      </c>
      <c r="H606">
        <v>113</v>
      </c>
      <c r="I606">
        <v>0.2</v>
      </c>
      <c r="J606">
        <v>5.7</v>
      </c>
      <c r="K606">
        <v>99.2</v>
      </c>
      <c r="L606">
        <v>20</v>
      </c>
      <c r="M606">
        <v>31</v>
      </c>
      <c r="N606">
        <v>35135</v>
      </c>
      <c r="O606">
        <v>492.2</v>
      </c>
      <c r="P606">
        <v>3136840</v>
      </c>
      <c r="Q606">
        <v>3233825</v>
      </c>
      <c r="R606">
        <v>-96985</v>
      </c>
      <c r="S606">
        <v>5272</v>
      </c>
      <c r="T606">
        <v>5435</v>
      </c>
      <c r="U606">
        <v>-163</v>
      </c>
      <c r="V606">
        <v>286</v>
      </c>
      <c r="W606">
        <v>5.2621895124194999</v>
      </c>
      <c r="X606">
        <v>1.4984825493171501</v>
      </c>
      <c r="Y606">
        <v>55.7</v>
      </c>
      <c r="Z606">
        <v>1</v>
      </c>
      <c r="AA606">
        <v>0</v>
      </c>
      <c r="AB606">
        <v>0</v>
      </c>
      <c r="AC606">
        <v>0</v>
      </c>
    </row>
    <row r="607" spans="1:29" x14ac:dyDescent="0.25">
      <c r="A607">
        <v>121666</v>
      </c>
      <c r="B607" t="s">
        <v>753</v>
      </c>
      <c r="C607" t="s">
        <v>751</v>
      </c>
      <c r="D607" t="s">
        <v>333</v>
      </c>
      <c r="E607" t="s">
        <v>32</v>
      </c>
      <c r="F607">
        <v>1</v>
      </c>
      <c r="G607">
        <v>907</v>
      </c>
      <c r="H607">
        <v>149</v>
      </c>
      <c r="I607">
        <v>0.7</v>
      </c>
      <c r="J607">
        <v>6.2</v>
      </c>
      <c r="K607">
        <v>96.9</v>
      </c>
      <c r="L607">
        <v>18</v>
      </c>
      <c r="M607">
        <v>50</v>
      </c>
      <c r="N607">
        <v>38399</v>
      </c>
      <c r="O607">
        <v>492.2</v>
      </c>
      <c r="P607">
        <v>4709144</v>
      </c>
      <c r="Q607">
        <v>4652910</v>
      </c>
      <c r="R607">
        <v>56234</v>
      </c>
      <c r="S607">
        <v>5192</v>
      </c>
      <c r="T607">
        <v>5130</v>
      </c>
      <c r="U607">
        <v>62</v>
      </c>
      <c r="V607">
        <v>261</v>
      </c>
      <c r="W607">
        <v>5.0877192982456103</v>
      </c>
      <c r="X607">
        <v>1.2904468412943</v>
      </c>
      <c r="Y607">
        <v>48.4</v>
      </c>
      <c r="Z607">
        <v>1</v>
      </c>
      <c r="AA607">
        <v>0</v>
      </c>
      <c r="AB607">
        <v>1</v>
      </c>
      <c r="AC607">
        <v>0</v>
      </c>
    </row>
    <row r="608" spans="1:29" x14ac:dyDescent="0.25">
      <c r="A608">
        <v>121667</v>
      </c>
      <c r="B608" t="s">
        <v>754</v>
      </c>
      <c r="C608" t="s">
        <v>751</v>
      </c>
      <c r="D608" t="s">
        <v>333</v>
      </c>
      <c r="E608" t="s">
        <v>32</v>
      </c>
      <c r="F608">
        <v>1</v>
      </c>
      <c r="G608">
        <v>1054</v>
      </c>
      <c r="H608">
        <v>182</v>
      </c>
      <c r="I608">
        <v>1.6</v>
      </c>
      <c r="J608">
        <v>7.1</v>
      </c>
      <c r="K608">
        <v>99.4</v>
      </c>
      <c r="L608">
        <v>15.2</v>
      </c>
      <c r="M608">
        <v>65</v>
      </c>
      <c r="N608">
        <v>37956</v>
      </c>
      <c r="O608">
        <v>492.2</v>
      </c>
      <c r="P608">
        <v>5947722</v>
      </c>
      <c r="Q608">
        <v>6179602</v>
      </c>
      <c r="R608">
        <v>-231880</v>
      </c>
      <c r="S608">
        <v>5643</v>
      </c>
      <c r="T608">
        <v>5863</v>
      </c>
      <c r="U608">
        <v>-220</v>
      </c>
      <c r="V608">
        <v>127</v>
      </c>
      <c r="W608">
        <v>2.1661265563704601</v>
      </c>
      <c r="X608">
        <v>2.26829700513911</v>
      </c>
      <c r="Y608">
        <v>42.3</v>
      </c>
      <c r="Z608">
        <v>1</v>
      </c>
      <c r="AA608">
        <v>0</v>
      </c>
      <c r="AB608">
        <v>1</v>
      </c>
      <c r="AC608">
        <v>0</v>
      </c>
    </row>
    <row r="609" spans="1:29" x14ac:dyDescent="0.25">
      <c r="A609">
        <v>121670</v>
      </c>
      <c r="B609" t="s">
        <v>755</v>
      </c>
      <c r="C609" t="s">
        <v>751</v>
      </c>
      <c r="D609" t="s">
        <v>333</v>
      </c>
      <c r="E609" t="s">
        <v>32</v>
      </c>
      <c r="F609">
        <v>1</v>
      </c>
      <c r="G609">
        <v>611</v>
      </c>
      <c r="H609">
        <v>131</v>
      </c>
      <c r="I609">
        <v>3.1</v>
      </c>
      <c r="J609">
        <v>5.5</v>
      </c>
      <c r="K609">
        <v>97.8</v>
      </c>
      <c r="L609">
        <v>19.399999999999999</v>
      </c>
      <c r="M609">
        <v>30</v>
      </c>
      <c r="N609">
        <v>38078</v>
      </c>
      <c r="O609">
        <v>492.2</v>
      </c>
      <c r="P609">
        <v>3392272</v>
      </c>
      <c r="Q609">
        <v>3550521</v>
      </c>
      <c r="R609">
        <v>-158249</v>
      </c>
      <c r="S609">
        <v>5552</v>
      </c>
      <c r="T609">
        <v>5811</v>
      </c>
      <c r="U609">
        <v>-259</v>
      </c>
      <c r="V609">
        <v>319</v>
      </c>
      <c r="W609">
        <v>5.4895887110652204</v>
      </c>
      <c r="X609">
        <v>0.972622478386167</v>
      </c>
      <c r="Y609">
        <v>43</v>
      </c>
      <c r="Z609">
        <v>1</v>
      </c>
      <c r="AA609">
        <v>0</v>
      </c>
      <c r="AB609">
        <v>0</v>
      </c>
      <c r="AC609">
        <v>0</v>
      </c>
    </row>
    <row r="610" spans="1:29" x14ac:dyDescent="0.25">
      <c r="A610">
        <v>121671</v>
      </c>
      <c r="B610" t="s">
        <v>756</v>
      </c>
      <c r="C610" t="s">
        <v>751</v>
      </c>
      <c r="D610" t="s">
        <v>333</v>
      </c>
      <c r="E610" t="s">
        <v>32</v>
      </c>
      <c r="F610">
        <v>1</v>
      </c>
      <c r="G610">
        <v>890</v>
      </c>
      <c r="H610">
        <v>143</v>
      </c>
      <c r="I610">
        <v>1.1000000000000001</v>
      </c>
      <c r="J610">
        <v>4.5</v>
      </c>
      <c r="K610">
        <v>99.5</v>
      </c>
      <c r="L610">
        <v>16.5</v>
      </c>
      <c r="M610">
        <v>53</v>
      </c>
      <c r="N610">
        <v>38365</v>
      </c>
      <c r="O610">
        <v>492.2</v>
      </c>
      <c r="P610">
        <v>5032060</v>
      </c>
      <c r="Q610">
        <v>5029390</v>
      </c>
      <c r="R610">
        <v>2670</v>
      </c>
      <c r="S610">
        <v>5654</v>
      </c>
      <c r="T610">
        <v>5651</v>
      </c>
      <c r="U610">
        <v>3</v>
      </c>
      <c r="V610">
        <v>387</v>
      </c>
      <c r="W610">
        <v>6.8483454255883904</v>
      </c>
      <c r="X610">
        <v>3.2189600282985502</v>
      </c>
      <c r="Y610">
        <v>46.7</v>
      </c>
      <c r="Z610">
        <v>1</v>
      </c>
      <c r="AA610">
        <v>0</v>
      </c>
      <c r="AB610">
        <v>1</v>
      </c>
      <c r="AC610">
        <v>0</v>
      </c>
    </row>
    <row r="611" spans="1:29" x14ac:dyDescent="0.25">
      <c r="A611">
        <v>121673</v>
      </c>
      <c r="B611" t="s">
        <v>757</v>
      </c>
      <c r="C611" t="s">
        <v>758</v>
      </c>
      <c r="D611" t="s">
        <v>333</v>
      </c>
      <c r="E611" t="s">
        <v>32</v>
      </c>
      <c r="F611">
        <v>1</v>
      </c>
      <c r="G611">
        <v>1473</v>
      </c>
      <c r="H611">
        <v>230</v>
      </c>
      <c r="I611">
        <v>0.5</v>
      </c>
      <c r="J611">
        <v>4.2</v>
      </c>
      <c r="K611">
        <v>95.1</v>
      </c>
      <c r="L611">
        <v>16.100000000000001</v>
      </c>
      <c r="M611">
        <v>91</v>
      </c>
      <c r="N611">
        <v>38228</v>
      </c>
      <c r="O611">
        <v>508.1</v>
      </c>
      <c r="P611">
        <v>7248633</v>
      </c>
      <c r="Q611">
        <v>7180875</v>
      </c>
      <c r="R611">
        <v>67758</v>
      </c>
      <c r="S611">
        <v>4921</v>
      </c>
      <c r="T611">
        <v>4875</v>
      </c>
      <c r="U611">
        <v>46</v>
      </c>
      <c r="V611">
        <v>247</v>
      </c>
      <c r="W611">
        <v>5.06666666666667</v>
      </c>
      <c r="X611">
        <v>5.4866896972160104</v>
      </c>
      <c r="Y611">
        <v>51.3</v>
      </c>
      <c r="Z611">
        <v>1</v>
      </c>
      <c r="AA611">
        <v>0</v>
      </c>
      <c r="AB611">
        <v>1</v>
      </c>
      <c r="AC611">
        <v>0</v>
      </c>
    </row>
    <row r="612" spans="1:29" x14ac:dyDescent="0.25">
      <c r="A612">
        <v>121674</v>
      </c>
      <c r="B612" t="s">
        <v>759</v>
      </c>
      <c r="C612" t="s">
        <v>751</v>
      </c>
      <c r="D612" t="s">
        <v>333</v>
      </c>
      <c r="E612" t="s">
        <v>32</v>
      </c>
      <c r="F612">
        <v>1</v>
      </c>
      <c r="G612">
        <v>674</v>
      </c>
      <c r="H612">
        <v>109</v>
      </c>
      <c r="I612">
        <v>1.3</v>
      </c>
      <c r="J612">
        <v>20.100000000000001</v>
      </c>
      <c r="K612">
        <v>98.1</v>
      </c>
      <c r="L612">
        <v>18.7</v>
      </c>
      <c r="M612">
        <v>33</v>
      </c>
      <c r="N612">
        <v>35491</v>
      </c>
      <c r="O612">
        <v>492.2</v>
      </c>
      <c r="P612">
        <v>4114096</v>
      </c>
      <c r="Q612">
        <v>3899764</v>
      </c>
      <c r="R612">
        <v>214332</v>
      </c>
      <c r="S612">
        <v>6104</v>
      </c>
      <c r="T612">
        <v>5786</v>
      </c>
      <c r="U612">
        <v>318</v>
      </c>
      <c r="V612">
        <v>336</v>
      </c>
      <c r="W612">
        <v>5.8071206360179701</v>
      </c>
      <c r="X612">
        <v>1.67103538663172</v>
      </c>
      <c r="Y612">
        <v>32.799999999999997</v>
      </c>
      <c r="Z612">
        <v>1</v>
      </c>
      <c r="AA612">
        <v>0</v>
      </c>
      <c r="AB612">
        <v>0</v>
      </c>
      <c r="AC612">
        <v>0</v>
      </c>
    </row>
    <row r="613" spans="1:29" x14ac:dyDescent="0.25">
      <c r="A613">
        <v>121675</v>
      </c>
      <c r="B613" t="s">
        <v>760</v>
      </c>
      <c r="C613" t="s">
        <v>751</v>
      </c>
      <c r="D613" t="s">
        <v>333</v>
      </c>
      <c r="E613" t="s">
        <v>32</v>
      </c>
      <c r="F613">
        <v>1</v>
      </c>
      <c r="G613">
        <v>1126</v>
      </c>
      <c r="H613">
        <v>196</v>
      </c>
      <c r="I613">
        <v>0.6</v>
      </c>
      <c r="J613">
        <v>19.399999999999999</v>
      </c>
      <c r="K613">
        <v>93.3</v>
      </c>
      <c r="L613">
        <v>15.2</v>
      </c>
      <c r="M613">
        <v>70</v>
      </c>
      <c r="N613">
        <v>36409</v>
      </c>
      <c r="O613">
        <v>492.2</v>
      </c>
      <c r="P613">
        <v>6855088</v>
      </c>
      <c r="Q613">
        <v>7106186</v>
      </c>
      <c r="R613">
        <v>-251098</v>
      </c>
      <c r="S613">
        <v>6088</v>
      </c>
      <c r="T613">
        <v>6311</v>
      </c>
      <c r="U613">
        <v>-223</v>
      </c>
      <c r="V613">
        <v>267</v>
      </c>
      <c r="W613">
        <v>4.2307082871177304</v>
      </c>
      <c r="X613">
        <v>1.3961892247043399</v>
      </c>
      <c r="Y613">
        <v>36.1</v>
      </c>
      <c r="Z613">
        <v>1</v>
      </c>
      <c r="AA613">
        <v>0</v>
      </c>
      <c r="AB613">
        <v>0</v>
      </c>
      <c r="AC613">
        <v>0</v>
      </c>
    </row>
    <row r="614" spans="1:29" x14ac:dyDescent="0.25">
      <c r="A614">
        <v>121678</v>
      </c>
      <c r="B614" t="s">
        <v>761</v>
      </c>
      <c r="C614" t="s">
        <v>751</v>
      </c>
      <c r="D614" t="s">
        <v>333</v>
      </c>
      <c r="E614" t="s">
        <v>32</v>
      </c>
      <c r="F614">
        <v>1</v>
      </c>
      <c r="G614">
        <v>1199</v>
      </c>
      <c r="H614">
        <v>200</v>
      </c>
      <c r="I614">
        <v>0.9</v>
      </c>
      <c r="J614">
        <v>6.1</v>
      </c>
      <c r="K614">
        <v>96.9</v>
      </c>
      <c r="L614">
        <v>18</v>
      </c>
      <c r="M614">
        <v>63</v>
      </c>
      <c r="N614">
        <v>36580</v>
      </c>
      <c r="O614">
        <v>492.2</v>
      </c>
      <c r="P614">
        <v>6550137</v>
      </c>
      <c r="Q614">
        <v>6713201</v>
      </c>
      <c r="R614">
        <v>-163064</v>
      </c>
      <c r="S614">
        <v>5463</v>
      </c>
      <c r="T614">
        <v>5599</v>
      </c>
      <c r="U614">
        <v>-136</v>
      </c>
      <c r="V614">
        <v>152</v>
      </c>
      <c r="W614">
        <v>2.7147704947312001</v>
      </c>
      <c r="X614">
        <v>0.86033315028372703</v>
      </c>
      <c r="Y614">
        <v>45.4</v>
      </c>
      <c r="Z614">
        <v>1</v>
      </c>
      <c r="AA614">
        <v>0</v>
      </c>
      <c r="AB614">
        <v>1</v>
      </c>
      <c r="AC614">
        <v>0</v>
      </c>
    </row>
    <row r="615" spans="1:29" x14ac:dyDescent="0.25">
      <c r="A615">
        <v>121679</v>
      </c>
      <c r="B615" t="s">
        <v>762</v>
      </c>
      <c r="C615" t="s">
        <v>751</v>
      </c>
      <c r="D615" t="s">
        <v>333</v>
      </c>
      <c r="E615" t="s">
        <v>32</v>
      </c>
      <c r="F615">
        <v>1</v>
      </c>
      <c r="G615">
        <v>446</v>
      </c>
      <c r="H615">
        <v>84</v>
      </c>
      <c r="I615">
        <v>0.7</v>
      </c>
      <c r="J615">
        <v>5</v>
      </c>
      <c r="K615">
        <v>99.8</v>
      </c>
      <c r="L615">
        <v>17.8</v>
      </c>
      <c r="M615">
        <v>24</v>
      </c>
      <c r="N615">
        <v>38512</v>
      </c>
      <c r="O615">
        <v>492.2</v>
      </c>
      <c r="P615">
        <v>2401710</v>
      </c>
      <c r="Q615">
        <v>2500722</v>
      </c>
      <c r="R615">
        <v>-99012</v>
      </c>
      <c r="S615">
        <v>5385</v>
      </c>
      <c r="T615">
        <v>5607</v>
      </c>
      <c r="U615">
        <v>-222</v>
      </c>
      <c r="V615">
        <v>357</v>
      </c>
      <c r="W615">
        <v>6.3670411985018696</v>
      </c>
      <c r="X615">
        <v>1.6527390900650001</v>
      </c>
      <c r="Y615">
        <v>46.1</v>
      </c>
      <c r="Z615">
        <v>1</v>
      </c>
      <c r="AA615">
        <v>0</v>
      </c>
      <c r="AB615">
        <v>1</v>
      </c>
      <c r="AC615">
        <v>0</v>
      </c>
    </row>
    <row r="616" spans="1:29" x14ac:dyDescent="0.25">
      <c r="A616">
        <v>121681</v>
      </c>
      <c r="B616" t="s">
        <v>763</v>
      </c>
      <c r="C616" t="s">
        <v>751</v>
      </c>
      <c r="D616" t="s">
        <v>333</v>
      </c>
      <c r="E616" t="s">
        <v>32</v>
      </c>
      <c r="F616">
        <v>1</v>
      </c>
      <c r="G616">
        <v>696</v>
      </c>
      <c r="H616">
        <v>111</v>
      </c>
      <c r="I616">
        <v>1</v>
      </c>
      <c r="J616">
        <v>6.1</v>
      </c>
      <c r="K616">
        <v>97.9</v>
      </c>
      <c r="L616">
        <v>20.399999999999999</v>
      </c>
      <c r="M616">
        <v>34</v>
      </c>
      <c r="N616">
        <v>35394</v>
      </c>
      <c r="O616">
        <v>492.2</v>
      </c>
      <c r="P616">
        <v>3681144</v>
      </c>
      <c r="Q616">
        <v>3822432</v>
      </c>
      <c r="R616">
        <v>-141288</v>
      </c>
      <c r="S616">
        <v>5289</v>
      </c>
      <c r="T616">
        <v>5492</v>
      </c>
      <c r="U616">
        <v>-203</v>
      </c>
      <c r="V616">
        <v>661</v>
      </c>
      <c r="W616">
        <v>12.0356882738529</v>
      </c>
      <c r="X616">
        <v>4.4620911325392303</v>
      </c>
      <c r="Y616">
        <v>49.5</v>
      </c>
      <c r="Z616">
        <v>1</v>
      </c>
      <c r="AA616">
        <v>0</v>
      </c>
      <c r="AB616">
        <v>1</v>
      </c>
      <c r="AC616">
        <v>0</v>
      </c>
    </row>
    <row r="617" spans="1:29" x14ac:dyDescent="0.25">
      <c r="A617">
        <v>121687</v>
      </c>
      <c r="B617" t="s">
        <v>764</v>
      </c>
      <c r="C617" t="s">
        <v>751</v>
      </c>
      <c r="D617" t="s">
        <v>333</v>
      </c>
      <c r="E617" t="s">
        <v>32</v>
      </c>
      <c r="F617">
        <v>1</v>
      </c>
      <c r="G617">
        <v>1555</v>
      </c>
      <c r="H617">
        <v>229</v>
      </c>
      <c r="I617">
        <v>2.6</v>
      </c>
      <c r="J617">
        <v>5.3</v>
      </c>
      <c r="K617">
        <v>98.4</v>
      </c>
      <c r="L617">
        <v>16.600000000000001</v>
      </c>
      <c r="M617">
        <v>91</v>
      </c>
      <c r="N617">
        <v>38336</v>
      </c>
      <c r="O617">
        <v>492.2</v>
      </c>
      <c r="P617">
        <v>8187075</v>
      </c>
      <c r="Q617">
        <v>8367455</v>
      </c>
      <c r="R617">
        <v>-180380</v>
      </c>
      <c r="S617">
        <v>5265</v>
      </c>
      <c r="T617">
        <v>5381</v>
      </c>
      <c r="U617">
        <v>-116</v>
      </c>
      <c r="V617">
        <v>237</v>
      </c>
      <c r="W617">
        <v>4.4043858018955602</v>
      </c>
      <c r="X617">
        <v>1.42450142450142</v>
      </c>
      <c r="Y617">
        <v>48.1</v>
      </c>
      <c r="Z617">
        <v>1</v>
      </c>
      <c r="AA617">
        <v>0</v>
      </c>
      <c r="AB617">
        <v>1</v>
      </c>
      <c r="AC617">
        <v>0</v>
      </c>
    </row>
    <row r="618" spans="1:29" x14ac:dyDescent="0.25">
      <c r="A618">
        <v>121689</v>
      </c>
      <c r="B618" t="s">
        <v>765</v>
      </c>
      <c r="C618" t="s">
        <v>751</v>
      </c>
      <c r="D618" t="s">
        <v>333</v>
      </c>
      <c r="E618" t="s">
        <v>32</v>
      </c>
      <c r="F618">
        <v>1</v>
      </c>
      <c r="G618">
        <v>589</v>
      </c>
      <c r="H618">
        <v>110</v>
      </c>
      <c r="I618">
        <v>1.7</v>
      </c>
      <c r="J618">
        <v>4.3</v>
      </c>
      <c r="K618">
        <v>97.9</v>
      </c>
      <c r="L618">
        <v>19.100000000000001</v>
      </c>
      <c r="M618">
        <v>30</v>
      </c>
      <c r="N618">
        <v>37864</v>
      </c>
      <c r="O618">
        <v>492.2</v>
      </c>
      <c r="P618">
        <v>3184134</v>
      </c>
      <c r="Q618">
        <v>3231254</v>
      </c>
      <c r="R618">
        <v>-47120</v>
      </c>
      <c r="S618">
        <v>5406</v>
      </c>
      <c r="T618">
        <v>5486</v>
      </c>
      <c r="U618">
        <v>-80</v>
      </c>
      <c r="V618">
        <v>227</v>
      </c>
      <c r="W618">
        <v>4.1378053226394496</v>
      </c>
      <c r="X618">
        <v>3.0151683314835398</v>
      </c>
      <c r="Y618">
        <v>49.6</v>
      </c>
      <c r="Z618">
        <v>1</v>
      </c>
      <c r="AA618">
        <v>0</v>
      </c>
      <c r="AB618">
        <v>1</v>
      </c>
      <c r="AC618">
        <v>0</v>
      </c>
    </row>
    <row r="619" spans="1:29" x14ac:dyDescent="0.25">
      <c r="A619">
        <v>121690</v>
      </c>
      <c r="B619" t="s">
        <v>766</v>
      </c>
      <c r="C619" t="s">
        <v>751</v>
      </c>
      <c r="D619" t="s">
        <v>333</v>
      </c>
      <c r="E619" t="s">
        <v>32</v>
      </c>
      <c r="F619">
        <v>1</v>
      </c>
      <c r="G619">
        <v>292</v>
      </c>
      <c r="H619">
        <v>55</v>
      </c>
      <c r="I619">
        <v>6.9</v>
      </c>
      <c r="J619">
        <v>6.6</v>
      </c>
      <c r="K619">
        <v>93.8</v>
      </c>
      <c r="L619">
        <v>11.6</v>
      </c>
      <c r="M619">
        <v>25</v>
      </c>
      <c r="N619">
        <v>39365</v>
      </c>
      <c r="O619">
        <v>492.2</v>
      </c>
      <c r="P619">
        <v>2126052</v>
      </c>
      <c r="Q619">
        <v>2239348</v>
      </c>
      <c r="R619">
        <v>-113296</v>
      </c>
      <c r="S619">
        <v>7281</v>
      </c>
      <c r="T619">
        <v>7669</v>
      </c>
      <c r="U619">
        <v>-388</v>
      </c>
      <c r="V619">
        <v>407</v>
      </c>
      <c r="W619">
        <v>5.3070804537749403</v>
      </c>
      <c r="X619">
        <v>2.8292816920752601</v>
      </c>
      <c r="Y619">
        <v>51.2</v>
      </c>
      <c r="Z619">
        <v>1</v>
      </c>
      <c r="AA619">
        <v>0</v>
      </c>
      <c r="AB619">
        <v>0</v>
      </c>
      <c r="AC619">
        <v>0</v>
      </c>
    </row>
    <row r="620" spans="1:29" x14ac:dyDescent="0.25">
      <c r="A620">
        <v>121694</v>
      </c>
      <c r="B620" t="s">
        <v>767</v>
      </c>
      <c r="C620" t="s">
        <v>751</v>
      </c>
      <c r="D620" t="s">
        <v>333</v>
      </c>
      <c r="E620" t="s">
        <v>32</v>
      </c>
      <c r="F620">
        <v>1</v>
      </c>
      <c r="G620">
        <v>889</v>
      </c>
      <c r="H620">
        <v>130</v>
      </c>
      <c r="I620">
        <v>0.2</v>
      </c>
      <c r="J620">
        <v>0.9</v>
      </c>
      <c r="K620">
        <v>98.1</v>
      </c>
      <c r="L620">
        <v>18.7</v>
      </c>
      <c r="M620">
        <v>49</v>
      </c>
      <c r="N620">
        <v>37349</v>
      </c>
      <c r="O620">
        <v>492.2</v>
      </c>
      <c r="P620">
        <v>5195316</v>
      </c>
      <c r="Q620">
        <v>5157089</v>
      </c>
      <c r="R620">
        <v>38227</v>
      </c>
      <c r="S620">
        <v>5844</v>
      </c>
      <c r="T620">
        <v>5801</v>
      </c>
      <c r="U620">
        <v>43</v>
      </c>
      <c r="V620">
        <v>251</v>
      </c>
      <c r="W620">
        <v>4.3268401999655204</v>
      </c>
      <c r="X620">
        <v>23.408624229979502</v>
      </c>
      <c r="Y620">
        <v>71.400000000000006</v>
      </c>
      <c r="Z620">
        <v>1</v>
      </c>
      <c r="AA620">
        <v>0</v>
      </c>
      <c r="AB620">
        <v>1</v>
      </c>
      <c r="AC620">
        <v>0</v>
      </c>
    </row>
    <row r="621" spans="1:29" x14ac:dyDescent="0.25">
      <c r="A621">
        <v>121699</v>
      </c>
      <c r="B621" t="s">
        <v>768</v>
      </c>
      <c r="C621" t="s">
        <v>751</v>
      </c>
      <c r="D621" t="s">
        <v>333</v>
      </c>
      <c r="E621" t="s">
        <v>32</v>
      </c>
      <c r="F621">
        <v>1</v>
      </c>
      <c r="G621">
        <v>670</v>
      </c>
      <c r="H621">
        <v>125</v>
      </c>
      <c r="I621">
        <v>0.9</v>
      </c>
      <c r="J621">
        <v>3.4</v>
      </c>
      <c r="K621">
        <v>96.4</v>
      </c>
      <c r="L621">
        <v>15.4</v>
      </c>
      <c r="M621">
        <v>42</v>
      </c>
      <c r="N621">
        <v>36622</v>
      </c>
      <c r="O621">
        <v>492.2</v>
      </c>
      <c r="P621">
        <v>3573780</v>
      </c>
      <c r="Q621">
        <v>3682990</v>
      </c>
      <c r="R621">
        <v>-109210</v>
      </c>
      <c r="S621">
        <v>5334</v>
      </c>
      <c r="T621">
        <v>5497</v>
      </c>
      <c r="U621">
        <v>-163</v>
      </c>
      <c r="V621">
        <v>349</v>
      </c>
      <c r="W621">
        <v>6.3489175914134997</v>
      </c>
      <c r="X621">
        <v>0.59992500937382798</v>
      </c>
      <c r="Y621">
        <v>40.700000000000003</v>
      </c>
      <c r="Z621">
        <v>1</v>
      </c>
      <c r="AA621">
        <v>0</v>
      </c>
      <c r="AB621">
        <v>1</v>
      </c>
      <c r="AC621">
        <v>0</v>
      </c>
    </row>
    <row r="622" spans="1:29" x14ac:dyDescent="0.25">
      <c r="A622">
        <v>121700</v>
      </c>
      <c r="B622" t="s">
        <v>769</v>
      </c>
      <c r="C622" t="s">
        <v>751</v>
      </c>
      <c r="D622" t="s">
        <v>333</v>
      </c>
      <c r="E622" t="s">
        <v>32</v>
      </c>
      <c r="F622">
        <v>1</v>
      </c>
      <c r="G622">
        <v>287</v>
      </c>
      <c r="H622">
        <v>52</v>
      </c>
      <c r="I622">
        <v>3.2</v>
      </c>
      <c r="J622">
        <v>5.5</v>
      </c>
      <c r="K622">
        <v>99.4</v>
      </c>
      <c r="L622">
        <v>13.5</v>
      </c>
      <c r="M622">
        <v>23</v>
      </c>
      <c r="N622">
        <v>36309</v>
      </c>
      <c r="O622">
        <v>492.2</v>
      </c>
      <c r="P622">
        <v>2080176</v>
      </c>
      <c r="Q622">
        <v>2101127</v>
      </c>
      <c r="R622">
        <v>-20951</v>
      </c>
      <c r="S622">
        <v>7248</v>
      </c>
      <c r="T622">
        <v>7321</v>
      </c>
      <c r="U622">
        <v>-73</v>
      </c>
      <c r="V622">
        <v>467</v>
      </c>
      <c r="W622">
        <v>6.3789099849747304</v>
      </c>
      <c r="X622">
        <v>6.3465783664459199</v>
      </c>
      <c r="Y622">
        <v>43.6</v>
      </c>
      <c r="Z622">
        <v>1</v>
      </c>
      <c r="AA622">
        <v>0</v>
      </c>
      <c r="AB622">
        <v>0</v>
      </c>
      <c r="AC622">
        <v>0</v>
      </c>
    </row>
    <row r="623" spans="1:29" x14ac:dyDescent="0.25">
      <c r="A623">
        <v>121702</v>
      </c>
      <c r="B623" t="s">
        <v>770</v>
      </c>
      <c r="C623" t="s">
        <v>751</v>
      </c>
      <c r="D623" t="s">
        <v>333</v>
      </c>
      <c r="E623" t="s">
        <v>32</v>
      </c>
      <c r="F623">
        <v>1</v>
      </c>
      <c r="G623">
        <v>1102</v>
      </c>
      <c r="H623">
        <v>222</v>
      </c>
      <c r="I623">
        <v>0.9</v>
      </c>
      <c r="J623">
        <v>8.6</v>
      </c>
      <c r="K623">
        <v>94.9</v>
      </c>
      <c r="L623">
        <v>17</v>
      </c>
      <c r="M623">
        <v>66</v>
      </c>
      <c r="N623">
        <v>36994</v>
      </c>
      <c r="O623">
        <v>492.2</v>
      </c>
      <c r="P623">
        <v>5765664</v>
      </c>
      <c r="Q623">
        <v>5933168</v>
      </c>
      <c r="R623">
        <v>-167504</v>
      </c>
      <c r="S623">
        <v>5232</v>
      </c>
      <c r="T623">
        <v>5384</v>
      </c>
      <c r="U623">
        <v>-152</v>
      </c>
      <c r="V623">
        <v>288</v>
      </c>
      <c r="W623">
        <v>5.3491827637444302</v>
      </c>
      <c r="X623">
        <v>1.0894495412844001</v>
      </c>
      <c r="Y623">
        <v>45.3</v>
      </c>
      <c r="Z623">
        <v>1</v>
      </c>
      <c r="AA623">
        <v>0</v>
      </c>
      <c r="AB623">
        <v>0</v>
      </c>
      <c r="AC623">
        <v>0</v>
      </c>
    </row>
    <row r="624" spans="1:29" x14ac:dyDescent="0.25">
      <c r="A624">
        <v>121711</v>
      </c>
      <c r="B624" t="s">
        <v>771</v>
      </c>
      <c r="C624" t="s">
        <v>758</v>
      </c>
      <c r="D624" t="s">
        <v>333</v>
      </c>
      <c r="E624" t="s">
        <v>32</v>
      </c>
      <c r="F624">
        <v>1</v>
      </c>
      <c r="G624">
        <v>1290</v>
      </c>
      <c r="H624">
        <v>187</v>
      </c>
      <c r="I624">
        <v>2</v>
      </c>
      <c r="J624">
        <v>6.7</v>
      </c>
      <c r="K624">
        <v>97.2</v>
      </c>
      <c r="L624">
        <v>18.7</v>
      </c>
      <c r="M624">
        <v>68</v>
      </c>
      <c r="N624">
        <v>39227</v>
      </c>
      <c r="O624">
        <v>508.1</v>
      </c>
      <c r="P624">
        <v>6738960</v>
      </c>
      <c r="Q624">
        <v>6541590</v>
      </c>
      <c r="R624">
        <v>197370</v>
      </c>
      <c r="S624">
        <v>5224</v>
      </c>
      <c r="T624">
        <v>5071</v>
      </c>
      <c r="U624">
        <v>153</v>
      </c>
      <c r="V624">
        <v>209</v>
      </c>
      <c r="W624">
        <v>4.1214750542299399</v>
      </c>
      <c r="X624">
        <v>2.2205206738131702</v>
      </c>
      <c r="Y624">
        <v>46.6</v>
      </c>
      <c r="Z624">
        <v>1</v>
      </c>
      <c r="AA624">
        <v>0</v>
      </c>
      <c r="AB624">
        <v>1</v>
      </c>
      <c r="AC624">
        <v>0</v>
      </c>
    </row>
    <row r="625" spans="1:29" x14ac:dyDescent="0.25">
      <c r="A625">
        <v>121714</v>
      </c>
      <c r="B625" t="s">
        <v>772</v>
      </c>
      <c r="C625" t="s">
        <v>751</v>
      </c>
      <c r="D625" t="s">
        <v>333</v>
      </c>
      <c r="E625" t="s">
        <v>32</v>
      </c>
      <c r="F625">
        <v>1</v>
      </c>
      <c r="G625">
        <v>544</v>
      </c>
      <c r="H625">
        <v>97</v>
      </c>
      <c r="I625">
        <v>1.8</v>
      </c>
      <c r="J625">
        <v>7.7</v>
      </c>
      <c r="K625">
        <v>78.5</v>
      </c>
      <c r="L625">
        <v>17.899999999999999</v>
      </c>
      <c r="M625">
        <v>31</v>
      </c>
      <c r="N625">
        <v>37245</v>
      </c>
      <c r="O625">
        <v>492.2</v>
      </c>
      <c r="P625">
        <v>3144320</v>
      </c>
      <c r="Q625">
        <v>3099712</v>
      </c>
      <c r="R625">
        <v>44608</v>
      </c>
      <c r="S625">
        <v>5780</v>
      </c>
      <c r="T625">
        <v>5698</v>
      </c>
      <c r="U625">
        <v>82</v>
      </c>
      <c r="V625">
        <v>389</v>
      </c>
      <c r="W625">
        <v>6.8269568269568301</v>
      </c>
      <c r="X625">
        <v>1.29757785467128</v>
      </c>
      <c r="Y625">
        <v>52.8</v>
      </c>
      <c r="Z625">
        <v>1</v>
      </c>
      <c r="AA625">
        <v>0</v>
      </c>
      <c r="AB625">
        <v>0</v>
      </c>
      <c r="AC625">
        <v>0</v>
      </c>
    </row>
    <row r="626" spans="1:29" x14ac:dyDescent="0.25">
      <c r="A626">
        <v>121715</v>
      </c>
      <c r="B626" t="s">
        <v>773</v>
      </c>
      <c r="C626" t="s">
        <v>751</v>
      </c>
      <c r="D626" t="s">
        <v>333</v>
      </c>
      <c r="E626" t="s">
        <v>32</v>
      </c>
      <c r="F626">
        <v>1</v>
      </c>
      <c r="G626">
        <v>457</v>
      </c>
      <c r="H626">
        <v>88</v>
      </c>
      <c r="I626">
        <v>1.1000000000000001</v>
      </c>
      <c r="J626">
        <v>4.5999999999999996</v>
      </c>
      <c r="K626">
        <v>97.6</v>
      </c>
      <c r="L626">
        <v>15.1</v>
      </c>
      <c r="M626">
        <v>30</v>
      </c>
      <c r="N626">
        <v>37734</v>
      </c>
      <c r="O626">
        <v>492.2</v>
      </c>
      <c r="P626">
        <v>2419358</v>
      </c>
      <c r="Q626">
        <v>2566969</v>
      </c>
      <c r="R626">
        <v>-147611</v>
      </c>
      <c r="S626">
        <v>5294</v>
      </c>
      <c r="T626">
        <v>5617</v>
      </c>
      <c r="U626">
        <v>-323</v>
      </c>
      <c r="V626">
        <v>191</v>
      </c>
      <c r="W626">
        <v>3.4003916681502599</v>
      </c>
      <c r="X626">
        <v>3.9856441254250101</v>
      </c>
      <c r="Y626">
        <v>57.5</v>
      </c>
      <c r="Z626">
        <v>1</v>
      </c>
      <c r="AA626">
        <v>0</v>
      </c>
      <c r="AB626">
        <v>0</v>
      </c>
      <c r="AC626">
        <v>0</v>
      </c>
    </row>
    <row r="627" spans="1:29" x14ac:dyDescent="0.25">
      <c r="A627">
        <v>121716</v>
      </c>
      <c r="B627" t="s">
        <v>774</v>
      </c>
      <c r="C627" t="s">
        <v>751</v>
      </c>
      <c r="D627" t="s">
        <v>333</v>
      </c>
      <c r="E627" t="s">
        <v>41</v>
      </c>
      <c r="F627">
        <v>1</v>
      </c>
      <c r="G627">
        <v>815</v>
      </c>
      <c r="H627">
        <v>114</v>
      </c>
      <c r="I627">
        <v>0.5</v>
      </c>
      <c r="J627">
        <v>1.7</v>
      </c>
      <c r="K627">
        <v>92.2</v>
      </c>
      <c r="L627">
        <v>18</v>
      </c>
      <c r="M627">
        <v>45</v>
      </c>
      <c r="N627">
        <v>38252</v>
      </c>
      <c r="O627">
        <v>492.2</v>
      </c>
      <c r="P627">
        <v>4060330</v>
      </c>
      <c r="Q627">
        <v>4013060</v>
      </c>
      <c r="R627">
        <v>47270</v>
      </c>
      <c r="S627">
        <v>4982</v>
      </c>
      <c r="T627">
        <v>4924</v>
      </c>
      <c r="U627">
        <v>58</v>
      </c>
      <c r="V627">
        <v>492</v>
      </c>
      <c r="W627">
        <v>9.9918765231519107</v>
      </c>
      <c r="X627">
        <v>7.7278201525491799</v>
      </c>
      <c r="Y627">
        <v>71.5</v>
      </c>
      <c r="Z627">
        <v>0</v>
      </c>
      <c r="AA627">
        <v>0</v>
      </c>
      <c r="AB627">
        <v>1</v>
      </c>
      <c r="AC627">
        <v>0</v>
      </c>
    </row>
    <row r="628" spans="1:29" x14ac:dyDescent="0.25">
      <c r="A628">
        <v>121717</v>
      </c>
      <c r="B628" t="s">
        <v>328</v>
      </c>
      <c r="C628" t="s">
        <v>751</v>
      </c>
      <c r="D628" t="s">
        <v>333</v>
      </c>
      <c r="E628" t="s">
        <v>32</v>
      </c>
      <c r="F628">
        <v>1</v>
      </c>
      <c r="G628">
        <v>1421</v>
      </c>
      <c r="H628">
        <v>203</v>
      </c>
      <c r="I628">
        <v>0.7</v>
      </c>
      <c r="J628">
        <v>1.9</v>
      </c>
      <c r="K628">
        <v>93.5</v>
      </c>
      <c r="L628">
        <v>16.3</v>
      </c>
      <c r="M628">
        <v>88</v>
      </c>
      <c r="N628">
        <v>35631</v>
      </c>
      <c r="O628">
        <v>492.2</v>
      </c>
      <c r="P628">
        <v>6971426</v>
      </c>
      <c r="Q628">
        <v>6917428</v>
      </c>
      <c r="R628">
        <v>53998</v>
      </c>
      <c r="S628">
        <v>4906</v>
      </c>
      <c r="T628">
        <v>4868</v>
      </c>
      <c r="U628">
        <v>38</v>
      </c>
      <c r="V628">
        <v>271</v>
      </c>
      <c r="W628">
        <v>5.5669679539852099</v>
      </c>
      <c r="X628">
        <v>4.4231553200163098</v>
      </c>
      <c r="Y628">
        <v>56.9</v>
      </c>
      <c r="Z628">
        <v>1</v>
      </c>
      <c r="AA628">
        <v>0</v>
      </c>
      <c r="AB628">
        <v>1</v>
      </c>
      <c r="AC628">
        <v>0</v>
      </c>
    </row>
    <row r="629" spans="1:29" x14ac:dyDescent="0.25">
      <c r="A629">
        <v>121718</v>
      </c>
      <c r="B629" t="s">
        <v>775</v>
      </c>
      <c r="C629" t="s">
        <v>751</v>
      </c>
      <c r="D629" t="s">
        <v>333</v>
      </c>
      <c r="E629" t="s">
        <v>32</v>
      </c>
      <c r="F629">
        <v>1</v>
      </c>
      <c r="G629">
        <v>480</v>
      </c>
      <c r="H629">
        <v>91</v>
      </c>
      <c r="I629">
        <v>4.4000000000000004</v>
      </c>
      <c r="J629">
        <v>6.4</v>
      </c>
      <c r="K629">
        <v>89.8</v>
      </c>
      <c r="L629">
        <v>16.8</v>
      </c>
      <c r="M629">
        <v>29</v>
      </c>
      <c r="N629">
        <v>38386</v>
      </c>
      <c r="O629">
        <v>492.2</v>
      </c>
      <c r="P629">
        <v>2772960</v>
      </c>
      <c r="Q629">
        <v>2840640</v>
      </c>
      <c r="R629">
        <v>-67680</v>
      </c>
      <c r="S629">
        <v>5777</v>
      </c>
      <c r="T629">
        <v>5918</v>
      </c>
      <c r="U629">
        <v>-141</v>
      </c>
      <c r="V629">
        <v>178</v>
      </c>
      <c r="W629">
        <v>3.00777289624873</v>
      </c>
      <c r="X629">
        <v>0.24234031504240999</v>
      </c>
      <c r="Y629">
        <v>51.2</v>
      </c>
      <c r="Z629">
        <v>1</v>
      </c>
      <c r="AA629">
        <v>0</v>
      </c>
      <c r="AB629">
        <v>0</v>
      </c>
      <c r="AC629">
        <v>0</v>
      </c>
    </row>
    <row r="630" spans="1:29" x14ac:dyDescent="0.25">
      <c r="A630">
        <v>121720</v>
      </c>
      <c r="B630" t="s">
        <v>776</v>
      </c>
      <c r="C630" t="s">
        <v>758</v>
      </c>
      <c r="D630" t="s">
        <v>333</v>
      </c>
      <c r="E630" t="s">
        <v>32</v>
      </c>
      <c r="F630">
        <v>1</v>
      </c>
      <c r="G630">
        <v>1314</v>
      </c>
      <c r="H630">
        <v>175</v>
      </c>
      <c r="I630">
        <v>1.3</v>
      </c>
      <c r="J630">
        <v>3.8</v>
      </c>
      <c r="K630">
        <v>91</v>
      </c>
      <c r="L630">
        <v>16.899999999999999</v>
      </c>
      <c r="M630">
        <v>80</v>
      </c>
      <c r="N630">
        <v>36187</v>
      </c>
      <c r="O630">
        <v>508.1</v>
      </c>
      <c r="P630">
        <v>6305886</v>
      </c>
      <c r="Q630">
        <v>6283548</v>
      </c>
      <c r="R630">
        <v>22338</v>
      </c>
      <c r="S630">
        <v>4799</v>
      </c>
      <c r="T630">
        <v>4782</v>
      </c>
      <c r="U630">
        <v>17</v>
      </c>
      <c r="V630">
        <v>228</v>
      </c>
      <c r="W630">
        <v>4.7678795483061496</v>
      </c>
      <c r="X630">
        <v>2.2713065221921198</v>
      </c>
      <c r="Y630">
        <v>51.2</v>
      </c>
      <c r="Z630">
        <v>1</v>
      </c>
      <c r="AA630">
        <v>0</v>
      </c>
      <c r="AB630">
        <v>1</v>
      </c>
      <c r="AC630">
        <v>0</v>
      </c>
    </row>
    <row r="631" spans="1:29" x14ac:dyDescent="0.25">
      <c r="A631">
        <v>122066</v>
      </c>
      <c r="B631" t="s">
        <v>777</v>
      </c>
      <c r="C631" t="s">
        <v>778</v>
      </c>
      <c r="D631" t="s">
        <v>490</v>
      </c>
      <c r="E631" t="s">
        <v>32</v>
      </c>
      <c r="F631">
        <v>1</v>
      </c>
      <c r="G631">
        <v>1060</v>
      </c>
      <c r="H631">
        <v>173</v>
      </c>
      <c r="I631">
        <v>1.6</v>
      </c>
      <c r="J631">
        <v>6.7</v>
      </c>
      <c r="K631">
        <v>96.7</v>
      </c>
      <c r="L631">
        <v>16.5</v>
      </c>
      <c r="M631">
        <v>64</v>
      </c>
      <c r="N631">
        <v>38682</v>
      </c>
      <c r="O631">
        <v>524.20000000000005</v>
      </c>
      <c r="P631">
        <v>5497160</v>
      </c>
      <c r="Q631">
        <v>5127220</v>
      </c>
      <c r="R631">
        <v>369940</v>
      </c>
      <c r="S631">
        <v>5186</v>
      </c>
      <c r="T631">
        <v>4837</v>
      </c>
      <c r="U631">
        <v>349</v>
      </c>
      <c r="V631">
        <v>199</v>
      </c>
      <c r="W631">
        <v>4.1141203225139504</v>
      </c>
      <c r="X631">
        <v>1.4654839953721599</v>
      </c>
      <c r="Y631">
        <v>45.4</v>
      </c>
      <c r="Z631">
        <v>1</v>
      </c>
      <c r="AA631">
        <v>0</v>
      </c>
      <c r="AB631">
        <v>1</v>
      </c>
      <c r="AC631">
        <v>0</v>
      </c>
    </row>
    <row r="632" spans="1:29" x14ac:dyDescent="0.25">
      <c r="A632">
        <v>122351</v>
      </c>
      <c r="B632" t="s">
        <v>779</v>
      </c>
      <c r="C632" t="s">
        <v>780</v>
      </c>
      <c r="D632" t="s">
        <v>370</v>
      </c>
      <c r="E632" t="s">
        <v>32</v>
      </c>
      <c r="F632">
        <v>1</v>
      </c>
      <c r="G632">
        <v>741</v>
      </c>
      <c r="H632">
        <v>172</v>
      </c>
      <c r="I632">
        <v>2</v>
      </c>
      <c r="J632">
        <v>5.2</v>
      </c>
      <c r="K632">
        <v>97.7</v>
      </c>
      <c r="L632">
        <v>16.600000000000001</v>
      </c>
      <c r="M632">
        <v>45</v>
      </c>
      <c r="N632">
        <v>41152</v>
      </c>
      <c r="O632">
        <v>487.8</v>
      </c>
      <c r="P632">
        <v>3804294</v>
      </c>
      <c r="Q632">
        <v>3803553</v>
      </c>
      <c r="R632">
        <v>741</v>
      </c>
      <c r="S632">
        <v>5134</v>
      </c>
      <c r="T632">
        <v>5133</v>
      </c>
      <c r="U632">
        <v>1</v>
      </c>
      <c r="V632">
        <v>224</v>
      </c>
      <c r="W632">
        <v>4.3639197350477303</v>
      </c>
      <c r="X632">
        <v>1.3050253213868299</v>
      </c>
      <c r="Y632">
        <v>48.3</v>
      </c>
      <c r="Z632">
        <v>1</v>
      </c>
      <c r="AA632">
        <v>0</v>
      </c>
      <c r="AB632">
        <v>1</v>
      </c>
      <c r="AC632">
        <v>0</v>
      </c>
    </row>
    <row r="633" spans="1:29" x14ac:dyDescent="0.25">
      <c r="A633">
        <v>122362</v>
      </c>
      <c r="B633" t="s">
        <v>781</v>
      </c>
      <c r="C633" t="s">
        <v>780</v>
      </c>
      <c r="D633" t="s">
        <v>370</v>
      </c>
      <c r="E633" t="s">
        <v>32</v>
      </c>
      <c r="F633">
        <v>1</v>
      </c>
      <c r="G633">
        <v>1063</v>
      </c>
      <c r="H633">
        <v>248</v>
      </c>
      <c r="I633">
        <v>1.4</v>
      </c>
      <c r="J633">
        <v>6.1</v>
      </c>
      <c r="K633">
        <v>98.8</v>
      </c>
      <c r="L633">
        <v>14.8</v>
      </c>
      <c r="M633">
        <v>70</v>
      </c>
      <c r="N633">
        <v>39439</v>
      </c>
      <c r="O633">
        <v>487.8</v>
      </c>
      <c r="P633">
        <v>5563742</v>
      </c>
      <c r="Q633">
        <v>6061226</v>
      </c>
      <c r="R633">
        <v>-497484</v>
      </c>
      <c r="S633">
        <v>5234</v>
      </c>
      <c r="T633">
        <v>5702</v>
      </c>
      <c r="U633">
        <v>-468</v>
      </c>
      <c r="V633">
        <v>336</v>
      </c>
      <c r="W633">
        <v>5.8926692388635598</v>
      </c>
      <c r="X633">
        <v>1.3947267863966399</v>
      </c>
      <c r="Y633">
        <v>47.8</v>
      </c>
      <c r="Z633">
        <v>1</v>
      </c>
      <c r="AA633">
        <v>0</v>
      </c>
      <c r="AB633">
        <v>1</v>
      </c>
      <c r="AC633">
        <v>0</v>
      </c>
    </row>
    <row r="634" spans="1:29" x14ac:dyDescent="0.25">
      <c r="A634">
        <v>122363</v>
      </c>
      <c r="B634" t="s">
        <v>782</v>
      </c>
      <c r="C634" t="s">
        <v>780</v>
      </c>
      <c r="D634" t="s">
        <v>370</v>
      </c>
      <c r="E634" t="s">
        <v>32</v>
      </c>
      <c r="F634">
        <v>1</v>
      </c>
      <c r="G634">
        <v>365</v>
      </c>
      <c r="H634">
        <v>84</v>
      </c>
      <c r="I634">
        <v>1.6</v>
      </c>
      <c r="J634">
        <v>18.899999999999999</v>
      </c>
      <c r="K634">
        <v>98.4</v>
      </c>
      <c r="L634">
        <v>16.2</v>
      </c>
      <c r="M634">
        <v>45</v>
      </c>
      <c r="N634">
        <v>36879</v>
      </c>
      <c r="O634">
        <v>487.8</v>
      </c>
      <c r="P634">
        <v>4056975</v>
      </c>
      <c r="Q634">
        <v>4024490</v>
      </c>
      <c r="R634">
        <v>32485</v>
      </c>
      <c r="S634">
        <v>11115</v>
      </c>
      <c r="T634">
        <v>11026</v>
      </c>
      <c r="U634">
        <v>89</v>
      </c>
      <c r="V634">
        <v>845</v>
      </c>
      <c r="W634">
        <v>7.6637039724287996</v>
      </c>
      <c r="X634">
        <v>2.6270805218173598</v>
      </c>
      <c r="Y634">
        <v>41.2</v>
      </c>
      <c r="Z634">
        <v>1</v>
      </c>
      <c r="AA634">
        <v>1</v>
      </c>
      <c r="AB634">
        <v>1</v>
      </c>
      <c r="AC634">
        <v>0</v>
      </c>
    </row>
    <row r="635" spans="1:29" x14ac:dyDescent="0.25">
      <c r="A635">
        <v>122374</v>
      </c>
      <c r="B635" t="s">
        <v>783</v>
      </c>
      <c r="C635" t="s">
        <v>780</v>
      </c>
      <c r="D635" t="s">
        <v>370</v>
      </c>
      <c r="E635" t="s">
        <v>32</v>
      </c>
      <c r="F635">
        <v>1</v>
      </c>
      <c r="G635">
        <v>547</v>
      </c>
      <c r="H635">
        <v>143</v>
      </c>
      <c r="I635">
        <v>2.4</v>
      </c>
      <c r="J635">
        <v>14.3</v>
      </c>
      <c r="K635">
        <v>99.6</v>
      </c>
      <c r="L635">
        <v>14.7</v>
      </c>
      <c r="M635">
        <v>37</v>
      </c>
      <c r="N635">
        <v>39847</v>
      </c>
      <c r="O635">
        <v>487.8</v>
      </c>
      <c r="P635">
        <v>3347640</v>
      </c>
      <c r="Q635">
        <v>3460322</v>
      </c>
      <c r="R635">
        <v>-112682</v>
      </c>
      <c r="S635">
        <v>6120</v>
      </c>
      <c r="T635">
        <v>6326</v>
      </c>
      <c r="U635">
        <v>-206</v>
      </c>
      <c r="V635">
        <v>380</v>
      </c>
      <c r="W635">
        <v>6.0069554220676604</v>
      </c>
      <c r="X635">
        <v>3.87254901960784</v>
      </c>
      <c r="Y635">
        <v>42</v>
      </c>
      <c r="Z635">
        <v>1</v>
      </c>
      <c r="AA635">
        <v>0</v>
      </c>
      <c r="AB635">
        <v>1</v>
      </c>
      <c r="AC635">
        <v>0</v>
      </c>
    </row>
    <row r="636" spans="1:29" x14ac:dyDescent="0.25">
      <c r="A636">
        <v>122854</v>
      </c>
      <c r="B636" t="s">
        <v>784</v>
      </c>
      <c r="C636" t="s">
        <v>785</v>
      </c>
      <c r="D636" t="s">
        <v>490</v>
      </c>
      <c r="E636" t="s">
        <v>32</v>
      </c>
      <c r="F636">
        <v>1</v>
      </c>
      <c r="G636">
        <v>759</v>
      </c>
      <c r="H636">
        <v>139</v>
      </c>
      <c r="I636">
        <v>0.3</v>
      </c>
      <c r="J636">
        <v>9.4</v>
      </c>
      <c r="K636">
        <v>86.8</v>
      </c>
      <c r="L636">
        <v>14.5</v>
      </c>
      <c r="M636">
        <v>52</v>
      </c>
      <c r="N636">
        <v>37195</v>
      </c>
      <c r="O636">
        <v>515.6</v>
      </c>
      <c r="P636">
        <v>4233702</v>
      </c>
      <c r="Q636">
        <v>4437114</v>
      </c>
      <c r="R636">
        <v>-203412</v>
      </c>
      <c r="S636">
        <v>5578</v>
      </c>
      <c r="T636">
        <v>5846</v>
      </c>
      <c r="U636">
        <v>-268</v>
      </c>
      <c r="V636">
        <v>198</v>
      </c>
      <c r="W636">
        <v>3.3869312350324998</v>
      </c>
      <c r="X636">
        <v>1.3983506633201901</v>
      </c>
      <c r="Y636">
        <v>47.9</v>
      </c>
      <c r="Z636">
        <v>1</v>
      </c>
      <c r="AA636">
        <v>0</v>
      </c>
      <c r="AB636">
        <v>1</v>
      </c>
      <c r="AC636">
        <v>0</v>
      </c>
    </row>
    <row r="637" spans="1:29" x14ac:dyDescent="0.25">
      <c r="A637">
        <v>123236</v>
      </c>
      <c r="B637" t="s">
        <v>786</v>
      </c>
      <c r="C637" t="s">
        <v>787</v>
      </c>
      <c r="D637" t="s">
        <v>413</v>
      </c>
      <c r="E637" t="s">
        <v>32</v>
      </c>
      <c r="F637">
        <v>1</v>
      </c>
      <c r="G637">
        <v>613</v>
      </c>
      <c r="H637">
        <v>97</v>
      </c>
      <c r="I637">
        <v>2.6</v>
      </c>
      <c r="J637">
        <v>7.9</v>
      </c>
      <c r="K637">
        <v>94.4</v>
      </c>
      <c r="L637">
        <v>13.4</v>
      </c>
      <c r="M637">
        <v>45</v>
      </c>
      <c r="N637">
        <v>42152</v>
      </c>
      <c r="O637">
        <v>603.1</v>
      </c>
      <c r="P637">
        <v>3649802</v>
      </c>
      <c r="Q637">
        <v>3996760</v>
      </c>
      <c r="R637">
        <v>-346958</v>
      </c>
      <c r="S637">
        <v>5954</v>
      </c>
      <c r="T637">
        <v>6520</v>
      </c>
      <c r="U637">
        <v>-566</v>
      </c>
      <c r="V637">
        <v>338</v>
      </c>
      <c r="W637">
        <v>5.1840490797546002</v>
      </c>
      <c r="X637">
        <v>6.95330870003359</v>
      </c>
      <c r="Y637">
        <v>40.6</v>
      </c>
      <c r="Z637">
        <v>1</v>
      </c>
      <c r="AA637">
        <v>0</v>
      </c>
      <c r="AB637">
        <v>1</v>
      </c>
      <c r="AC637">
        <v>0</v>
      </c>
    </row>
    <row r="638" spans="1:29" x14ac:dyDescent="0.25">
      <c r="A638">
        <v>123564</v>
      </c>
      <c r="B638" t="s">
        <v>788</v>
      </c>
      <c r="C638" t="s">
        <v>789</v>
      </c>
      <c r="D638" t="s">
        <v>190</v>
      </c>
      <c r="E638" t="s">
        <v>32</v>
      </c>
      <c r="F638">
        <v>1</v>
      </c>
      <c r="G638">
        <v>416</v>
      </c>
      <c r="H638">
        <v>63</v>
      </c>
      <c r="I638">
        <v>5.2</v>
      </c>
      <c r="J638">
        <v>8.3000000000000007</v>
      </c>
      <c r="K638">
        <v>98.1</v>
      </c>
      <c r="L638">
        <v>15</v>
      </c>
      <c r="M638">
        <v>28</v>
      </c>
      <c r="N638">
        <v>38821</v>
      </c>
      <c r="O638">
        <v>518.70000000000005</v>
      </c>
      <c r="P638">
        <v>2550080</v>
      </c>
      <c r="Q638">
        <v>2536352</v>
      </c>
      <c r="R638">
        <v>13728</v>
      </c>
      <c r="S638">
        <v>6130</v>
      </c>
      <c r="T638">
        <v>6097</v>
      </c>
      <c r="U638">
        <v>33</v>
      </c>
      <c r="V638">
        <v>580</v>
      </c>
      <c r="W638">
        <v>9.5128751845169806</v>
      </c>
      <c r="X638">
        <v>5.0244698205546499</v>
      </c>
      <c r="Y638">
        <v>45.3</v>
      </c>
      <c r="Z638">
        <v>1</v>
      </c>
      <c r="AA638">
        <v>0</v>
      </c>
      <c r="AB638">
        <v>0</v>
      </c>
      <c r="AC638">
        <v>0</v>
      </c>
    </row>
    <row r="639" spans="1:29" x14ac:dyDescent="0.25">
      <c r="A639">
        <v>123580</v>
      </c>
      <c r="B639" t="s">
        <v>790</v>
      </c>
      <c r="C639" t="s">
        <v>789</v>
      </c>
      <c r="D639" t="s">
        <v>190</v>
      </c>
      <c r="E639" t="s">
        <v>32</v>
      </c>
      <c r="F639">
        <v>1</v>
      </c>
      <c r="G639">
        <v>898</v>
      </c>
      <c r="H639">
        <v>133</v>
      </c>
      <c r="I639">
        <v>3.6</v>
      </c>
      <c r="J639">
        <v>8.5</v>
      </c>
      <c r="K639">
        <v>97.1</v>
      </c>
      <c r="L639">
        <v>16.600000000000001</v>
      </c>
      <c r="M639">
        <v>54</v>
      </c>
      <c r="N639">
        <v>39213</v>
      </c>
      <c r="O639">
        <v>518.70000000000005</v>
      </c>
      <c r="P639">
        <v>4778258</v>
      </c>
      <c r="Q639">
        <v>4587882</v>
      </c>
      <c r="R639">
        <v>190376</v>
      </c>
      <c r="S639">
        <v>5321</v>
      </c>
      <c r="T639">
        <v>5109</v>
      </c>
      <c r="U639">
        <v>212</v>
      </c>
      <c r="V639">
        <v>154</v>
      </c>
      <c r="W639">
        <v>3.0142885104717201</v>
      </c>
      <c r="X639">
        <v>0.71415147528659995</v>
      </c>
      <c r="Y639">
        <v>40.1</v>
      </c>
      <c r="Z639">
        <v>1</v>
      </c>
      <c r="AA639">
        <v>0</v>
      </c>
      <c r="AB639">
        <v>1</v>
      </c>
      <c r="AC639">
        <v>0</v>
      </c>
    </row>
    <row r="640" spans="1:29" x14ac:dyDescent="0.25">
      <c r="A640">
        <v>123589</v>
      </c>
      <c r="B640" t="s">
        <v>791</v>
      </c>
      <c r="C640" t="s">
        <v>789</v>
      </c>
      <c r="D640" t="s">
        <v>190</v>
      </c>
      <c r="E640" t="s">
        <v>32</v>
      </c>
      <c r="F640">
        <v>1</v>
      </c>
      <c r="G640">
        <v>1306</v>
      </c>
      <c r="H640">
        <v>216</v>
      </c>
      <c r="I640">
        <v>3.7</v>
      </c>
      <c r="J640">
        <v>5.7</v>
      </c>
      <c r="K640">
        <v>95.7</v>
      </c>
      <c r="L640">
        <v>15.9</v>
      </c>
      <c r="M640">
        <v>81</v>
      </c>
      <c r="N640">
        <v>39469</v>
      </c>
      <c r="O640">
        <v>518.70000000000005</v>
      </c>
      <c r="P640">
        <v>7218262</v>
      </c>
      <c r="Q640">
        <v>7066766</v>
      </c>
      <c r="R640">
        <v>151496</v>
      </c>
      <c r="S640">
        <v>5527</v>
      </c>
      <c r="T640">
        <v>5411</v>
      </c>
      <c r="U640">
        <v>116</v>
      </c>
      <c r="V640">
        <v>444</v>
      </c>
      <c r="W640">
        <v>8.2055072999445606</v>
      </c>
      <c r="X640">
        <v>9.6978469332368409</v>
      </c>
      <c r="Y640">
        <v>46</v>
      </c>
      <c r="Z640">
        <v>1</v>
      </c>
      <c r="AA640">
        <v>0</v>
      </c>
      <c r="AB640">
        <v>1</v>
      </c>
      <c r="AC640">
        <v>0</v>
      </c>
    </row>
    <row r="641" spans="1:29" x14ac:dyDescent="0.25">
      <c r="A641">
        <v>123862</v>
      </c>
      <c r="B641" t="s">
        <v>792</v>
      </c>
      <c r="C641" t="s">
        <v>793</v>
      </c>
      <c r="D641" t="s">
        <v>393</v>
      </c>
      <c r="E641" t="s">
        <v>32</v>
      </c>
      <c r="F641">
        <v>1</v>
      </c>
      <c r="G641">
        <v>1136</v>
      </c>
      <c r="H641">
        <v>249</v>
      </c>
      <c r="I641">
        <v>1.4</v>
      </c>
      <c r="J641">
        <v>10.8</v>
      </c>
      <c r="K641">
        <v>96.5</v>
      </c>
      <c r="L641">
        <v>16.5</v>
      </c>
      <c r="M641">
        <v>65</v>
      </c>
      <c r="N641">
        <v>39320</v>
      </c>
      <c r="O641">
        <v>483.1</v>
      </c>
      <c r="P641">
        <v>6205968</v>
      </c>
      <c r="Q641">
        <v>6142352</v>
      </c>
      <c r="R641">
        <v>63616</v>
      </c>
      <c r="S641">
        <v>5463</v>
      </c>
      <c r="T641">
        <v>5407</v>
      </c>
      <c r="U641">
        <v>56</v>
      </c>
      <c r="V641">
        <v>308</v>
      </c>
      <c r="W641">
        <v>5.6963195857222102</v>
      </c>
      <c r="X641">
        <v>1.09829763866008</v>
      </c>
      <c r="Y641">
        <v>46.6</v>
      </c>
      <c r="Z641">
        <v>1</v>
      </c>
      <c r="AA641">
        <v>0</v>
      </c>
      <c r="AB641">
        <v>1</v>
      </c>
      <c r="AC641">
        <v>0</v>
      </c>
    </row>
    <row r="642" spans="1:29" x14ac:dyDescent="0.25">
      <c r="A642">
        <v>123869</v>
      </c>
      <c r="B642" t="s">
        <v>794</v>
      </c>
      <c r="C642" t="s">
        <v>793</v>
      </c>
      <c r="D642" t="s">
        <v>393</v>
      </c>
      <c r="E642" t="s">
        <v>32</v>
      </c>
      <c r="F642">
        <v>1</v>
      </c>
      <c r="G642">
        <v>444</v>
      </c>
      <c r="H642">
        <v>84</v>
      </c>
      <c r="I642">
        <v>0.8</v>
      </c>
      <c r="J642">
        <v>11</v>
      </c>
      <c r="K642">
        <v>92.4</v>
      </c>
      <c r="L642">
        <v>14</v>
      </c>
      <c r="M642">
        <v>27</v>
      </c>
      <c r="N642">
        <v>39832</v>
      </c>
      <c r="O642">
        <v>483.1</v>
      </c>
      <c r="P642">
        <v>2629368</v>
      </c>
      <c r="Q642">
        <v>2621820</v>
      </c>
      <c r="R642">
        <v>7548</v>
      </c>
      <c r="S642">
        <v>5922</v>
      </c>
      <c r="T642">
        <v>5905</v>
      </c>
      <c r="U642">
        <v>17</v>
      </c>
      <c r="V642">
        <v>243</v>
      </c>
      <c r="W642">
        <v>4.1151566469093996</v>
      </c>
      <c r="X642">
        <v>4.2215467747382602</v>
      </c>
      <c r="Y642">
        <v>39.799999999999997</v>
      </c>
      <c r="Z642">
        <v>1</v>
      </c>
      <c r="AA642">
        <v>0</v>
      </c>
      <c r="AB642">
        <v>0</v>
      </c>
      <c r="AC642">
        <v>0</v>
      </c>
    </row>
    <row r="643" spans="1:29" x14ac:dyDescent="0.25">
      <c r="A643">
        <v>123878</v>
      </c>
      <c r="B643" t="s">
        <v>795</v>
      </c>
      <c r="C643" t="s">
        <v>793</v>
      </c>
      <c r="D643" t="s">
        <v>393</v>
      </c>
      <c r="E643" t="s">
        <v>32</v>
      </c>
      <c r="F643">
        <v>1</v>
      </c>
      <c r="G643">
        <v>726</v>
      </c>
      <c r="H643">
        <v>141</v>
      </c>
      <c r="I643">
        <v>0.3</v>
      </c>
      <c r="J643">
        <v>18</v>
      </c>
      <c r="K643">
        <v>89.6</v>
      </c>
      <c r="L643">
        <v>16.8</v>
      </c>
      <c r="M643">
        <v>45</v>
      </c>
      <c r="N643">
        <v>36483</v>
      </c>
      <c r="O643">
        <v>483.1</v>
      </c>
      <c r="P643">
        <v>4371972</v>
      </c>
      <c r="Q643">
        <v>4387944</v>
      </c>
      <c r="R643">
        <v>-15972</v>
      </c>
      <c r="S643">
        <v>6022</v>
      </c>
      <c r="T643">
        <v>6044</v>
      </c>
      <c r="U643">
        <v>-22</v>
      </c>
      <c r="V643">
        <v>457</v>
      </c>
      <c r="W643">
        <v>7.5612177365982802</v>
      </c>
      <c r="X643">
        <v>4.0019926934573196</v>
      </c>
      <c r="Y643">
        <v>41.3</v>
      </c>
      <c r="Z643">
        <v>1</v>
      </c>
      <c r="AA643">
        <v>0</v>
      </c>
      <c r="AB643">
        <v>0</v>
      </c>
      <c r="AC643">
        <v>0</v>
      </c>
    </row>
    <row r="644" spans="1:29" x14ac:dyDescent="0.25">
      <c r="A644">
        <v>123883</v>
      </c>
      <c r="B644" t="s">
        <v>796</v>
      </c>
      <c r="C644" t="s">
        <v>793</v>
      </c>
      <c r="D644" t="s">
        <v>393</v>
      </c>
      <c r="E644" t="s">
        <v>32</v>
      </c>
      <c r="F644">
        <v>1</v>
      </c>
      <c r="G644">
        <v>1273</v>
      </c>
      <c r="H644">
        <v>230</v>
      </c>
      <c r="I644">
        <v>2.2000000000000002</v>
      </c>
      <c r="J644">
        <v>8.5</v>
      </c>
      <c r="K644">
        <v>97.4</v>
      </c>
      <c r="L644">
        <v>15.3</v>
      </c>
      <c r="M644">
        <v>82</v>
      </c>
      <c r="N644">
        <v>38929</v>
      </c>
      <c r="O644">
        <v>483.1</v>
      </c>
      <c r="P644">
        <v>7075334</v>
      </c>
      <c r="Q644">
        <v>7429228</v>
      </c>
      <c r="R644">
        <v>-353894</v>
      </c>
      <c r="S644">
        <v>5558</v>
      </c>
      <c r="T644">
        <v>5836</v>
      </c>
      <c r="U644">
        <v>-278</v>
      </c>
      <c r="V644">
        <v>452</v>
      </c>
      <c r="W644">
        <v>7.74503084304318</v>
      </c>
      <c r="X644">
        <v>6.1892767182439696</v>
      </c>
      <c r="Y644">
        <v>47.9</v>
      </c>
      <c r="Z644">
        <v>1</v>
      </c>
      <c r="AA644">
        <v>0</v>
      </c>
      <c r="AB644">
        <v>1</v>
      </c>
      <c r="AC644">
        <v>0</v>
      </c>
    </row>
    <row r="645" spans="1:29" x14ac:dyDescent="0.25">
      <c r="A645">
        <v>123893</v>
      </c>
      <c r="B645" t="s">
        <v>797</v>
      </c>
      <c r="C645" t="s">
        <v>793</v>
      </c>
      <c r="D645" t="s">
        <v>393</v>
      </c>
      <c r="E645" t="s">
        <v>32</v>
      </c>
      <c r="F645">
        <v>1</v>
      </c>
      <c r="G645">
        <v>573</v>
      </c>
      <c r="H645">
        <v>149</v>
      </c>
      <c r="I645">
        <v>0</v>
      </c>
      <c r="J645">
        <v>8.5</v>
      </c>
      <c r="K645">
        <v>98.7</v>
      </c>
      <c r="L645">
        <v>15.4</v>
      </c>
      <c r="M645">
        <v>34</v>
      </c>
      <c r="N645">
        <v>40340</v>
      </c>
      <c r="O645">
        <v>483.1</v>
      </c>
      <c r="P645">
        <v>3168690</v>
      </c>
      <c r="Q645">
        <v>3582396</v>
      </c>
      <c r="R645">
        <v>-413706</v>
      </c>
      <c r="S645">
        <v>5530</v>
      </c>
      <c r="T645">
        <v>6252</v>
      </c>
      <c r="U645">
        <v>-722</v>
      </c>
      <c r="V645">
        <v>268</v>
      </c>
      <c r="W645">
        <v>4.2866282789507402</v>
      </c>
      <c r="X645">
        <v>6.5822784810126604</v>
      </c>
      <c r="Y645">
        <v>41.6</v>
      </c>
      <c r="Z645">
        <v>1</v>
      </c>
      <c r="AA645">
        <v>0</v>
      </c>
      <c r="AB645">
        <v>1</v>
      </c>
      <c r="AC645">
        <v>0</v>
      </c>
    </row>
    <row r="646" spans="1:29" x14ac:dyDescent="0.25">
      <c r="A646">
        <v>124391</v>
      </c>
      <c r="B646" t="s">
        <v>798</v>
      </c>
      <c r="C646" t="s">
        <v>799</v>
      </c>
      <c r="D646" t="s">
        <v>190</v>
      </c>
      <c r="E646" t="s">
        <v>32</v>
      </c>
      <c r="F646">
        <v>1</v>
      </c>
      <c r="G646">
        <v>795</v>
      </c>
      <c r="H646">
        <v>110</v>
      </c>
      <c r="I646">
        <v>0.5</v>
      </c>
      <c r="J646">
        <v>9.9</v>
      </c>
      <c r="K646">
        <v>89.7</v>
      </c>
      <c r="L646">
        <v>15.3</v>
      </c>
      <c r="M646">
        <v>52</v>
      </c>
      <c r="N646">
        <v>38892</v>
      </c>
      <c r="O646">
        <v>531.1</v>
      </c>
      <c r="P646">
        <v>4199985</v>
      </c>
      <c r="Q646">
        <v>4174545</v>
      </c>
      <c r="R646">
        <v>25440</v>
      </c>
      <c r="S646">
        <v>5283</v>
      </c>
      <c r="T646">
        <v>5251</v>
      </c>
      <c r="U646">
        <v>32</v>
      </c>
      <c r="V646">
        <v>346</v>
      </c>
      <c r="W646">
        <v>6.5892211007427202</v>
      </c>
      <c r="X646">
        <v>2.7067953814120802</v>
      </c>
      <c r="Y646">
        <v>43.1</v>
      </c>
      <c r="Z646">
        <v>1</v>
      </c>
      <c r="AA646">
        <v>0</v>
      </c>
      <c r="AB646">
        <v>1</v>
      </c>
      <c r="AC646">
        <v>0</v>
      </c>
    </row>
    <row r="647" spans="1:29" x14ac:dyDescent="0.25">
      <c r="A647">
        <v>124392</v>
      </c>
      <c r="B647" t="s">
        <v>800</v>
      </c>
      <c r="C647" t="s">
        <v>799</v>
      </c>
      <c r="D647" t="s">
        <v>190</v>
      </c>
      <c r="E647" t="s">
        <v>32</v>
      </c>
      <c r="F647">
        <v>1</v>
      </c>
      <c r="G647">
        <v>947</v>
      </c>
      <c r="H647">
        <v>164</v>
      </c>
      <c r="I647">
        <v>0.8</v>
      </c>
      <c r="J647">
        <v>10.5</v>
      </c>
      <c r="K647">
        <v>54.6</v>
      </c>
      <c r="L647">
        <v>16</v>
      </c>
      <c r="M647">
        <v>60</v>
      </c>
      <c r="N647">
        <v>38709</v>
      </c>
      <c r="O647">
        <v>531.1</v>
      </c>
      <c r="P647">
        <v>5229334</v>
      </c>
      <c r="Q647">
        <v>5198083</v>
      </c>
      <c r="R647">
        <v>31251</v>
      </c>
      <c r="S647">
        <v>5522</v>
      </c>
      <c r="T647">
        <v>5489</v>
      </c>
      <c r="U647">
        <v>33</v>
      </c>
      <c r="V647">
        <v>271</v>
      </c>
      <c r="W647">
        <v>4.9371470213153597</v>
      </c>
      <c r="X647">
        <v>1.77471930459978</v>
      </c>
      <c r="Y647">
        <v>36.299999999999997</v>
      </c>
      <c r="Z647">
        <v>1</v>
      </c>
      <c r="AA647">
        <v>0</v>
      </c>
      <c r="AB647">
        <v>1</v>
      </c>
      <c r="AC647">
        <v>0</v>
      </c>
    </row>
    <row r="648" spans="1:29" x14ac:dyDescent="0.25">
      <c r="A648">
        <v>124395</v>
      </c>
      <c r="B648" t="s">
        <v>801</v>
      </c>
      <c r="C648" t="s">
        <v>799</v>
      </c>
      <c r="D648" t="s">
        <v>190</v>
      </c>
      <c r="E648" t="s">
        <v>32</v>
      </c>
      <c r="F648">
        <v>1</v>
      </c>
      <c r="G648">
        <v>407</v>
      </c>
      <c r="H648">
        <v>68</v>
      </c>
      <c r="I648">
        <v>5.6</v>
      </c>
      <c r="J648">
        <v>14.8</v>
      </c>
      <c r="K648">
        <v>97.5</v>
      </c>
      <c r="L648">
        <v>16.899999999999999</v>
      </c>
      <c r="M648">
        <v>26</v>
      </c>
      <c r="N648">
        <v>41569</v>
      </c>
      <c r="O648">
        <v>531.1</v>
      </c>
      <c r="P648">
        <v>2343099</v>
      </c>
      <c r="Q648">
        <v>2543343</v>
      </c>
      <c r="R648">
        <v>-200244</v>
      </c>
      <c r="S648">
        <v>5757</v>
      </c>
      <c r="T648">
        <v>6249</v>
      </c>
      <c r="U648">
        <v>-492</v>
      </c>
      <c r="V648">
        <v>223</v>
      </c>
      <c r="W648">
        <v>3.5685709713554199</v>
      </c>
      <c r="X648">
        <v>0.90324821955879797</v>
      </c>
      <c r="Y648">
        <v>33.4</v>
      </c>
      <c r="Z648">
        <v>1</v>
      </c>
      <c r="AA648">
        <v>0</v>
      </c>
      <c r="AB648">
        <v>1</v>
      </c>
      <c r="AC648">
        <v>0</v>
      </c>
    </row>
    <row r="649" spans="1:29" x14ac:dyDescent="0.25">
      <c r="A649">
        <v>124396</v>
      </c>
      <c r="B649" t="s">
        <v>802</v>
      </c>
      <c r="C649" t="s">
        <v>799</v>
      </c>
      <c r="D649" t="s">
        <v>190</v>
      </c>
      <c r="E649" t="s">
        <v>32</v>
      </c>
      <c r="F649">
        <v>1</v>
      </c>
      <c r="G649">
        <v>961</v>
      </c>
      <c r="H649">
        <v>170</v>
      </c>
      <c r="I649">
        <v>0.9</v>
      </c>
      <c r="J649">
        <v>7.6</v>
      </c>
      <c r="K649">
        <v>98.3</v>
      </c>
      <c r="L649">
        <v>16.399999999999999</v>
      </c>
      <c r="M649">
        <v>60</v>
      </c>
      <c r="N649">
        <v>35921</v>
      </c>
      <c r="O649">
        <v>531.1</v>
      </c>
      <c r="P649">
        <v>4806922</v>
      </c>
      <c r="Q649">
        <v>5124052</v>
      </c>
      <c r="R649">
        <v>-317130</v>
      </c>
      <c r="S649">
        <v>5002</v>
      </c>
      <c r="T649">
        <v>5332</v>
      </c>
      <c r="U649">
        <v>-330</v>
      </c>
      <c r="V649">
        <v>225</v>
      </c>
      <c r="W649">
        <v>4.2198049512378102</v>
      </c>
      <c r="X649">
        <v>2.6989204318272701</v>
      </c>
      <c r="Y649">
        <v>47</v>
      </c>
      <c r="Z649">
        <v>1</v>
      </c>
      <c r="AA649">
        <v>0</v>
      </c>
      <c r="AB649">
        <v>1</v>
      </c>
      <c r="AC649">
        <v>0</v>
      </c>
    </row>
    <row r="650" spans="1:29" x14ac:dyDescent="0.25">
      <c r="A650">
        <v>124399</v>
      </c>
      <c r="B650" t="s">
        <v>803</v>
      </c>
      <c r="C650" t="s">
        <v>799</v>
      </c>
      <c r="D650" t="s">
        <v>190</v>
      </c>
      <c r="E650" t="s">
        <v>32</v>
      </c>
      <c r="F650">
        <v>1</v>
      </c>
      <c r="G650">
        <v>780</v>
      </c>
      <c r="H650">
        <v>133</v>
      </c>
      <c r="I650">
        <v>2</v>
      </c>
      <c r="J650">
        <v>10.199999999999999</v>
      </c>
      <c r="K650">
        <v>98</v>
      </c>
      <c r="L650">
        <v>19.3</v>
      </c>
      <c r="M650">
        <v>41</v>
      </c>
      <c r="N650">
        <v>36030</v>
      </c>
      <c r="O650">
        <v>531.1</v>
      </c>
      <c r="P650">
        <v>3848520</v>
      </c>
      <c r="Q650">
        <v>3850860</v>
      </c>
      <c r="R650">
        <v>-2340</v>
      </c>
      <c r="S650">
        <v>4934</v>
      </c>
      <c r="T650">
        <v>4937</v>
      </c>
      <c r="U650">
        <v>-3</v>
      </c>
      <c r="V650">
        <v>335</v>
      </c>
      <c r="W650">
        <v>6.7854972655458798</v>
      </c>
      <c r="X650">
        <v>4.4588569112282102</v>
      </c>
      <c r="Y650">
        <v>51</v>
      </c>
      <c r="Z650">
        <v>1</v>
      </c>
      <c r="AA650">
        <v>0</v>
      </c>
      <c r="AB650">
        <v>1</v>
      </c>
      <c r="AC650">
        <v>0</v>
      </c>
    </row>
    <row r="651" spans="1:29" x14ac:dyDescent="0.25">
      <c r="A651">
        <v>124400</v>
      </c>
      <c r="B651" t="s">
        <v>804</v>
      </c>
      <c r="C651" t="s">
        <v>799</v>
      </c>
      <c r="D651" t="s">
        <v>190</v>
      </c>
      <c r="E651" t="s">
        <v>32</v>
      </c>
      <c r="F651">
        <v>1</v>
      </c>
      <c r="G651">
        <v>980</v>
      </c>
      <c r="H651">
        <v>201</v>
      </c>
      <c r="I651">
        <v>0.8</v>
      </c>
      <c r="J651">
        <v>5.4</v>
      </c>
      <c r="K651">
        <v>96.2</v>
      </c>
      <c r="L651">
        <v>16.8</v>
      </c>
      <c r="M651">
        <v>57</v>
      </c>
      <c r="N651">
        <v>38411</v>
      </c>
      <c r="O651">
        <v>531.1</v>
      </c>
      <c r="P651">
        <v>5114620</v>
      </c>
      <c r="Q651">
        <v>5081300</v>
      </c>
      <c r="R651">
        <v>33320</v>
      </c>
      <c r="S651">
        <v>5219</v>
      </c>
      <c r="T651">
        <v>5185</v>
      </c>
      <c r="U651">
        <v>34</v>
      </c>
      <c r="V651">
        <v>183</v>
      </c>
      <c r="W651">
        <v>3.52941176470588</v>
      </c>
      <c r="X651">
        <v>5.2500479018969104</v>
      </c>
      <c r="Y651">
        <v>46.9</v>
      </c>
      <c r="Z651">
        <v>1</v>
      </c>
      <c r="AA651">
        <v>0</v>
      </c>
      <c r="AB651">
        <v>1</v>
      </c>
      <c r="AC651">
        <v>0</v>
      </c>
    </row>
    <row r="652" spans="1:29" x14ac:dyDescent="0.25">
      <c r="A652">
        <v>124401</v>
      </c>
      <c r="B652" t="s">
        <v>805</v>
      </c>
      <c r="C652" t="s">
        <v>799</v>
      </c>
      <c r="D652" t="s">
        <v>190</v>
      </c>
      <c r="E652" t="s">
        <v>32</v>
      </c>
      <c r="F652">
        <v>1</v>
      </c>
      <c r="G652">
        <v>691</v>
      </c>
      <c r="H652">
        <v>140</v>
      </c>
      <c r="I652">
        <v>1.7</v>
      </c>
      <c r="J652">
        <v>3</v>
      </c>
      <c r="K652">
        <v>98.1</v>
      </c>
      <c r="L652">
        <v>17.8</v>
      </c>
      <c r="M652">
        <v>39</v>
      </c>
      <c r="N652">
        <v>38756</v>
      </c>
      <c r="O652">
        <v>531.1</v>
      </c>
      <c r="P652">
        <v>3358260</v>
      </c>
      <c r="Q652">
        <v>3381754</v>
      </c>
      <c r="R652">
        <v>-23494</v>
      </c>
      <c r="S652">
        <v>4860</v>
      </c>
      <c r="T652">
        <v>4894</v>
      </c>
      <c r="U652">
        <v>-34</v>
      </c>
      <c r="V652">
        <v>179</v>
      </c>
      <c r="W652">
        <v>3.6575398447078098</v>
      </c>
      <c r="X652">
        <v>0.92592592592592604</v>
      </c>
      <c r="Y652">
        <v>52.2</v>
      </c>
      <c r="Z652">
        <v>1</v>
      </c>
      <c r="AA652">
        <v>0</v>
      </c>
      <c r="AB652">
        <v>0</v>
      </c>
      <c r="AC652">
        <v>0</v>
      </c>
    </row>
    <row r="653" spans="1:29" x14ac:dyDescent="0.25">
      <c r="A653">
        <v>124408</v>
      </c>
      <c r="B653" t="s">
        <v>806</v>
      </c>
      <c r="C653" t="s">
        <v>799</v>
      </c>
      <c r="D653" t="s">
        <v>190</v>
      </c>
      <c r="E653" t="s">
        <v>32</v>
      </c>
      <c r="F653">
        <v>1</v>
      </c>
      <c r="G653">
        <v>1377</v>
      </c>
      <c r="H653">
        <v>208</v>
      </c>
      <c r="I653">
        <v>1.2</v>
      </c>
      <c r="J653">
        <v>3.4</v>
      </c>
      <c r="K653">
        <v>95.1</v>
      </c>
      <c r="L653">
        <v>17</v>
      </c>
      <c r="M653">
        <v>80</v>
      </c>
      <c r="N653">
        <v>36445</v>
      </c>
      <c r="O653">
        <v>531.1</v>
      </c>
      <c r="P653">
        <v>6470523</v>
      </c>
      <c r="Q653">
        <v>6539373</v>
      </c>
      <c r="R653">
        <v>-68850</v>
      </c>
      <c r="S653">
        <v>4699</v>
      </c>
      <c r="T653">
        <v>4749</v>
      </c>
      <c r="U653">
        <v>-50</v>
      </c>
      <c r="V653">
        <v>296</v>
      </c>
      <c r="W653">
        <v>6.2328911349757803</v>
      </c>
      <c r="X653">
        <v>4.5754415833155999</v>
      </c>
      <c r="Y653">
        <v>51.2</v>
      </c>
      <c r="Z653">
        <v>1</v>
      </c>
      <c r="AA653">
        <v>0</v>
      </c>
      <c r="AB653">
        <v>1</v>
      </c>
      <c r="AC653">
        <v>0</v>
      </c>
    </row>
    <row r="654" spans="1:29" x14ac:dyDescent="0.25">
      <c r="A654">
        <v>124422</v>
      </c>
      <c r="B654" t="s">
        <v>807</v>
      </c>
      <c r="C654" t="s">
        <v>799</v>
      </c>
      <c r="D654" t="s">
        <v>190</v>
      </c>
      <c r="E654" t="s">
        <v>32</v>
      </c>
      <c r="F654">
        <v>1</v>
      </c>
      <c r="G654">
        <v>1189</v>
      </c>
      <c r="H654">
        <v>194</v>
      </c>
      <c r="I654">
        <v>0.7</v>
      </c>
      <c r="J654">
        <v>7.5</v>
      </c>
      <c r="K654">
        <v>97.6</v>
      </c>
      <c r="L654">
        <v>18.7</v>
      </c>
      <c r="M654">
        <v>60</v>
      </c>
      <c r="N654">
        <v>36042</v>
      </c>
      <c r="O654">
        <v>531.1</v>
      </c>
      <c r="P654">
        <v>6043687</v>
      </c>
      <c r="Q654">
        <v>6027041</v>
      </c>
      <c r="R654">
        <v>16646</v>
      </c>
      <c r="S654">
        <v>5083</v>
      </c>
      <c r="T654">
        <v>5069</v>
      </c>
      <c r="U654">
        <v>14</v>
      </c>
      <c r="V654">
        <v>200</v>
      </c>
      <c r="W654">
        <v>3.94555139080687</v>
      </c>
      <c r="X654">
        <v>4.62325398386779</v>
      </c>
      <c r="Y654">
        <v>50.8</v>
      </c>
      <c r="Z654">
        <v>1</v>
      </c>
      <c r="AA654">
        <v>0</v>
      </c>
      <c r="AB654">
        <v>1</v>
      </c>
      <c r="AC654">
        <v>0</v>
      </c>
    </row>
    <row r="655" spans="1:29" x14ac:dyDescent="0.25">
      <c r="A655">
        <v>124449</v>
      </c>
      <c r="B655" t="s">
        <v>808</v>
      </c>
      <c r="C655" t="s">
        <v>799</v>
      </c>
      <c r="D655" t="s">
        <v>190</v>
      </c>
      <c r="E655" t="s">
        <v>32</v>
      </c>
      <c r="F655">
        <v>1</v>
      </c>
      <c r="G655">
        <v>661</v>
      </c>
      <c r="H655">
        <v>115</v>
      </c>
      <c r="I655">
        <v>0.4</v>
      </c>
      <c r="J655">
        <v>13.3</v>
      </c>
      <c r="K655">
        <v>74</v>
      </c>
      <c r="L655">
        <v>16.100000000000001</v>
      </c>
      <c r="M655">
        <v>43</v>
      </c>
      <c r="N655">
        <v>37634</v>
      </c>
      <c r="O655">
        <v>531.1</v>
      </c>
      <c r="P655">
        <v>3903205</v>
      </c>
      <c r="Q655">
        <v>4069777</v>
      </c>
      <c r="R655">
        <v>-166572</v>
      </c>
      <c r="S655">
        <v>5905</v>
      </c>
      <c r="T655">
        <v>6157</v>
      </c>
      <c r="U655">
        <v>-252</v>
      </c>
      <c r="V655">
        <v>463</v>
      </c>
      <c r="W655">
        <v>7.5198960532727002</v>
      </c>
      <c r="X655">
        <v>2.2184589331075402</v>
      </c>
      <c r="Y655">
        <v>43.1</v>
      </c>
      <c r="Z655">
        <v>1</v>
      </c>
      <c r="AA655">
        <v>0</v>
      </c>
      <c r="AB655">
        <v>1</v>
      </c>
      <c r="AC655">
        <v>0</v>
      </c>
    </row>
    <row r="656" spans="1:29" x14ac:dyDescent="0.25">
      <c r="A656">
        <v>124467</v>
      </c>
      <c r="B656" t="s">
        <v>809</v>
      </c>
      <c r="C656" t="s">
        <v>799</v>
      </c>
      <c r="D656" t="s">
        <v>190</v>
      </c>
      <c r="E656" t="s">
        <v>32</v>
      </c>
      <c r="F656">
        <v>1</v>
      </c>
      <c r="G656">
        <v>295</v>
      </c>
      <c r="H656">
        <v>45</v>
      </c>
      <c r="I656">
        <v>0.3</v>
      </c>
      <c r="J656">
        <v>24.3</v>
      </c>
      <c r="K656">
        <v>94.7</v>
      </c>
      <c r="L656">
        <v>13.3</v>
      </c>
      <c r="M656">
        <v>23</v>
      </c>
      <c r="N656">
        <v>35678</v>
      </c>
      <c r="O656">
        <v>531.1</v>
      </c>
      <c r="P656">
        <v>2030190</v>
      </c>
      <c r="Q656">
        <v>2127540</v>
      </c>
      <c r="R656">
        <v>-97350</v>
      </c>
      <c r="S656">
        <v>6882</v>
      </c>
      <c r="T656">
        <v>7212</v>
      </c>
      <c r="U656">
        <v>-330</v>
      </c>
      <c r="V656">
        <v>321</v>
      </c>
      <c r="W656">
        <v>4.4509151414309498</v>
      </c>
      <c r="X656">
        <v>7.8174949142691101</v>
      </c>
      <c r="Y656">
        <v>40</v>
      </c>
      <c r="Z656">
        <v>1</v>
      </c>
      <c r="AA656">
        <v>0</v>
      </c>
      <c r="AB656">
        <v>1</v>
      </c>
      <c r="AC656">
        <v>0</v>
      </c>
    </row>
    <row r="657" spans="1:29" x14ac:dyDescent="0.25">
      <c r="A657">
        <v>124468</v>
      </c>
      <c r="B657" t="s">
        <v>810</v>
      </c>
      <c r="C657" t="s">
        <v>799</v>
      </c>
      <c r="D657" t="s">
        <v>190</v>
      </c>
      <c r="E657" t="s">
        <v>32</v>
      </c>
      <c r="F657">
        <v>1</v>
      </c>
      <c r="G657">
        <v>880</v>
      </c>
      <c r="H657">
        <v>138</v>
      </c>
      <c r="I657">
        <v>2</v>
      </c>
      <c r="J657">
        <v>8.1</v>
      </c>
      <c r="K657">
        <v>97.6</v>
      </c>
      <c r="L657">
        <v>16.7</v>
      </c>
      <c r="M657">
        <v>51</v>
      </c>
      <c r="N657">
        <v>36255</v>
      </c>
      <c r="O657">
        <v>531.1</v>
      </c>
      <c r="P657">
        <v>4365680</v>
      </c>
      <c r="Q657">
        <v>4422000</v>
      </c>
      <c r="R657">
        <v>-56320</v>
      </c>
      <c r="S657">
        <v>4961</v>
      </c>
      <c r="T657">
        <v>5025</v>
      </c>
      <c r="U657">
        <v>-64</v>
      </c>
      <c r="V657">
        <v>261</v>
      </c>
      <c r="W657">
        <v>5.1940298507462703</v>
      </c>
      <c r="X657">
        <v>2.8018544648256398</v>
      </c>
      <c r="Y657">
        <v>45.9</v>
      </c>
      <c r="Z657">
        <v>1</v>
      </c>
      <c r="AA657">
        <v>0</v>
      </c>
      <c r="AB657">
        <v>1</v>
      </c>
      <c r="AC657">
        <v>0</v>
      </c>
    </row>
    <row r="658" spans="1:29" x14ac:dyDescent="0.25">
      <c r="A658">
        <v>124802</v>
      </c>
      <c r="B658" t="s">
        <v>811</v>
      </c>
      <c r="C658" t="s">
        <v>812</v>
      </c>
      <c r="D658" t="s">
        <v>403</v>
      </c>
      <c r="E658" t="s">
        <v>32</v>
      </c>
      <c r="F658">
        <v>1</v>
      </c>
      <c r="G658">
        <v>1841</v>
      </c>
      <c r="H658">
        <v>263</v>
      </c>
      <c r="I658">
        <v>1</v>
      </c>
      <c r="J658">
        <v>6.9</v>
      </c>
      <c r="K658">
        <v>98.7</v>
      </c>
      <c r="L658">
        <v>16</v>
      </c>
      <c r="M658">
        <v>110</v>
      </c>
      <c r="N658">
        <v>36819</v>
      </c>
      <c r="O658">
        <v>519.4</v>
      </c>
      <c r="P658">
        <v>9317301</v>
      </c>
      <c r="Q658">
        <v>9442489</v>
      </c>
      <c r="R658">
        <v>-125188</v>
      </c>
      <c r="S658">
        <v>5061</v>
      </c>
      <c r="T658">
        <v>5129</v>
      </c>
      <c r="U658">
        <v>-68</v>
      </c>
      <c r="V658">
        <v>353</v>
      </c>
      <c r="W658">
        <v>6.8824332228504597</v>
      </c>
      <c r="X658">
        <v>6.6982809721398899</v>
      </c>
      <c r="Y658">
        <v>44.3</v>
      </c>
      <c r="Z658">
        <v>1</v>
      </c>
      <c r="AA658">
        <v>0</v>
      </c>
      <c r="AB658">
        <v>1</v>
      </c>
      <c r="AC658">
        <v>0</v>
      </c>
    </row>
    <row r="659" spans="1:29" x14ac:dyDescent="0.25">
      <c r="A659">
        <v>124840</v>
      </c>
      <c r="B659" t="s">
        <v>813</v>
      </c>
      <c r="C659" t="s">
        <v>812</v>
      </c>
      <c r="D659" t="s">
        <v>403</v>
      </c>
      <c r="E659" t="s">
        <v>32</v>
      </c>
      <c r="F659">
        <v>1</v>
      </c>
      <c r="G659">
        <v>1704</v>
      </c>
      <c r="H659">
        <v>244</v>
      </c>
      <c r="I659">
        <v>2.2999999999999998</v>
      </c>
      <c r="J659">
        <v>7</v>
      </c>
      <c r="K659">
        <v>84.3</v>
      </c>
      <c r="L659">
        <v>16</v>
      </c>
      <c r="M659">
        <v>105</v>
      </c>
      <c r="N659">
        <v>39107</v>
      </c>
      <c r="O659">
        <v>519.4</v>
      </c>
      <c r="P659">
        <v>8441616</v>
      </c>
      <c r="Q659">
        <v>8470584</v>
      </c>
      <c r="R659">
        <v>-28968</v>
      </c>
      <c r="S659">
        <v>4954</v>
      </c>
      <c r="T659">
        <v>4971</v>
      </c>
      <c r="U659">
        <v>-17</v>
      </c>
      <c r="V659">
        <v>177</v>
      </c>
      <c r="W659">
        <v>3.5606517803258901</v>
      </c>
      <c r="X659">
        <v>1.85708518368995</v>
      </c>
      <c r="Y659">
        <v>47.7</v>
      </c>
      <c r="Z659">
        <v>1</v>
      </c>
      <c r="AA659">
        <v>0</v>
      </c>
      <c r="AB659">
        <v>1</v>
      </c>
      <c r="AC659">
        <v>0</v>
      </c>
    </row>
    <row r="660" spans="1:29" x14ac:dyDescent="0.25">
      <c r="A660">
        <v>124856</v>
      </c>
      <c r="B660" t="s">
        <v>814</v>
      </c>
      <c r="C660" t="s">
        <v>812</v>
      </c>
      <c r="D660" t="s">
        <v>403</v>
      </c>
      <c r="E660" t="s">
        <v>32</v>
      </c>
      <c r="F660">
        <v>1</v>
      </c>
      <c r="G660">
        <v>1316</v>
      </c>
      <c r="H660">
        <v>306</v>
      </c>
      <c r="I660">
        <v>0.9</v>
      </c>
      <c r="J660">
        <v>6.2</v>
      </c>
      <c r="K660">
        <v>95</v>
      </c>
      <c r="L660">
        <v>17.399999999999999</v>
      </c>
      <c r="M660">
        <v>95</v>
      </c>
      <c r="N660">
        <v>38803</v>
      </c>
      <c r="O660">
        <v>519.4</v>
      </c>
      <c r="P660">
        <v>7953904</v>
      </c>
      <c r="Q660">
        <v>7911792</v>
      </c>
      <c r="R660">
        <v>42112</v>
      </c>
      <c r="S660">
        <v>6044</v>
      </c>
      <c r="T660">
        <v>6012</v>
      </c>
      <c r="U660">
        <v>32</v>
      </c>
      <c r="V660">
        <v>340</v>
      </c>
      <c r="W660">
        <v>5.6553559547571499</v>
      </c>
      <c r="X660">
        <v>3.80542686962277</v>
      </c>
      <c r="Y660">
        <v>46.2</v>
      </c>
      <c r="Z660">
        <v>1</v>
      </c>
      <c r="AA660">
        <v>0</v>
      </c>
      <c r="AB660">
        <v>1</v>
      </c>
      <c r="AC660">
        <v>0</v>
      </c>
    </row>
    <row r="661" spans="1:29" x14ac:dyDescent="0.25">
      <c r="A661">
        <v>124861</v>
      </c>
      <c r="B661" t="s">
        <v>815</v>
      </c>
      <c r="C661" t="s">
        <v>812</v>
      </c>
      <c r="D661" t="s">
        <v>403</v>
      </c>
      <c r="E661" t="s">
        <v>32</v>
      </c>
      <c r="F661">
        <v>1</v>
      </c>
      <c r="G661">
        <v>706</v>
      </c>
      <c r="H661">
        <v>145</v>
      </c>
      <c r="I661">
        <v>1.4</v>
      </c>
      <c r="J661">
        <v>6.1</v>
      </c>
      <c r="K661">
        <v>84.8</v>
      </c>
      <c r="L661">
        <v>15</v>
      </c>
      <c r="M661">
        <v>57</v>
      </c>
      <c r="N661">
        <v>37238</v>
      </c>
      <c r="O661">
        <v>519.4</v>
      </c>
      <c r="P661">
        <v>4207760</v>
      </c>
      <c r="Q661">
        <v>4097624</v>
      </c>
      <c r="R661">
        <v>110136</v>
      </c>
      <c r="S661">
        <v>5960</v>
      </c>
      <c r="T661">
        <v>5804</v>
      </c>
      <c r="U661">
        <v>156</v>
      </c>
      <c r="V661">
        <v>312</v>
      </c>
      <c r="W661">
        <v>5.3756030323914503</v>
      </c>
      <c r="X661">
        <v>4.3456375838926196</v>
      </c>
      <c r="Y661">
        <v>50</v>
      </c>
      <c r="Z661">
        <v>1</v>
      </c>
      <c r="AA661">
        <v>0</v>
      </c>
      <c r="AB661">
        <v>1</v>
      </c>
      <c r="AC661">
        <v>0</v>
      </c>
    </row>
    <row r="662" spans="1:29" x14ac:dyDescent="0.25">
      <c r="A662">
        <v>125249</v>
      </c>
      <c r="B662" t="s">
        <v>816</v>
      </c>
      <c r="C662" t="s">
        <v>817</v>
      </c>
      <c r="D662" t="s">
        <v>413</v>
      </c>
      <c r="E662" t="s">
        <v>32</v>
      </c>
      <c r="F662">
        <v>1</v>
      </c>
      <c r="G662">
        <v>518</v>
      </c>
      <c r="H662">
        <v>104</v>
      </c>
      <c r="I662">
        <v>7.5</v>
      </c>
      <c r="J662">
        <v>11.7</v>
      </c>
      <c r="K662">
        <v>95</v>
      </c>
      <c r="L662">
        <v>13.8</v>
      </c>
      <c r="M662">
        <v>38</v>
      </c>
      <c r="N662">
        <v>39171</v>
      </c>
      <c r="O662">
        <v>667.8</v>
      </c>
      <c r="P662">
        <v>3859618</v>
      </c>
      <c r="Q662">
        <v>3787098</v>
      </c>
      <c r="R662">
        <v>72520</v>
      </c>
      <c r="S662">
        <v>7451</v>
      </c>
      <c r="T662">
        <v>7311</v>
      </c>
      <c r="U662">
        <v>140</v>
      </c>
      <c r="V662">
        <v>422</v>
      </c>
      <c r="W662">
        <v>5.7721241964163603</v>
      </c>
      <c r="X662">
        <v>8.8578714266541407</v>
      </c>
      <c r="Y662">
        <v>40.6</v>
      </c>
      <c r="Z662">
        <v>1</v>
      </c>
      <c r="AA662">
        <v>0</v>
      </c>
      <c r="AB662">
        <v>0</v>
      </c>
      <c r="AC662">
        <v>0</v>
      </c>
    </row>
    <row r="663" spans="1:29" x14ac:dyDescent="0.25">
      <c r="A663">
        <v>125259</v>
      </c>
      <c r="B663" t="s">
        <v>818</v>
      </c>
      <c r="C663" t="s">
        <v>817</v>
      </c>
      <c r="D663" t="s">
        <v>413</v>
      </c>
      <c r="E663" t="s">
        <v>32</v>
      </c>
      <c r="F663">
        <v>1</v>
      </c>
      <c r="G663">
        <v>577</v>
      </c>
      <c r="H663">
        <v>118</v>
      </c>
      <c r="I663">
        <v>1.7</v>
      </c>
      <c r="J663">
        <v>5.3</v>
      </c>
      <c r="K663">
        <v>97.8</v>
      </c>
      <c r="L663">
        <v>16.3</v>
      </c>
      <c r="M663">
        <v>36</v>
      </c>
      <c r="N663">
        <v>40867</v>
      </c>
      <c r="O663">
        <v>667.8</v>
      </c>
      <c r="P663">
        <v>3230623</v>
      </c>
      <c r="Q663">
        <v>3277360</v>
      </c>
      <c r="R663">
        <v>-46737</v>
      </c>
      <c r="S663">
        <v>5599</v>
      </c>
      <c r="T663">
        <v>5680</v>
      </c>
      <c r="U663">
        <v>-81</v>
      </c>
      <c r="V663">
        <v>313</v>
      </c>
      <c r="W663">
        <v>5.51056338028169</v>
      </c>
      <c r="X663">
        <v>1.7503125558135399</v>
      </c>
      <c r="Y663">
        <v>49.2</v>
      </c>
      <c r="Z663">
        <v>1</v>
      </c>
      <c r="AA663">
        <v>0</v>
      </c>
      <c r="AB663">
        <v>0</v>
      </c>
      <c r="AC663">
        <v>0</v>
      </c>
    </row>
    <row r="664" spans="1:29" x14ac:dyDescent="0.25">
      <c r="A664">
        <v>125271</v>
      </c>
      <c r="B664" t="s">
        <v>819</v>
      </c>
      <c r="C664" t="s">
        <v>817</v>
      </c>
      <c r="D664" t="s">
        <v>413</v>
      </c>
      <c r="E664" t="s">
        <v>32</v>
      </c>
      <c r="F664">
        <v>1</v>
      </c>
      <c r="G664">
        <v>937</v>
      </c>
      <c r="H664">
        <v>197</v>
      </c>
      <c r="I664">
        <v>1.4</v>
      </c>
      <c r="J664">
        <v>12</v>
      </c>
      <c r="K664">
        <v>91.5</v>
      </c>
      <c r="L664">
        <v>16.7</v>
      </c>
      <c r="M664">
        <v>56</v>
      </c>
      <c r="N664">
        <v>37847</v>
      </c>
      <c r="O664">
        <v>667.8</v>
      </c>
      <c r="P664">
        <v>5472080</v>
      </c>
      <c r="Q664">
        <v>5542355</v>
      </c>
      <c r="R664">
        <v>-70275</v>
      </c>
      <c r="S664">
        <v>5840</v>
      </c>
      <c r="T664">
        <v>5915</v>
      </c>
      <c r="U664">
        <v>-75</v>
      </c>
      <c r="V664">
        <v>427</v>
      </c>
      <c r="W664">
        <v>7.2189349112425996</v>
      </c>
      <c r="X664">
        <v>2.8253424657534199</v>
      </c>
      <c r="Y664">
        <v>44.8</v>
      </c>
      <c r="Z664">
        <v>1</v>
      </c>
      <c r="AA664">
        <v>0</v>
      </c>
      <c r="AB664">
        <v>0</v>
      </c>
      <c r="AC664">
        <v>0</v>
      </c>
    </row>
    <row r="665" spans="1:29" x14ac:dyDescent="0.25">
      <c r="A665">
        <v>125273</v>
      </c>
      <c r="B665" t="s">
        <v>820</v>
      </c>
      <c r="C665" t="s">
        <v>817</v>
      </c>
      <c r="D665" t="s">
        <v>413</v>
      </c>
      <c r="E665" t="s">
        <v>32</v>
      </c>
      <c r="F665">
        <v>1</v>
      </c>
      <c r="G665">
        <v>902</v>
      </c>
      <c r="H665">
        <v>167</v>
      </c>
      <c r="I665">
        <v>1.3</v>
      </c>
      <c r="J665">
        <v>7.7</v>
      </c>
      <c r="K665">
        <v>92.2</v>
      </c>
      <c r="L665">
        <v>16.5</v>
      </c>
      <c r="M665">
        <v>55</v>
      </c>
      <c r="N665">
        <v>40540</v>
      </c>
      <c r="O665">
        <v>667.8</v>
      </c>
      <c r="P665">
        <v>5430040</v>
      </c>
      <c r="Q665">
        <v>5444472</v>
      </c>
      <c r="R665">
        <v>-14432</v>
      </c>
      <c r="S665">
        <v>6020</v>
      </c>
      <c r="T665">
        <v>6036</v>
      </c>
      <c r="U665">
        <v>-16</v>
      </c>
      <c r="V665">
        <v>328</v>
      </c>
      <c r="W665">
        <v>5.4340622929092097</v>
      </c>
      <c r="X665">
        <v>2.8073089700996698</v>
      </c>
      <c r="Y665">
        <v>45.1</v>
      </c>
      <c r="Z665">
        <v>1</v>
      </c>
      <c r="AA665">
        <v>0</v>
      </c>
      <c r="AB665">
        <v>0</v>
      </c>
      <c r="AC665">
        <v>0</v>
      </c>
    </row>
    <row r="666" spans="1:29" x14ac:dyDescent="0.25">
      <c r="A666">
        <v>125275</v>
      </c>
      <c r="B666" t="s">
        <v>821</v>
      </c>
      <c r="C666" t="s">
        <v>817</v>
      </c>
      <c r="D666" t="s">
        <v>413</v>
      </c>
      <c r="E666" t="s">
        <v>32</v>
      </c>
      <c r="F666">
        <v>1</v>
      </c>
      <c r="G666">
        <v>1049</v>
      </c>
      <c r="H666">
        <v>150</v>
      </c>
      <c r="I666">
        <v>1.2</v>
      </c>
      <c r="J666">
        <v>3.8</v>
      </c>
      <c r="K666">
        <v>87.9</v>
      </c>
      <c r="L666">
        <v>14.6</v>
      </c>
      <c r="M666">
        <v>76</v>
      </c>
      <c r="N666">
        <v>36236</v>
      </c>
      <c r="O666">
        <v>667.8</v>
      </c>
      <c r="P666">
        <v>5145345</v>
      </c>
      <c r="Q666">
        <v>5084503</v>
      </c>
      <c r="R666">
        <v>60842</v>
      </c>
      <c r="S666">
        <v>4905</v>
      </c>
      <c r="T666">
        <v>4847</v>
      </c>
      <c r="U666">
        <v>58</v>
      </c>
      <c r="V666">
        <v>252</v>
      </c>
      <c r="W666">
        <v>5.1990922219929896</v>
      </c>
      <c r="X666">
        <v>1.30479102956167</v>
      </c>
      <c r="Y666">
        <v>58.5</v>
      </c>
      <c r="Z666">
        <v>1</v>
      </c>
      <c r="AA666">
        <v>0</v>
      </c>
      <c r="AB666">
        <v>1</v>
      </c>
      <c r="AC666">
        <v>0</v>
      </c>
    </row>
    <row r="667" spans="1:29" x14ac:dyDescent="0.25">
      <c r="A667">
        <v>125276</v>
      </c>
      <c r="B667" t="s">
        <v>822</v>
      </c>
      <c r="C667" t="s">
        <v>817</v>
      </c>
      <c r="D667" t="s">
        <v>413</v>
      </c>
      <c r="E667" t="s">
        <v>32</v>
      </c>
      <c r="F667">
        <v>1</v>
      </c>
      <c r="G667">
        <v>1122</v>
      </c>
      <c r="H667">
        <v>176</v>
      </c>
      <c r="I667">
        <v>1.7</v>
      </c>
      <c r="J667">
        <v>2.5</v>
      </c>
      <c r="K667">
        <v>87.3</v>
      </c>
      <c r="L667">
        <v>15.7</v>
      </c>
      <c r="M667">
        <v>70</v>
      </c>
      <c r="N667">
        <v>38721</v>
      </c>
      <c r="O667">
        <v>667.8</v>
      </c>
      <c r="P667">
        <v>5622342</v>
      </c>
      <c r="Q667">
        <v>5700882</v>
      </c>
      <c r="R667">
        <v>-78540</v>
      </c>
      <c r="S667">
        <v>5011</v>
      </c>
      <c r="T667">
        <v>5081</v>
      </c>
      <c r="U667">
        <v>-70</v>
      </c>
      <c r="V667">
        <v>243</v>
      </c>
      <c r="W667">
        <v>4.7825231253690204</v>
      </c>
      <c r="X667">
        <v>3.33266813011375</v>
      </c>
      <c r="Y667">
        <v>58.9</v>
      </c>
      <c r="Z667">
        <v>1</v>
      </c>
      <c r="AA667">
        <v>0</v>
      </c>
      <c r="AB667">
        <v>1</v>
      </c>
      <c r="AC667">
        <v>0</v>
      </c>
    </row>
    <row r="668" spans="1:29" x14ac:dyDescent="0.25">
      <c r="A668">
        <v>125278</v>
      </c>
      <c r="B668" t="s">
        <v>823</v>
      </c>
      <c r="C668" t="s">
        <v>817</v>
      </c>
      <c r="D668" t="s">
        <v>413</v>
      </c>
      <c r="E668" t="s">
        <v>32</v>
      </c>
      <c r="F668">
        <v>1</v>
      </c>
      <c r="G668">
        <v>1701</v>
      </c>
      <c r="H668">
        <v>265</v>
      </c>
      <c r="I668">
        <v>1.5</v>
      </c>
      <c r="J668">
        <v>2.6</v>
      </c>
      <c r="K668">
        <v>86</v>
      </c>
      <c r="L668">
        <v>19.2</v>
      </c>
      <c r="M668">
        <v>88</v>
      </c>
      <c r="N668">
        <v>40023</v>
      </c>
      <c r="O668">
        <v>667.8</v>
      </c>
      <c r="P668">
        <v>8435259</v>
      </c>
      <c r="Q668">
        <v>8256654</v>
      </c>
      <c r="R668">
        <v>178605</v>
      </c>
      <c r="S668">
        <v>4959</v>
      </c>
      <c r="T668">
        <v>4854</v>
      </c>
      <c r="U668">
        <v>105</v>
      </c>
      <c r="V668">
        <v>314</v>
      </c>
      <c r="W668">
        <v>6.4688916357643196</v>
      </c>
      <c r="X668">
        <v>4.0129058277878604</v>
      </c>
      <c r="Y668">
        <v>54.9</v>
      </c>
      <c r="Z668">
        <v>1</v>
      </c>
      <c r="AA668">
        <v>0</v>
      </c>
      <c r="AB668">
        <v>1</v>
      </c>
      <c r="AC668">
        <v>0</v>
      </c>
    </row>
    <row r="669" spans="1:29" x14ac:dyDescent="0.25">
      <c r="A669">
        <v>125279</v>
      </c>
      <c r="B669" t="s">
        <v>824</v>
      </c>
      <c r="C669" t="s">
        <v>817</v>
      </c>
      <c r="D669" t="s">
        <v>413</v>
      </c>
      <c r="E669" t="s">
        <v>32</v>
      </c>
      <c r="F669">
        <v>1</v>
      </c>
      <c r="G669">
        <v>1003</v>
      </c>
      <c r="H669">
        <v>152</v>
      </c>
      <c r="I669">
        <v>2.1</v>
      </c>
      <c r="J669">
        <v>3.8</v>
      </c>
      <c r="K669">
        <v>84.8</v>
      </c>
      <c r="L669">
        <v>13.2</v>
      </c>
      <c r="M669">
        <v>77</v>
      </c>
      <c r="N669">
        <v>39743</v>
      </c>
      <c r="O669">
        <v>667.8</v>
      </c>
      <c r="P669">
        <v>6482389</v>
      </c>
      <c r="Q669">
        <v>6447284</v>
      </c>
      <c r="R669">
        <v>35105</v>
      </c>
      <c r="S669">
        <v>6463</v>
      </c>
      <c r="T669">
        <v>6428</v>
      </c>
      <c r="U669">
        <v>35</v>
      </c>
      <c r="V669">
        <v>495</v>
      </c>
      <c r="W669">
        <v>7.7006845052893604</v>
      </c>
      <c r="X669">
        <v>24.044561349218601</v>
      </c>
      <c r="Y669">
        <v>48.4</v>
      </c>
      <c r="Z669">
        <v>1</v>
      </c>
      <c r="AA669">
        <v>1</v>
      </c>
      <c r="AB669">
        <v>1</v>
      </c>
      <c r="AC669">
        <v>0</v>
      </c>
    </row>
    <row r="670" spans="1:29" x14ac:dyDescent="0.25">
      <c r="A670">
        <v>125281</v>
      </c>
      <c r="B670" t="s">
        <v>825</v>
      </c>
      <c r="C670" t="s">
        <v>817</v>
      </c>
      <c r="D670" t="s">
        <v>413</v>
      </c>
      <c r="E670" t="s">
        <v>32</v>
      </c>
      <c r="F670">
        <v>1</v>
      </c>
      <c r="G670">
        <v>846</v>
      </c>
      <c r="H670">
        <v>117</v>
      </c>
      <c r="I670">
        <v>1.5</v>
      </c>
      <c r="J670">
        <v>6.8</v>
      </c>
      <c r="K670">
        <v>96</v>
      </c>
      <c r="L670">
        <v>17.7</v>
      </c>
      <c r="M670">
        <v>46</v>
      </c>
      <c r="N670">
        <v>41929</v>
      </c>
      <c r="O670">
        <v>667.8</v>
      </c>
      <c r="P670">
        <v>4435578</v>
      </c>
      <c r="Q670">
        <v>4328982</v>
      </c>
      <c r="R670">
        <v>106596</v>
      </c>
      <c r="S670">
        <v>5243</v>
      </c>
      <c r="T670">
        <v>5117</v>
      </c>
      <c r="U670">
        <v>126</v>
      </c>
      <c r="V670">
        <v>255</v>
      </c>
      <c r="W670">
        <v>4.9833887043189398</v>
      </c>
      <c r="X670">
        <v>1.7165744802593901</v>
      </c>
      <c r="Y670">
        <v>43.6</v>
      </c>
      <c r="Z670">
        <v>1</v>
      </c>
      <c r="AA670">
        <v>0</v>
      </c>
      <c r="AB670">
        <v>1</v>
      </c>
      <c r="AC670">
        <v>0</v>
      </c>
    </row>
    <row r="671" spans="1:29" x14ac:dyDescent="0.25">
      <c r="A671">
        <v>125311</v>
      </c>
      <c r="B671" t="s">
        <v>826</v>
      </c>
      <c r="C671" t="s">
        <v>817</v>
      </c>
      <c r="D671" t="s">
        <v>413</v>
      </c>
      <c r="E671" t="s">
        <v>32</v>
      </c>
      <c r="F671">
        <v>1</v>
      </c>
      <c r="G671">
        <v>1046</v>
      </c>
      <c r="H671">
        <v>171</v>
      </c>
      <c r="I671">
        <v>1.5</v>
      </c>
      <c r="J671">
        <v>6.2</v>
      </c>
      <c r="K671">
        <v>69.400000000000006</v>
      </c>
      <c r="L671">
        <v>15</v>
      </c>
      <c r="M671">
        <v>70</v>
      </c>
      <c r="N671">
        <v>36048</v>
      </c>
      <c r="O671">
        <v>667.8</v>
      </c>
      <c r="P671">
        <v>6069938</v>
      </c>
      <c r="Q671">
        <v>5888980</v>
      </c>
      <c r="R671">
        <v>180958</v>
      </c>
      <c r="S671">
        <v>5803</v>
      </c>
      <c r="T671">
        <v>5630</v>
      </c>
      <c r="U671">
        <v>173</v>
      </c>
      <c r="V671">
        <v>306</v>
      </c>
      <c r="W671">
        <v>5.43516873889876</v>
      </c>
      <c r="X671">
        <v>5.3592969153885903</v>
      </c>
      <c r="Y671">
        <v>53.3</v>
      </c>
      <c r="Z671">
        <v>1</v>
      </c>
      <c r="AA671">
        <v>0</v>
      </c>
      <c r="AB671">
        <v>1</v>
      </c>
      <c r="AC671">
        <v>0</v>
      </c>
    </row>
    <row r="672" spans="1:29" x14ac:dyDescent="0.25">
      <c r="A672">
        <v>125314</v>
      </c>
      <c r="B672" t="s">
        <v>827</v>
      </c>
      <c r="C672" t="s">
        <v>817</v>
      </c>
      <c r="D672" t="s">
        <v>413</v>
      </c>
      <c r="E672" t="s">
        <v>32</v>
      </c>
      <c r="F672">
        <v>1</v>
      </c>
      <c r="G672">
        <v>1473</v>
      </c>
      <c r="H672">
        <v>303</v>
      </c>
      <c r="I672">
        <v>0.7</v>
      </c>
      <c r="J672">
        <v>6.3</v>
      </c>
      <c r="K672">
        <v>80.400000000000006</v>
      </c>
      <c r="L672">
        <v>17.7</v>
      </c>
      <c r="M672">
        <v>82</v>
      </c>
      <c r="N672">
        <v>38752</v>
      </c>
      <c r="O672">
        <v>667.8</v>
      </c>
      <c r="P672">
        <v>7683168</v>
      </c>
      <c r="Q672">
        <v>7434231</v>
      </c>
      <c r="R672">
        <v>248937</v>
      </c>
      <c r="S672">
        <v>5216</v>
      </c>
      <c r="T672">
        <v>5047</v>
      </c>
      <c r="U672">
        <v>169</v>
      </c>
      <c r="V672">
        <v>247</v>
      </c>
      <c r="W672">
        <v>4.8939964335248698</v>
      </c>
      <c r="X672">
        <v>6.3842024539877302</v>
      </c>
      <c r="Y672">
        <v>47.7</v>
      </c>
      <c r="Z672">
        <v>1</v>
      </c>
      <c r="AA672">
        <v>0</v>
      </c>
      <c r="AB672">
        <v>0</v>
      </c>
      <c r="AC672">
        <v>0</v>
      </c>
    </row>
    <row r="673" spans="1:29" x14ac:dyDescent="0.25">
      <c r="A673">
        <v>125315</v>
      </c>
      <c r="B673" t="s">
        <v>828</v>
      </c>
      <c r="C673" t="s">
        <v>817</v>
      </c>
      <c r="D673" t="s">
        <v>413</v>
      </c>
      <c r="E673" t="s">
        <v>32</v>
      </c>
      <c r="F673">
        <v>1</v>
      </c>
      <c r="G673">
        <v>1395</v>
      </c>
      <c r="H673">
        <v>238</v>
      </c>
      <c r="I673">
        <v>0.8</v>
      </c>
      <c r="J673">
        <v>2.5</v>
      </c>
      <c r="K673">
        <v>81.3</v>
      </c>
      <c r="L673">
        <v>19.7</v>
      </c>
      <c r="M673">
        <v>72</v>
      </c>
      <c r="N673">
        <v>40508</v>
      </c>
      <c r="O673">
        <v>667.8</v>
      </c>
      <c r="P673">
        <v>6707160</v>
      </c>
      <c r="Q673">
        <v>6376545</v>
      </c>
      <c r="R673">
        <v>330615</v>
      </c>
      <c r="S673">
        <v>4808</v>
      </c>
      <c r="T673">
        <v>4571</v>
      </c>
      <c r="U673">
        <v>237</v>
      </c>
      <c r="V673">
        <v>285</v>
      </c>
      <c r="W673">
        <v>6.2349595274557004</v>
      </c>
      <c r="X673">
        <v>1.10232945091514</v>
      </c>
      <c r="Y673">
        <v>58.3</v>
      </c>
      <c r="Z673">
        <v>1</v>
      </c>
      <c r="AA673">
        <v>0</v>
      </c>
      <c r="AB673">
        <v>1</v>
      </c>
      <c r="AC673">
        <v>0</v>
      </c>
    </row>
    <row r="674" spans="1:29" x14ac:dyDescent="0.25">
      <c r="A674">
        <v>125734</v>
      </c>
      <c r="B674" t="s">
        <v>829</v>
      </c>
      <c r="C674" t="s">
        <v>830</v>
      </c>
      <c r="D674" t="s">
        <v>190</v>
      </c>
      <c r="E674" t="s">
        <v>32</v>
      </c>
      <c r="F674">
        <v>1</v>
      </c>
      <c r="G674">
        <v>829</v>
      </c>
      <c r="H674">
        <v>108</v>
      </c>
      <c r="I674">
        <v>1.8</v>
      </c>
      <c r="J674">
        <v>7.2</v>
      </c>
      <c r="K674">
        <v>98.8</v>
      </c>
      <c r="L674">
        <v>15.4</v>
      </c>
      <c r="M674">
        <v>53</v>
      </c>
      <c r="N674">
        <v>38276</v>
      </c>
      <c r="O674">
        <v>565.20000000000005</v>
      </c>
      <c r="P674">
        <v>4393700</v>
      </c>
      <c r="Q674">
        <v>4407793</v>
      </c>
      <c r="R674">
        <v>-14093</v>
      </c>
      <c r="S674">
        <v>5300</v>
      </c>
      <c r="T674">
        <v>5317</v>
      </c>
      <c r="U674">
        <v>-17</v>
      </c>
      <c r="V674">
        <v>313</v>
      </c>
      <c r="W674">
        <v>5.8867782584163999</v>
      </c>
      <c r="X674">
        <v>2.8679245283018902</v>
      </c>
      <c r="Y674">
        <v>47.8</v>
      </c>
      <c r="Z674">
        <v>1</v>
      </c>
      <c r="AA674">
        <v>0</v>
      </c>
      <c r="AB674">
        <v>1</v>
      </c>
      <c r="AC674">
        <v>0</v>
      </c>
    </row>
    <row r="675" spans="1:29" x14ac:dyDescent="0.25">
      <c r="A675">
        <v>125747</v>
      </c>
      <c r="B675" t="s">
        <v>831</v>
      </c>
      <c r="C675" t="s">
        <v>830</v>
      </c>
      <c r="D675" t="s">
        <v>190</v>
      </c>
      <c r="E675" t="s">
        <v>32</v>
      </c>
      <c r="F675">
        <v>1</v>
      </c>
      <c r="G675">
        <v>1739</v>
      </c>
      <c r="H675">
        <v>265</v>
      </c>
      <c r="I675">
        <v>0.9</v>
      </c>
      <c r="J675">
        <v>3.7</v>
      </c>
      <c r="K675">
        <v>95</v>
      </c>
      <c r="L675">
        <v>15.3</v>
      </c>
      <c r="M675">
        <v>114</v>
      </c>
      <c r="N675">
        <v>38146</v>
      </c>
      <c r="O675">
        <v>565.20000000000005</v>
      </c>
      <c r="P675">
        <v>8625440</v>
      </c>
      <c r="Q675">
        <v>8682827</v>
      </c>
      <c r="R675">
        <v>-57387</v>
      </c>
      <c r="S675">
        <v>4960</v>
      </c>
      <c r="T675">
        <v>4993</v>
      </c>
      <c r="U675">
        <v>-33</v>
      </c>
      <c r="V675">
        <v>301</v>
      </c>
      <c r="W675">
        <v>6.0284398157420398</v>
      </c>
      <c r="X675">
        <v>5</v>
      </c>
      <c r="Y675">
        <v>57.1</v>
      </c>
      <c r="Z675">
        <v>1</v>
      </c>
      <c r="AA675">
        <v>0</v>
      </c>
      <c r="AB675">
        <v>1</v>
      </c>
      <c r="AC675">
        <v>0</v>
      </c>
    </row>
    <row r="676" spans="1:29" x14ac:dyDescent="0.25">
      <c r="A676">
        <v>125756</v>
      </c>
      <c r="B676" t="s">
        <v>832</v>
      </c>
      <c r="C676" t="s">
        <v>830</v>
      </c>
      <c r="D676" t="s">
        <v>190</v>
      </c>
      <c r="E676" t="s">
        <v>32</v>
      </c>
      <c r="F676">
        <v>1</v>
      </c>
      <c r="G676">
        <v>747</v>
      </c>
      <c r="H676">
        <v>94</v>
      </c>
      <c r="I676">
        <v>3.4</v>
      </c>
      <c r="J676">
        <v>7.5</v>
      </c>
      <c r="K676">
        <v>87.1</v>
      </c>
      <c r="L676">
        <v>14.3</v>
      </c>
      <c r="M676">
        <v>46</v>
      </c>
      <c r="N676">
        <v>40962</v>
      </c>
      <c r="O676">
        <v>565.20000000000005</v>
      </c>
      <c r="P676">
        <v>4222044</v>
      </c>
      <c r="Q676">
        <v>4481253</v>
      </c>
      <c r="R676">
        <v>-259209</v>
      </c>
      <c r="S676">
        <v>5652</v>
      </c>
      <c r="T676">
        <v>5999</v>
      </c>
      <c r="U676">
        <v>-347</v>
      </c>
      <c r="V676">
        <v>368</v>
      </c>
      <c r="W676">
        <v>6.1343557259543298</v>
      </c>
      <c r="X676">
        <v>5.3963198867657498</v>
      </c>
      <c r="Y676">
        <v>46</v>
      </c>
      <c r="Z676">
        <v>1</v>
      </c>
      <c r="AA676">
        <v>0</v>
      </c>
      <c r="AB676">
        <v>1</v>
      </c>
      <c r="AC676">
        <v>0</v>
      </c>
    </row>
    <row r="677" spans="1:29" x14ac:dyDescent="0.25">
      <c r="A677">
        <v>125764</v>
      </c>
      <c r="B677" t="s">
        <v>833</v>
      </c>
      <c r="C677" t="s">
        <v>830</v>
      </c>
      <c r="D677" t="s">
        <v>190</v>
      </c>
      <c r="E677" t="s">
        <v>32</v>
      </c>
      <c r="F677">
        <v>1</v>
      </c>
      <c r="G677">
        <v>1089</v>
      </c>
      <c r="H677">
        <v>213</v>
      </c>
      <c r="I677">
        <v>4.0999999999999996</v>
      </c>
      <c r="J677">
        <v>15.3</v>
      </c>
      <c r="K677">
        <v>84.7</v>
      </c>
      <c r="L677">
        <v>15.5</v>
      </c>
      <c r="M677">
        <v>70</v>
      </c>
      <c r="N677">
        <v>38043</v>
      </c>
      <c r="O677">
        <v>565.20000000000005</v>
      </c>
      <c r="P677">
        <v>6471927</v>
      </c>
      <c r="Q677">
        <v>6653790</v>
      </c>
      <c r="R677">
        <v>-181863</v>
      </c>
      <c r="S677">
        <v>5943</v>
      </c>
      <c r="T677">
        <v>6110</v>
      </c>
      <c r="U677">
        <v>-167</v>
      </c>
      <c r="V677">
        <v>247</v>
      </c>
      <c r="W677">
        <v>4.0425531914893602</v>
      </c>
      <c r="X677">
        <v>4.5431600201918201</v>
      </c>
      <c r="Y677">
        <v>42.4</v>
      </c>
      <c r="Z677">
        <v>1</v>
      </c>
      <c r="AA677">
        <v>0</v>
      </c>
      <c r="AB677">
        <v>0</v>
      </c>
      <c r="AC677">
        <v>0</v>
      </c>
    </row>
    <row r="678" spans="1:29" x14ac:dyDescent="0.25">
      <c r="A678">
        <v>126064</v>
      </c>
      <c r="B678" t="s">
        <v>834</v>
      </c>
      <c r="C678" t="s">
        <v>835</v>
      </c>
      <c r="D678" t="s">
        <v>413</v>
      </c>
      <c r="E678" t="s">
        <v>32</v>
      </c>
      <c r="F678">
        <v>1</v>
      </c>
      <c r="G678">
        <v>1420</v>
      </c>
      <c r="H678">
        <v>260</v>
      </c>
      <c r="I678">
        <v>1.1000000000000001</v>
      </c>
      <c r="J678">
        <v>4.3</v>
      </c>
      <c r="K678">
        <v>96.3</v>
      </c>
      <c r="L678">
        <v>16.5</v>
      </c>
      <c r="M678">
        <v>86</v>
      </c>
      <c r="N678">
        <v>39507</v>
      </c>
      <c r="O678">
        <v>557</v>
      </c>
      <c r="P678">
        <v>7212180</v>
      </c>
      <c r="Q678">
        <v>7199400</v>
      </c>
      <c r="R678">
        <v>12780</v>
      </c>
      <c r="S678">
        <v>5079</v>
      </c>
      <c r="T678">
        <v>5070</v>
      </c>
      <c r="U678">
        <v>9</v>
      </c>
      <c r="V678">
        <v>168</v>
      </c>
      <c r="W678">
        <v>3.31360946745562</v>
      </c>
      <c r="X678">
        <v>7.0683205355384899</v>
      </c>
      <c r="Y678">
        <v>54.4</v>
      </c>
      <c r="Z678">
        <v>1</v>
      </c>
      <c r="AA678">
        <v>0</v>
      </c>
      <c r="AB678">
        <v>0</v>
      </c>
      <c r="AC678">
        <v>0</v>
      </c>
    </row>
    <row r="679" spans="1:29" x14ac:dyDescent="0.25">
      <c r="A679">
        <v>126065</v>
      </c>
      <c r="B679" t="s">
        <v>836</v>
      </c>
      <c r="C679" t="s">
        <v>835</v>
      </c>
      <c r="D679" t="s">
        <v>413</v>
      </c>
      <c r="E679" t="s">
        <v>41</v>
      </c>
      <c r="F679">
        <v>1</v>
      </c>
      <c r="G679">
        <v>1097</v>
      </c>
      <c r="H679">
        <v>222</v>
      </c>
      <c r="I679">
        <v>0.9</v>
      </c>
      <c r="J679">
        <v>4.5</v>
      </c>
      <c r="K679">
        <v>92.7</v>
      </c>
      <c r="L679">
        <v>19</v>
      </c>
      <c r="M679">
        <v>58</v>
      </c>
      <c r="N679">
        <v>38261</v>
      </c>
      <c r="O679">
        <v>557</v>
      </c>
      <c r="P679">
        <v>5616640</v>
      </c>
      <c r="Q679">
        <v>5690139</v>
      </c>
      <c r="R679">
        <v>-73499</v>
      </c>
      <c r="S679">
        <v>5120</v>
      </c>
      <c r="T679">
        <v>5187</v>
      </c>
      <c r="U679">
        <v>-67</v>
      </c>
      <c r="V679">
        <v>222</v>
      </c>
      <c r="W679">
        <v>4.27993059572007</v>
      </c>
      <c r="X679">
        <v>8.4375</v>
      </c>
      <c r="Y679">
        <v>52</v>
      </c>
      <c r="Z679">
        <v>0</v>
      </c>
      <c r="AA679">
        <v>0</v>
      </c>
      <c r="AB679">
        <v>0</v>
      </c>
      <c r="AC679">
        <v>0</v>
      </c>
    </row>
    <row r="680" spans="1:29" x14ac:dyDescent="0.25">
      <c r="A680">
        <v>126066</v>
      </c>
      <c r="B680" t="s">
        <v>837</v>
      </c>
      <c r="C680" t="s">
        <v>835</v>
      </c>
      <c r="D680" t="s">
        <v>413</v>
      </c>
      <c r="E680" t="s">
        <v>34</v>
      </c>
      <c r="F680">
        <v>1</v>
      </c>
      <c r="G680">
        <v>1497</v>
      </c>
      <c r="H680">
        <v>293</v>
      </c>
      <c r="I680">
        <v>0.8</v>
      </c>
      <c r="J680">
        <v>4.2</v>
      </c>
      <c r="K680">
        <v>93.4</v>
      </c>
      <c r="L680">
        <v>18.2</v>
      </c>
      <c r="M680">
        <v>82</v>
      </c>
      <c r="N680">
        <v>38900</v>
      </c>
      <c r="O680">
        <v>557</v>
      </c>
      <c r="P680">
        <v>7248474</v>
      </c>
      <c r="Q680">
        <v>7140690</v>
      </c>
      <c r="R680">
        <v>107784</v>
      </c>
      <c r="S680">
        <v>4842</v>
      </c>
      <c r="T680">
        <v>4770</v>
      </c>
      <c r="U680">
        <v>72</v>
      </c>
      <c r="V680">
        <v>124</v>
      </c>
      <c r="W680">
        <v>2.59958071278826</v>
      </c>
      <c r="X680">
        <v>4.5022717885171399</v>
      </c>
      <c r="Y680">
        <v>58.4</v>
      </c>
      <c r="Z680">
        <v>0</v>
      </c>
      <c r="AA680">
        <v>0</v>
      </c>
      <c r="AB680">
        <v>0</v>
      </c>
      <c r="AC680">
        <v>0</v>
      </c>
    </row>
    <row r="681" spans="1:29" x14ac:dyDescent="0.25">
      <c r="A681">
        <v>126068</v>
      </c>
      <c r="B681" t="s">
        <v>838</v>
      </c>
      <c r="C681" t="s">
        <v>835</v>
      </c>
      <c r="D681" t="s">
        <v>413</v>
      </c>
      <c r="E681" t="s">
        <v>32</v>
      </c>
      <c r="F681">
        <v>1</v>
      </c>
      <c r="G681">
        <v>1614</v>
      </c>
      <c r="H681">
        <v>239</v>
      </c>
      <c r="I681">
        <v>1</v>
      </c>
      <c r="J681">
        <v>5.0999999999999996</v>
      </c>
      <c r="K681">
        <v>98</v>
      </c>
      <c r="L681">
        <v>16.5</v>
      </c>
      <c r="M681">
        <v>98</v>
      </c>
      <c r="N681">
        <v>37553</v>
      </c>
      <c r="O681">
        <v>557</v>
      </c>
      <c r="P681">
        <v>7790778</v>
      </c>
      <c r="Q681">
        <v>7676184</v>
      </c>
      <c r="R681">
        <v>114594</v>
      </c>
      <c r="S681">
        <v>4827</v>
      </c>
      <c r="T681">
        <v>4756</v>
      </c>
      <c r="U681">
        <v>71</v>
      </c>
      <c r="V681">
        <v>287</v>
      </c>
      <c r="W681">
        <v>6.0344827586206904</v>
      </c>
      <c r="X681">
        <v>3.3354050134659201</v>
      </c>
      <c r="Y681">
        <v>53.1</v>
      </c>
      <c r="Z681">
        <v>1</v>
      </c>
      <c r="AA681">
        <v>0</v>
      </c>
      <c r="AB681">
        <v>1</v>
      </c>
      <c r="AC681">
        <v>0</v>
      </c>
    </row>
    <row r="682" spans="1:29" x14ac:dyDescent="0.25">
      <c r="A682">
        <v>126069</v>
      </c>
      <c r="B682" t="s">
        <v>839</v>
      </c>
      <c r="C682" t="s">
        <v>835</v>
      </c>
      <c r="D682" t="s">
        <v>413</v>
      </c>
      <c r="E682" t="s">
        <v>32</v>
      </c>
      <c r="F682">
        <v>1</v>
      </c>
      <c r="G682">
        <v>732</v>
      </c>
      <c r="H682">
        <v>141</v>
      </c>
      <c r="I682">
        <v>3</v>
      </c>
      <c r="J682">
        <v>7.6</v>
      </c>
      <c r="K682">
        <v>97.8</v>
      </c>
      <c r="L682">
        <v>16.100000000000001</v>
      </c>
      <c r="M682">
        <v>45</v>
      </c>
      <c r="N682">
        <v>38646</v>
      </c>
      <c r="O682">
        <v>557</v>
      </c>
      <c r="P682">
        <v>3894972</v>
      </c>
      <c r="Q682">
        <v>3953532</v>
      </c>
      <c r="R682">
        <v>-58560</v>
      </c>
      <c r="S682">
        <v>5321</v>
      </c>
      <c r="T682">
        <v>5401</v>
      </c>
      <c r="U682">
        <v>-80</v>
      </c>
      <c r="V682">
        <v>250</v>
      </c>
      <c r="W682">
        <v>4.6287724495463802</v>
      </c>
      <c r="X682">
        <v>1.82296560796843</v>
      </c>
      <c r="Y682">
        <v>45.1</v>
      </c>
      <c r="Z682">
        <v>1</v>
      </c>
      <c r="AA682">
        <v>0</v>
      </c>
      <c r="AB682">
        <v>0</v>
      </c>
      <c r="AC682">
        <v>0</v>
      </c>
    </row>
    <row r="683" spans="1:29" x14ac:dyDescent="0.25">
      <c r="A683">
        <v>126071</v>
      </c>
      <c r="B683" t="s">
        <v>840</v>
      </c>
      <c r="C683" t="s">
        <v>835</v>
      </c>
      <c r="D683" t="s">
        <v>413</v>
      </c>
      <c r="E683" t="s">
        <v>32</v>
      </c>
      <c r="F683">
        <v>1</v>
      </c>
      <c r="G683">
        <v>1020</v>
      </c>
      <c r="H683">
        <v>165</v>
      </c>
      <c r="I683">
        <v>1.2</v>
      </c>
      <c r="J683">
        <v>13.6</v>
      </c>
      <c r="K683">
        <v>73.8</v>
      </c>
      <c r="L683">
        <v>15.9</v>
      </c>
      <c r="M683">
        <v>64</v>
      </c>
      <c r="N683">
        <v>41690</v>
      </c>
      <c r="O683">
        <v>557</v>
      </c>
      <c r="P683">
        <v>6347460</v>
      </c>
      <c r="Q683">
        <v>6180180</v>
      </c>
      <c r="R683">
        <v>167280</v>
      </c>
      <c r="S683">
        <v>6223</v>
      </c>
      <c r="T683">
        <v>6059</v>
      </c>
      <c r="U683">
        <v>164</v>
      </c>
      <c r="V683">
        <v>270</v>
      </c>
      <c r="W683">
        <v>4.4561808879353002</v>
      </c>
      <c r="X683">
        <v>0.88381809416680002</v>
      </c>
      <c r="Y683">
        <v>41.5</v>
      </c>
      <c r="Z683">
        <v>1</v>
      </c>
      <c r="AA683">
        <v>0</v>
      </c>
      <c r="AB683">
        <v>1</v>
      </c>
      <c r="AC683">
        <v>0</v>
      </c>
    </row>
    <row r="684" spans="1:29" x14ac:dyDescent="0.25">
      <c r="A684">
        <v>126080</v>
      </c>
      <c r="B684" t="s">
        <v>841</v>
      </c>
      <c r="C684" t="s">
        <v>835</v>
      </c>
      <c r="D684" t="s">
        <v>413</v>
      </c>
      <c r="E684" t="s">
        <v>32</v>
      </c>
      <c r="F684">
        <v>1</v>
      </c>
      <c r="G684">
        <v>1316</v>
      </c>
      <c r="H684">
        <v>224</v>
      </c>
      <c r="I684">
        <v>0.3</v>
      </c>
      <c r="J684">
        <v>7.2</v>
      </c>
      <c r="K684">
        <v>90</v>
      </c>
      <c r="L684">
        <v>17.8</v>
      </c>
      <c r="M684">
        <v>77</v>
      </c>
      <c r="N684">
        <v>41156</v>
      </c>
      <c r="O684">
        <v>557</v>
      </c>
      <c r="P684">
        <v>6743184</v>
      </c>
      <c r="Q684">
        <v>6765556</v>
      </c>
      <c r="R684">
        <v>-22372</v>
      </c>
      <c r="S684">
        <v>5124</v>
      </c>
      <c r="T684">
        <v>5141</v>
      </c>
      <c r="U684">
        <v>-17</v>
      </c>
      <c r="V684">
        <v>106</v>
      </c>
      <c r="W684">
        <v>2.0618556701030899</v>
      </c>
      <c r="X684">
        <v>3.27868852459016</v>
      </c>
      <c r="Y684">
        <v>48.5</v>
      </c>
      <c r="Z684">
        <v>1</v>
      </c>
      <c r="AA684">
        <v>0</v>
      </c>
      <c r="AB684">
        <v>1</v>
      </c>
      <c r="AC684">
        <v>0</v>
      </c>
    </row>
    <row r="685" spans="1:29" x14ac:dyDescent="0.25">
      <c r="A685">
        <v>126081</v>
      </c>
      <c r="B685" t="s">
        <v>842</v>
      </c>
      <c r="C685" t="s">
        <v>835</v>
      </c>
      <c r="D685" t="s">
        <v>413</v>
      </c>
      <c r="E685" t="s">
        <v>32</v>
      </c>
      <c r="F685">
        <v>1</v>
      </c>
      <c r="G685">
        <v>1459</v>
      </c>
      <c r="H685">
        <v>244</v>
      </c>
      <c r="I685">
        <v>5.6</v>
      </c>
      <c r="J685">
        <v>7.8</v>
      </c>
      <c r="K685">
        <v>97.1</v>
      </c>
      <c r="L685">
        <v>15.7</v>
      </c>
      <c r="M685">
        <v>90</v>
      </c>
      <c r="N685">
        <v>39264</v>
      </c>
      <c r="O685">
        <v>557</v>
      </c>
      <c r="P685">
        <v>8409676</v>
      </c>
      <c r="Q685">
        <v>8346939</v>
      </c>
      <c r="R685">
        <v>62737</v>
      </c>
      <c r="S685">
        <v>5764</v>
      </c>
      <c r="T685">
        <v>5721</v>
      </c>
      <c r="U685">
        <v>43</v>
      </c>
      <c r="V685">
        <v>330</v>
      </c>
      <c r="W685">
        <v>5.7682223387519702</v>
      </c>
      <c r="X685">
        <v>6.7834836918806403</v>
      </c>
      <c r="Y685">
        <v>42.9</v>
      </c>
      <c r="Z685">
        <v>1</v>
      </c>
      <c r="AA685">
        <v>0</v>
      </c>
      <c r="AB685">
        <v>1</v>
      </c>
      <c r="AC685">
        <v>0</v>
      </c>
    </row>
    <row r="686" spans="1:29" x14ac:dyDescent="0.25">
      <c r="A686">
        <v>126085</v>
      </c>
      <c r="B686" t="s">
        <v>843</v>
      </c>
      <c r="C686" t="s">
        <v>835</v>
      </c>
      <c r="D686" t="s">
        <v>413</v>
      </c>
      <c r="E686" t="s">
        <v>32</v>
      </c>
      <c r="F686">
        <v>1</v>
      </c>
      <c r="G686">
        <v>955</v>
      </c>
      <c r="H686">
        <v>184</v>
      </c>
      <c r="I686">
        <v>1.7</v>
      </c>
      <c r="J686">
        <v>5.8</v>
      </c>
      <c r="K686">
        <v>94.4</v>
      </c>
      <c r="L686">
        <v>15.6</v>
      </c>
      <c r="M686">
        <v>62</v>
      </c>
      <c r="N686">
        <v>40778</v>
      </c>
      <c r="O686">
        <v>557</v>
      </c>
      <c r="P686">
        <v>5183740</v>
      </c>
      <c r="Q686">
        <v>5093970</v>
      </c>
      <c r="R686">
        <v>89770</v>
      </c>
      <c r="S686">
        <v>5428</v>
      </c>
      <c r="T686">
        <v>5334</v>
      </c>
      <c r="U686">
        <v>94</v>
      </c>
      <c r="V686">
        <v>142</v>
      </c>
      <c r="W686">
        <v>2.6621672290963598</v>
      </c>
      <c r="X686">
        <v>5.3610906411201196</v>
      </c>
      <c r="Y686">
        <v>46.9</v>
      </c>
      <c r="Z686">
        <v>1</v>
      </c>
      <c r="AA686">
        <v>0</v>
      </c>
      <c r="AB686">
        <v>0</v>
      </c>
      <c r="AC686">
        <v>0</v>
      </c>
    </row>
    <row r="687" spans="1:29" x14ac:dyDescent="0.25">
      <c r="A687">
        <v>126087</v>
      </c>
      <c r="B687" t="s">
        <v>844</v>
      </c>
      <c r="C687" t="s">
        <v>835</v>
      </c>
      <c r="D687" t="s">
        <v>413</v>
      </c>
      <c r="E687" t="s">
        <v>32</v>
      </c>
      <c r="F687">
        <v>1</v>
      </c>
      <c r="G687">
        <v>1014</v>
      </c>
      <c r="H687">
        <v>180</v>
      </c>
      <c r="I687">
        <v>1.3</v>
      </c>
      <c r="J687">
        <v>5.3</v>
      </c>
      <c r="K687">
        <v>97.5</v>
      </c>
      <c r="L687">
        <v>17.8</v>
      </c>
      <c r="M687">
        <v>59</v>
      </c>
      <c r="N687">
        <v>40738</v>
      </c>
      <c r="O687">
        <v>557</v>
      </c>
      <c r="P687">
        <v>5259618</v>
      </c>
      <c r="Q687">
        <v>5257590</v>
      </c>
      <c r="R687">
        <v>2028</v>
      </c>
      <c r="S687">
        <v>5187</v>
      </c>
      <c r="T687">
        <v>5185</v>
      </c>
      <c r="U687">
        <v>2</v>
      </c>
      <c r="V687">
        <v>367</v>
      </c>
      <c r="W687">
        <v>7.0781099324975898</v>
      </c>
      <c r="X687">
        <v>9.77443609022556</v>
      </c>
      <c r="Y687">
        <v>52.2</v>
      </c>
      <c r="Z687">
        <v>1</v>
      </c>
      <c r="AA687">
        <v>0</v>
      </c>
      <c r="AB687">
        <v>0</v>
      </c>
      <c r="AC687">
        <v>0</v>
      </c>
    </row>
    <row r="688" spans="1:29" x14ac:dyDescent="0.25">
      <c r="A688">
        <v>126088</v>
      </c>
      <c r="B688" t="s">
        <v>845</v>
      </c>
      <c r="C688" t="s">
        <v>835</v>
      </c>
      <c r="D688" t="s">
        <v>413</v>
      </c>
      <c r="E688" t="s">
        <v>32</v>
      </c>
      <c r="F688">
        <v>1</v>
      </c>
      <c r="G688">
        <v>1640</v>
      </c>
      <c r="H688">
        <v>258</v>
      </c>
      <c r="I688">
        <v>1.2</v>
      </c>
      <c r="J688">
        <v>4.4000000000000004</v>
      </c>
      <c r="K688">
        <v>94</v>
      </c>
      <c r="L688">
        <v>16.2</v>
      </c>
      <c r="M688">
        <v>99</v>
      </c>
      <c r="N688">
        <v>40572</v>
      </c>
      <c r="O688">
        <v>557</v>
      </c>
      <c r="P688">
        <v>7949080</v>
      </c>
      <c r="Q688">
        <v>8234440</v>
      </c>
      <c r="R688">
        <v>-285360</v>
      </c>
      <c r="S688">
        <v>4847</v>
      </c>
      <c r="T688">
        <v>5021</v>
      </c>
      <c r="U688">
        <v>-174</v>
      </c>
      <c r="V688">
        <v>318</v>
      </c>
      <c r="W688">
        <v>6.3333997211710802</v>
      </c>
      <c r="X688">
        <v>4.6420466267794502</v>
      </c>
      <c r="Y688">
        <v>49.2</v>
      </c>
      <c r="Z688">
        <v>1</v>
      </c>
      <c r="AA688">
        <v>0</v>
      </c>
      <c r="AB688">
        <v>1</v>
      </c>
      <c r="AC688">
        <v>0</v>
      </c>
    </row>
    <row r="689" spans="1:29" x14ac:dyDescent="0.25">
      <c r="A689">
        <v>126089</v>
      </c>
      <c r="B689" t="s">
        <v>846</v>
      </c>
      <c r="C689" t="s">
        <v>835</v>
      </c>
      <c r="D689" t="s">
        <v>413</v>
      </c>
      <c r="E689" t="s">
        <v>32</v>
      </c>
      <c r="F689">
        <v>1</v>
      </c>
      <c r="G689">
        <v>1589</v>
      </c>
      <c r="H689">
        <v>236</v>
      </c>
      <c r="I689">
        <v>1.1000000000000001</v>
      </c>
      <c r="J689">
        <v>4.8</v>
      </c>
      <c r="K689">
        <v>95.5</v>
      </c>
      <c r="L689">
        <v>18.100000000000001</v>
      </c>
      <c r="M689">
        <v>89</v>
      </c>
      <c r="N689">
        <v>40496</v>
      </c>
      <c r="O689">
        <v>557</v>
      </c>
      <c r="P689">
        <v>7603365</v>
      </c>
      <c r="Q689">
        <v>7485779</v>
      </c>
      <c r="R689">
        <v>117586</v>
      </c>
      <c r="S689">
        <v>4785</v>
      </c>
      <c r="T689">
        <v>4711</v>
      </c>
      <c r="U689">
        <v>74</v>
      </c>
      <c r="V689">
        <v>233</v>
      </c>
      <c r="W689">
        <v>4.9458713648906798</v>
      </c>
      <c r="X689">
        <v>3.8662486938348999</v>
      </c>
      <c r="Y689">
        <v>46.6</v>
      </c>
      <c r="Z689">
        <v>1</v>
      </c>
      <c r="AA689">
        <v>0</v>
      </c>
      <c r="AB689">
        <v>1</v>
      </c>
      <c r="AC689">
        <v>0</v>
      </c>
    </row>
    <row r="690" spans="1:29" x14ac:dyDescent="0.25">
      <c r="A690">
        <v>126092</v>
      </c>
      <c r="B690" t="s">
        <v>847</v>
      </c>
      <c r="C690" t="s">
        <v>835</v>
      </c>
      <c r="D690" t="s">
        <v>413</v>
      </c>
      <c r="E690" t="s">
        <v>32</v>
      </c>
      <c r="F690">
        <v>1</v>
      </c>
      <c r="G690">
        <v>1979</v>
      </c>
      <c r="H690">
        <v>343</v>
      </c>
      <c r="I690">
        <v>0.8</v>
      </c>
      <c r="J690">
        <v>3.4</v>
      </c>
      <c r="K690">
        <v>96.3</v>
      </c>
      <c r="L690">
        <v>15.7</v>
      </c>
      <c r="M690">
        <v>124</v>
      </c>
      <c r="N690">
        <v>39045</v>
      </c>
      <c r="O690">
        <v>557</v>
      </c>
      <c r="P690">
        <v>9811882</v>
      </c>
      <c r="Q690">
        <v>10043425</v>
      </c>
      <c r="R690">
        <v>-231543</v>
      </c>
      <c r="S690">
        <v>4958</v>
      </c>
      <c r="T690">
        <v>5075</v>
      </c>
      <c r="U690">
        <v>-117</v>
      </c>
      <c r="V690">
        <v>214</v>
      </c>
      <c r="W690">
        <v>4.2167487684729101</v>
      </c>
      <c r="X690">
        <v>5.8491327148043597</v>
      </c>
      <c r="Y690">
        <v>50.5</v>
      </c>
      <c r="Z690">
        <v>1</v>
      </c>
      <c r="AA690">
        <v>0</v>
      </c>
      <c r="AB690">
        <v>1</v>
      </c>
      <c r="AC690">
        <v>0</v>
      </c>
    </row>
    <row r="691" spans="1:29" x14ac:dyDescent="0.25">
      <c r="A691">
        <v>126093</v>
      </c>
      <c r="B691" t="s">
        <v>848</v>
      </c>
      <c r="C691" t="s">
        <v>835</v>
      </c>
      <c r="D691" t="s">
        <v>413</v>
      </c>
      <c r="E691" t="s">
        <v>34</v>
      </c>
      <c r="F691">
        <v>1</v>
      </c>
      <c r="G691">
        <v>1144</v>
      </c>
      <c r="H691">
        <v>253</v>
      </c>
      <c r="I691">
        <v>0.7</v>
      </c>
      <c r="J691">
        <v>6.4</v>
      </c>
      <c r="K691">
        <v>89.6</v>
      </c>
      <c r="L691">
        <v>17.2</v>
      </c>
      <c r="M691">
        <v>68</v>
      </c>
      <c r="N691">
        <v>40281</v>
      </c>
      <c r="O691">
        <v>557</v>
      </c>
      <c r="P691">
        <v>6099808</v>
      </c>
      <c r="Q691">
        <v>6102096</v>
      </c>
      <c r="R691">
        <v>-2288</v>
      </c>
      <c r="S691">
        <v>5332</v>
      </c>
      <c r="T691">
        <v>5334</v>
      </c>
      <c r="U691">
        <v>-2</v>
      </c>
      <c r="V691">
        <v>349</v>
      </c>
      <c r="W691">
        <v>6.5429321334833102</v>
      </c>
      <c r="X691">
        <v>5.3450862715678902</v>
      </c>
      <c r="Y691">
        <v>51.8</v>
      </c>
      <c r="Z691">
        <v>0</v>
      </c>
      <c r="AA691">
        <v>0</v>
      </c>
      <c r="AB691">
        <v>0</v>
      </c>
      <c r="AC691">
        <v>0</v>
      </c>
    </row>
    <row r="692" spans="1:29" x14ac:dyDescent="0.25">
      <c r="A692">
        <v>126094</v>
      </c>
      <c r="B692" t="s">
        <v>849</v>
      </c>
      <c r="C692" t="s">
        <v>835</v>
      </c>
      <c r="D692" t="s">
        <v>413</v>
      </c>
      <c r="E692" t="s">
        <v>41</v>
      </c>
      <c r="F692">
        <v>1</v>
      </c>
      <c r="G692">
        <v>850</v>
      </c>
      <c r="H692">
        <v>175</v>
      </c>
      <c r="I692">
        <v>3</v>
      </c>
      <c r="J692">
        <v>7.9</v>
      </c>
      <c r="K692">
        <v>90.5</v>
      </c>
      <c r="L692">
        <v>15.5</v>
      </c>
      <c r="M692">
        <v>50</v>
      </c>
      <c r="N692">
        <v>39291</v>
      </c>
      <c r="O692">
        <v>557</v>
      </c>
      <c r="P692">
        <v>4417450</v>
      </c>
      <c r="Q692">
        <v>4384300</v>
      </c>
      <c r="R692">
        <v>33150</v>
      </c>
      <c r="S692">
        <v>5197</v>
      </c>
      <c r="T692">
        <v>5158</v>
      </c>
      <c r="U692">
        <v>39</v>
      </c>
      <c r="V692">
        <v>315</v>
      </c>
      <c r="W692">
        <v>6.1070182241178799</v>
      </c>
      <c r="X692">
        <v>4.7335000962093501</v>
      </c>
      <c r="Y692">
        <v>39.5</v>
      </c>
      <c r="Z692">
        <v>0</v>
      </c>
      <c r="AA692">
        <v>0</v>
      </c>
      <c r="AB692">
        <v>0</v>
      </c>
      <c r="AC692">
        <v>0</v>
      </c>
    </row>
    <row r="693" spans="1:29" x14ac:dyDescent="0.25">
      <c r="A693">
        <v>126095</v>
      </c>
      <c r="B693" t="s">
        <v>850</v>
      </c>
      <c r="C693" t="s">
        <v>835</v>
      </c>
      <c r="D693" t="s">
        <v>413</v>
      </c>
      <c r="E693" t="s">
        <v>32</v>
      </c>
      <c r="F693">
        <v>1</v>
      </c>
      <c r="G693">
        <v>949</v>
      </c>
      <c r="H693">
        <v>144</v>
      </c>
      <c r="I693">
        <v>1.7</v>
      </c>
      <c r="J693">
        <v>6.5</v>
      </c>
      <c r="K693">
        <v>69.5</v>
      </c>
      <c r="L693">
        <v>15</v>
      </c>
      <c r="M693">
        <v>63</v>
      </c>
      <c r="N693">
        <v>39747</v>
      </c>
      <c r="O693">
        <v>557</v>
      </c>
      <c r="P693">
        <v>4936698</v>
      </c>
      <c r="Q693">
        <v>4932902</v>
      </c>
      <c r="R693">
        <v>3796</v>
      </c>
      <c r="S693">
        <v>5202</v>
      </c>
      <c r="T693">
        <v>5198</v>
      </c>
      <c r="U693">
        <v>4</v>
      </c>
      <c r="V693">
        <v>190</v>
      </c>
      <c r="W693">
        <v>3.6552520200076999</v>
      </c>
      <c r="X693">
        <v>1.73010380622837</v>
      </c>
      <c r="Y693">
        <v>46.1</v>
      </c>
      <c r="Z693">
        <v>1</v>
      </c>
      <c r="AA693">
        <v>0</v>
      </c>
      <c r="AB693">
        <v>1</v>
      </c>
      <c r="AC693">
        <v>0</v>
      </c>
    </row>
    <row r="694" spans="1:29" x14ac:dyDescent="0.25">
      <c r="A694">
        <v>126096</v>
      </c>
      <c r="B694" t="s">
        <v>851</v>
      </c>
      <c r="C694" t="s">
        <v>835</v>
      </c>
      <c r="D694" t="s">
        <v>413</v>
      </c>
      <c r="E694" t="s">
        <v>32</v>
      </c>
      <c r="F694">
        <v>1</v>
      </c>
      <c r="G694">
        <v>607</v>
      </c>
      <c r="H694">
        <v>120</v>
      </c>
      <c r="I694">
        <v>2.6</v>
      </c>
      <c r="J694">
        <v>8.8000000000000007</v>
      </c>
      <c r="K694">
        <v>88.4</v>
      </c>
      <c r="L694">
        <v>16.3</v>
      </c>
      <c r="M694">
        <v>38</v>
      </c>
      <c r="N694">
        <v>41362</v>
      </c>
      <c r="O694">
        <v>557</v>
      </c>
      <c r="P694">
        <v>3250485</v>
      </c>
      <c r="Q694">
        <v>3323932</v>
      </c>
      <c r="R694">
        <v>-73447</v>
      </c>
      <c r="S694">
        <v>5355</v>
      </c>
      <c r="T694">
        <v>5476</v>
      </c>
      <c r="U694">
        <v>-121</v>
      </c>
      <c r="V694">
        <v>243</v>
      </c>
      <c r="W694">
        <v>4.4375456537618696</v>
      </c>
      <c r="X694">
        <v>4.1456582633053198</v>
      </c>
      <c r="Y694">
        <v>40</v>
      </c>
      <c r="Z694">
        <v>1</v>
      </c>
      <c r="AA694">
        <v>0</v>
      </c>
      <c r="AB694">
        <v>0</v>
      </c>
      <c r="AC694">
        <v>0</v>
      </c>
    </row>
    <row r="695" spans="1:29" x14ac:dyDescent="0.25">
      <c r="A695">
        <v>126098</v>
      </c>
      <c r="B695" t="s">
        <v>852</v>
      </c>
      <c r="C695" t="s">
        <v>835</v>
      </c>
      <c r="D695" t="s">
        <v>413</v>
      </c>
      <c r="E695" t="s">
        <v>32</v>
      </c>
      <c r="F695">
        <v>1</v>
      </c>
      <c r="G695">
        <v>1244</v>
      </c>
      <c r="H695">
        <v>205</v>
      </c>
      <c r="I695">
        <v>1</v>
      </c>
      <c r="J695">
        <v>7.7</v>
      </c>
      <c r="K695">
        <v>73.5</v>
      </c>
      <c r="L695">
        <v>15.7</v>
      </c>
      <c r="M695">
        <v>79</v>
      </c>
      <c r="N695">
        <v>40022</v>
      </c>
      <c r="O695">
        <v>557</v>
      </c>
      <c r="P695">
        <v>6479996</v>
      </c>
      <c r="Q695">
        <v>6598176</v>
      </c>
      <c r="R695">
        <v>-118180</v>
      </c>
      <c r="S695">
        <v>5209</v>
      </c>
      <c r="T695">
        <v>5304</v>
      </c>
      <c r="U695">
        <v>-95</v>
      </c>
      <c r="V695">
        <v>297</v>
      </c>
      <c r="W695">
        <v>5.5995475113122204</v>
      </c>
      <c r="X695">
        <v>1.38222307544634</v>
      </c>
      <c r="Y695">
        <v>45.2</v>
      </c>
      <c r="Z695">
        <v>1</v>
      </c>
      <c r="AA695">
        <v>0</v>
      </c>
      <c r="AB695">
        <v>1</v>
      </c>
      <c r="AC695">
        <v>0</v>
      </c>
    </row>
    <row r="696" spans="1:29" x14ac:dyDescent="0.25">
      <c r="A696">
        <v>126101</v>
      </c>
      <c r="B696" t="s">
        <v>826</v>
      </c>
      <c r="C696" t="s">
        <v>835</v>
      </c>
      <c r="D696" t="s">
        <v>413</v>
      </c>
      <c r="E696" t="s">
        <v>32</v>
      </c>
      <c r="F696">
        <v>1</v>
      </c>
      <c r="G696">
        <v>1108</v>
      </c>
      <c r="H696">
        <v>151</v>
      </c>
      <c r="I696">
        <v>3.3</v>
      </c>
      <c r="J696">
        <v>3.3</v>
      </c>
      <c r="K696">
        <v>91.6</v>
      </c>
      <c r="L696">
        <v>15.9</v>
      </c>
      <c r="M696">
        <v>71</v>
      </c>
      <c r="N696">
        <v>36836</v>
      </c>
      <c r="O696">
        <v>557</v>
      </c>
      <c r="P696">
        <v>6481800</v>
      </c>
      <c r="Q696">
        <v>6460748</v>
      </c>
      <c r="R696">
        <v>21052</v>
      </c>
      <c r="S696">
        <v>5850</v>
      </c>
      <c r="T696">
        <v>5831</v>
      </c>
      <c r="U696">
        <v>19</v>
      </c>
      <c r="V696">
        <v>442</v>
      </c>
      <c r="W696">
        <v>7.5801749271137</v>
      </c>
      <c r="X696">
        <v>23.367521367521402</v>
      </c>
      <c r="Y696">
        <v>52.6</v>
      </c>
      <c r="Z696">
        <v>1</v>
      </c>
      <c r="AA696">
        <v>0</v>
      </c>
      <c r="AB696">
        <v>1</v>
      </c>
      <c r="AC696">
        <v>0</v>
      </c>
    </row>
    <row r="697" spans="1:29" x14ac:dyDescent="0.25">
      <c r="A697">
        <v>126458</v>
      </c>
      <c r="B697" t="s">
        <v>853</v>
      </c>
      <c r="C697" t="s">
        <v>854</v>
      </c>
      <c r="D697" t="s">
        <v>393</v>
      </c>
      <c r="E697" t="s">
        <v>32</v>
      </c>
      <c r="F697">
        <v>1</v>
      </c>
      <c r="G697">
        <v>584</v>
      </c>
      <c r="H697">
        <v>113</v>
      </c>
      <c r="I697">
        <v>3.1</v>
      </c>
      <c r="J697">
        <v>7.2</v>
      </c>
      <c r="K697">
        <v>95.5</v>
      </c>
      <c r="L697">
        <v>16.7</v>
      </c>
      <c r="M697">
        <v>38</v>
      </c>
      <c r="N697">
        <v>42615</v>
      </c>
      <c r="O697">
        <v>519.79999999999995</v>
      </c>
      <c r="P697">
        <v>3489984</v>
      </c>
      <c r="Q697">
        <v>3641824</v>
      </c>
      <c r="R697">
        <v>-151840</v>
      </c>
      <c r="S697">
        <v>5976</v>
      </c>
      <c r="T697">
        <v>6236</v>
      </c>
      <c r="U697">
        <v>-260</v>
      </c>
      <c r="V697">
        <v>683</v>
      </c>
      <c r="W697">
        <v>10.952533675432999</v>
      </c>
      <c r="X697">
        <v>1.42235609103079</v>
      </c>
      <c r="Y697">
        <v>39</v>
      </c>
      <c r="Z697">
        <v>1</v>
      </c>
      <c r="AA697">
        <v>0</v>
      </c>
      <c r="AB697">
        <v>0</v>
      </c>
      <c r="AC697">
        <v>0</v>
      </c>
    </row>
    <row r="698" spans="1:29" x14ac:dyDescent="0.25">
      <c r="A698">
        <v>126473</v>
      </c>
      <c r="B698" t="s">
        <v>855</v>
      </c>
      <c r="C698" t="s">
        <v>854</v>
      </c>
      <c r="D698" t="s">
        <v>393</v>
      </c>
      <c r="E698" t="s">
        <v>32</v>
      </c>
      <c r="F698">
        <v>1</v>
      </c>
      <c r="G698">
        <v>470</v>
      </c>
      <c r="H698">
        <v>72</v>
      </c>
      <c r="I698">
        <v>2.5</v>
      </c>
      <c r="J698">
        <v>10.1</v>
      </c>
      <c r="K698">
        <v>90.1</v>
      </c>
      <c r="L698">
        <v>13.1</v>
      </c>
      <c r="M698">
        <v>37</v>
      </c>
      <c r="N698">
        <v>35502</v>
      </c>
      <c r="O698">
        <v>519.79999999999995</v>
      </c>
      <c r="P698">
        <v>2545050</v>
      </c>
      <c r="Q698">
        <v>2682760</v>
      </c>
      <c r="R698">
        <v>-137710</v>
      </c>
      <c r="S698">
        <v>5415</v>
      </c>
      <c r="T698">
        <v>5708</v>
      </c>
      <c r="U698">
        <v>-293</v>
      </c>
      <c r="V698">
        <v>324</v>
      </c>
      <c r="W698">
        <v>5.6762438682550798</v>
      </c>
      <c r="X698">
        <v>1.1449676823638</v>
      </c>
      <c r="Y698">
        <v>44.6</v>
      </c>
      <c r="Z698">
        <v>1</v>
      </c>
      <c r="AA698">
        <v>0</v>
      </c>
      <c r="AB698">
        <v>0</v>
      </c>
      <c r="AC698">
        <v>0</v>
      </c>
    </row>
    <row r="699" spans="1:29" x14ac:dyDescent="0.25">
      <c r="A699">
        <v>126510</v>
      </c>
      <c r="B699" t="s">
        <v>856</v>
      </c>
      <c r="C699" t="s">
        <v>854</v>
      </c>
      <c r="D699" t="s">
        <v>393</v>
      </c>
      <c r="E699" t="s">
        <v>32</v>
      </c>
      <c r="F699">
        <v>1</v>
      </c>
      <c r="G699">
        <v>897</v>
      </c>
      <c r="H699">
        <v>130</v>
      </c>
      <c r="I699">
        <v>2.9</v>
      </c>
      <c r="J699">
        <v>13.5</v>
      </c>
      <c r="K699">
        <v>97.7</v>
      </c>
      <c r="L699">
        <v>13.6</v>
      </c>
      <c r="M699">
        <v>63</v>
      </c>
      <c r="N699">
        <v>37195</v>
      </c>
      <c r="O699">
        <v>519.79999999999995</v>
      </c>
      <c r="P699">
        <v>4875195</v>
      </c>
      <c r="Q699">
        <v>4616859</v>
      </c>
      <c r="R699">
        <v>258336</v>
      </c>
      <c r="S699">
        <v>5435</v>
      </c>
      <c r="T699">
        <v>5147</v>
      </c>
      <c r="U699">
        <v>288</v>
      </c>
      <c r="V699">
        <v>309</v>
      </c>
      <c r="W699">
        <v>6.0034971828249502</v>
      </c>
      <c r="X699">
        <v>0.60717571297148099</v>
      </c>
      <c r="Y699">
        <v>42.9</v>
      </c>
      <c r="Z699">
        <v>1</v>
      </c>
      <c r="AA699">
        <v>0</v>
      </c>
      <c r="AB699">
        <v>1</v>
      </c>
      <c r="AC699">
        <v>0</v>
      </c>
    </row>
    <row r="700" spans="1:29" x14ac:dyDescent="0.25">
      <c r="A700">
        <v>129645</v>
      </c>
      <c r="B700" t="s">
        <v>857</v>
      </c>
      <c r="C700" t="s">
        <v>737</v>
      </c>
      <c r="D700" t="s">
        <v>490</v>
      </c>
      <c r="E700" t="s">
        <v>34</v>
      </c>
      <c r="F700">
        <v>1</v>
      </c>
      <c r="G700">
        <v>305</v>
      </c>
      <c r="H700">
        <v>58</v>
      </c>
      <c r="I700">
        <v>0.7</v>
      </c>
      <c r="J700">
        <v>15.4</v>
      </c>
      <c r="K700">
        <v>21.2</v>
      </c>
      <c r="L700">
        <v>15.7</v>
      </c>
      <c r="M700">
        <v>20</v>
      </c>
      <c r="N700">
        <v>35332</v>
      </c>
      <c r="O700">
        <v>433</v>
      </c>
      <c r="P700">
        <v>1777845</v>
      </c>
      <c r="Q700">
        <v>1740330</v>
      </c>
      <c r="R700">
        <v>37515</v>
      </c>
      <c r="S700">
        <v>5829</v>
      </c>
      <c r="T700">
        <v>5706</v>
      </c>
      <c r="U700">
        <v>123</v>
      </c>
      <c r="V700">
        <v>227</v>
      </c>
      <c r="W700">
        <v>3.9782684893094999</v>
      </c>
      <c r="X700">
        <v>2.3674729799279501</v>
      </c>
      <c r="Y700">
        <v>52.6</v>
      </c>
      <c r="Z700">
        <v>0</v>
      </c>
      <c r="AA700">
        <v>0</v>
      </c>
      <c r="AB700">
        <v>0</v>
      </c>
      <c r="AC700">
        <v>0</v>
      </c>
    </row>
    <row r="701" spans="1:29" x14ac:dyDescent="0.25">
      <c r="A701">
        <v>131280</v>
      </c>
      <c r="B701" t="s">
        <v>858</v>
      </c>
      <c r="C701" t="s">
        <v>116</v>
      </c>
      <c r="D701" t="s">
        <v>31</v>
      </c>
      <c r="E701" t="s">
        <v>34</v>
      </c>
      <c r="F701">
        <v>1</v>
      </c>
      <c r="G701">
        <v>675</v>
      </c>
      <c r="H701">
        <v>114</v>
      </c>
      <c r="I701">
        <v>0.3</v>
      </c>
      <c r="J701">
        <v>10.4</v>
      </c>
      <c r="K701">
        <v>61.9</v>
      </c>
      <c r="L701">
        <v>15.1</v>
      </c>
      <c r="M701">
        <v>41</v>
      </c>
      <c r="N701">
        <v>41641</v>
      </c>
      <c r="O701">
        <v>602.9</v>
      </c>
      <c r="P701">
        <v>4056075</v>
      </c>
      <c r="Q701">
        <v>4335525</v>
      </c>
      <c r="R701">
        <v>-279450</v>
      </c>
      <c r="S701">
        <v>6009</v>
      </c>
      <c r="T701">
        <v>6423</v>
      </c>
      <c r="U701">
        <v>-414</v>
      </c>
      <c r="V701">
        <v>349</v>
      </c>
      <c r="W701">
        <v>5.43359800716176</v>
      </c>
      <c r="X701">
        <v>2.3464802795806299</v>
      </c>
      <c r="Y701">
        <v>41.9</v>
      </c>
      <c r="Z701">
        <v>0</v>
      </c>
      <c r="AA701">
        <v>0</v>
      </c>
      <c r="AB701">
        <v>1</v>
      </c>
      <c r="AC701">
        <v>1</v>
      </c>
    </row>
    <row r="702" spans="1:29" x14ac:dyDescent="0.25">
      <c r="A702">
        <v>131310</v>
      </c>
      <c r="B702" t="s">
        <v>859</v>
      </c>
      <c r="C702" t="s">
        <v>122</v>
      </c>
      <c r="D702" t="s">
        <v>31</v>
      </c>
      <c r="E702" t="s">
        <v>32</v>
      </c>
      <c r="F702">
        <v>1</v>
      </c>
      <c r="G702">
        <v>1097</v>
      </c>
      <c r="H702">
        <v>167</v>
      </c>
      <c r="I702">
        <v>1.4</v>
      </c>
      <c r="J702">
        <v>10.3</v>
      </c>
      <c r="K702">
        <v>69.8</v>
      </c>
      <c r="L702">
        <v>14.9</v>
      </c>
      <c r="M702">
        <v>79</v>
      </c>
      <c r="N702">
        <v>45409</v>
      </c>
      <c r="O702">
        <v>580.5</v>
      </c>
      <c r="P702">
        <v>7070165</v>
      </c>
      <c r="Q702">
        <v>7316990</v>
      </c>
      <c r="R702">
        <v>-246825</v>
      </c>
      <c r="S702">
        <v>6445</v>
      </c>
      <c r="T702">
        <v>6670</v>
      </c>
      <c r="U702">
        <v>-225</v>
      </c>
      <c r="V702">
        <v>557</v>
      </c>
      <c r="W702">
        <v>8.3508245877061498</v>
      </c>
      <c r="X702">
        <v>6.4235841737781199</v>
      </c>
      <c r="Y702">
        <v>53.2</v>
      </c>
      <c r="Z702">
        <v>1</v>
      </c>
      <c r="AA702">
        <v>0</v>
      </c>
      <c r="AB702">
        <v>1</v>
      </c>
      <c r="AC702">
        <v>1</v>
      </c>
    </row>
    <row r="703" spans="1:29" x14ac:dyDescent="0.25">
      <c r="A703">
        <v>131512</v>
      </c>
      <c r="B703" t="s">
        <v>860</v>
      </c>
      <c r="C703" t="s">
        <v>299</v>
      </c>
      <c r="D703" t="s">
        <v>233</v>
      </c>
      <c r="E703" t="s">
        <v>32</v>
      </c>
      <c r="F703">
        <v>1</v>
      </c>
      <c r="G703">
        <v>611</v>
      </c>
      <c r="H703">
        <v>112</v>
      </c>
      <c r="I703">
        <v>4.7</v>
      </c>
      <c r="J703">
        <v>25</v>
      </c>
      <c r="K703">
        <v>64.3</v>
      </c>
      <c r="L703">
        <v>12.3</v>
      </c>
      <c r="M703">
        <v>50</v>
      </c>
      <c r="N703">
        <v>39648</v>
      </c>
      <c r="O703">
        <v>479.1</v>
      </c>
      <c r="P703">
        <v>4264780</v>
      </c>
      <c r="Q703">
        <v>4225676</v>
      </c>
      <c r="R703">
        <v>39104</v>
      </c>
      <c r="S703">
        <v>6980</v>
      </c>
      <c r="T703">
        <v>6916</v>
      </c>
      <c r="U703">
        <v>64</v>
      </c>
      <c r="V703">
        <v>368</v>
      </c>
      <c r="W703">
        <v>5.3209947946790104</v>
      </c>
      <c r="X703">
        <v>5.6590257879656196</v>
      </c>
      <c r="Y703">
        <v>40.700000000000003</v>
      </c>
      <c r="Z703">
        <v>1</v>
      </c>
      <c r="AA703">
        <v>0</v>
      </c>
      <c r="AB703">
        <v>0</v>
      </c>
      <c r="AC703">
        <v>0</v>
      </c>
    </row>
    <row r="704" spans="1:29" x14ac:dyDescent="0.25">
      <c r="A704">
        <v>131547</v>
      </c>
      <c r="B704" t="s">
        <v>861</v>
      </c>
      <c r="C704" t="s">
        <v>229</v>
      </c>
      <c r="D704" t="s">
        <v>190</v>
      </c>
      <c r="E704" t="s">
        <v>32</v>
      </c>
      <c r="F704">
        <v>1</v>
      </c>
      <c r="G704">
        <v>760</v>
      </c>
      <c r="H704">
        <v>136</v>
      </c>
      <c r="I704">
        <v>1</v>
      </c>
      <c r="J704">
        <v>24.4</v>
      </c>
      <c r="K704">
        <v>60.5</v>
      </c>
      <c r="L704">
        <v>13.8</v>
      </c>
      <c r="M704">
        <v>53</v>
      </c>
      <c r="N704">
        <v>38400</v>
      </c>
      <c r="O704">
        <v>442.3</v>
      </c>
      <c r="P704">
        <v>4857920</v>
      </c>
      <c r="Q704">
        <v>4924800</v>
      </c>
      <c r="R704">
        <v>-66880</v>
      </c>
      <c r="S704">
        <v>6392</v>
      </c>
      <c r="T704">
        <v>6480</v>
      </c>
      <c r="U704">
        <v>-88</v>
      </c>
      <c r="V704">
        <v>321</v>
      </c>
      <c r="W704">
        <v>4.9537037037036997</v>
      </c>
      <c r="X704">
        <v>7.4780976220275299</v>
      </c>
      <c r="Y704">
        <v>41.2</v>
      </c>
      <c r="Z704">
        <v>1</v>
      </c>
      <c r="AA704">
        <v>0</v>
      </c>
      <c r="AB704">
        <v>1</v>
      </c>
      <c r="AC704">
        <v>0</v>
      </c>
    </row>
    <row r="705" spans="1:29" x14ac:dyDescent="0.25">
      <c r="A705">
        <v>131690</v>
      </c>
      <c r="B705" t="s">
        <v>862</v>
      </c>
      <c r="C705" t="s">
        <v>56</v>
      </c>
      <c r="D705" t="s">
        <v>31</v>
      </c>
      <c r="E705" t="s">
        <v>32</v>
      </c>
      <c r="F705">
        <v>1</v>
      </c>
      <c r="G705">
        <v>573</v>
      </c>
      <c r="H705">
        <v>102</v>
      </c>
      <c r="I705">
        <v>2.8</v>
      </c>
      <c r="J705">
        <v>34.799999999999997</v>
      </c>
      <c r="K705">
        <v>60.9</v>
      </c>
      <c r="L705">
        <v>14</v>
      </c>
      <c r="M705">
        <v>41</v>
      </c>
      <c r="N705">
        <v>45671</v>
      </c>
      <c r="O705">
        <v>713.7</v>
      </c>
      <c r="P705">
        <v>5511687</v>
      </c>
      <c r="Q705">
        <v>5811366</v>
      </c>
      <c r="R705">
        <v>-299679</v>
      </c>
      <c r="S705">
        <v>9619</v>
      </c>
      <c r="T705">
        <v>10142</v>
      </c>
      <c r="U705">
        <v>-523</v>
      </c>
      <c r="V705">
        <v>795</v>
      </c>
      <c r="W705">
        <v>7.8386905935712896</v>
      </c>
      <c r="X705">
        <v>2.38070485497453</v>
      </c>
      <c r="Y705">
        <v>42.1</v>
      </c>
      <c r="Z705">
        <v>1</v>
      </c>
      <c r="AA705">
        <v>0</v>
      </c>
      <c r="AB705">
        <v>0</v>
      </c>
      <c r="AC705">
        <v>1</v>
      </c>
    </row>
    <row r="706" spans="1:29" x14ac:dyDescent="0.25">
      <c r="A706">
        <v>131726</v>
      </c>
      <c r="B706" t="s">
        <v>863</v>
      </c>
      <c r="C706" t="s">
        <v>292</v>
      </c>
      <c r="D706" t="s">
        <v>233</v>
      </c>
      <c r="E706" t="s">
        <v>32</v>
      </c>
      <c r="F706">
        <v>1</v>
      </c>
      <c r="G706">
        <v>596</v>
      </c>
      <c r="H706">
        <v>110</v>
      </c>
      <c r="I706">
        <v>3.3</v>
      </c>
      <c r="J706">
        <v>8.3000000000000007</v>
      </c>
      <c r="K706">
        <v>95.9</v>
      </c>
      <c r="L706">
        <v>14</v>
      </c>
      <c r="M706">
        <v>44</v>
      </c>
      <c r="N706">
        <v>38081</v>
      </c>
      <c r="O706">
        <v>470.5</v>
      </c>
      <c r="P706">
        <v>3443688</v>
      </c>
      <c r="Q706">
        <v>3427596</v>
      </c>
      <c r="R706">
        <v>16092</v>
      </c>
      <c r="S706">
        <v>5778</v>
      </c>
      <c r="T706">
        <v>5751</v>
      </c>
      <c r="U706">
        <v>27</v>
      </c>
      <c r="V706">
        <v>312</v>
      </c>
      <c r="W706">
        <v>5.4251434533124696</v>
      </c>
      <c r="X706">
        <v>1.6787815853236401</v>
      </c>
      <c r="Y706">
        <v>49.5</v>
      </c>
      <c r="Z706">
        <v>1</v>
      </c>
      <c r="AA706">
        <v>0</v>
      </c>
      <c r="AB706">
        <v>0</v>
      </c>
      <c r="AC706">
        <v>0</v>
      </c>
    </row>
    <row r="707" spans="1:29" x14ac:dyDescent="0.25">
      <c r="A707">
        <v>131756</v>
      </c>
      <c r="B707" t="s">
        <v>864</v>
      </c>
      <c r="C707" t="s">
        <v>385</v>
      </c>
      <c r="D707" t="s">
        <v>370</v>
      </c>
      <c r="E707" t="s">
        <v>32</v>
      </c>
      <c r="F707">
        <v>1</v>
      </c>
      <c r="G707">
        <v>680</v>
      </c>
      <c r="H707">
        <v>122</v>
      </c>
      <c r="I707">
        <v>0.8</v>
      </c>
      <c r="J707">
        <v>32</v>
      </c>
      <c r="K707">
        <v>98.7</v>
      </c>
      <c r="L707">
        <v>13.8</v>
      </c>
      <c r="M707">
        <v>45</v>
      </c>
      <c r="N707">
        <v>33283</v>
      </c>
      <c r="O707">
        <v>466.9</v>
      </c>
      <c r="P707">
        <v>4868120</v>
      </c>
      <c r="Q707">
        <v>4930000</v>
      </c>
      <c r="R707">
        <v>-61880</v>
      </c>
      <c r="S707">
        <v>7159</v>
      </c>
      <c r="T707">
        <v>7250</v>
      </c>
      <c r="U707">
        <v>-91</v>
      </c>
      <c r="V707">
        <v>609</v>
      </c>
      <c r="W707">
        <v>8.4</v>
      </c>
      <c r="X707">
        <v>1.41081156586115</v>
      </c>
      <c r="Y707">
        <v>34.299999999999997</v>
      </c>
      <c r="Z707">
        <v>1</v>
      </c>
      <c r="AA707">
        <v>0</v>
      </c>
      <c r="AB707">
        <v>0</v>
      </c>
      <c r="AC707">
        <v>0</v>
      </c>
    </row>
    <row r="708" spans="1:29" x14ac:dyDescent="0.25">
      <c r="A708">
        <v>131757</v>
      </c>
      <c r="B708" t="s">
        <v>865</v>
      </c>
      <c r="C708" t="s">
        <v>137</v>
      </c>
      <c r="D708" t="s">
        <v>31</v>
      </c>
      <c r="E708" t="s">
        <v>32</v>
      </c>
      <c r="F708">
        <v>1</v>
      </c>
      <c r="G708">
        <v>1058</v>
      </c>
      <c r="H708">
        <v>202</v>
      </c>
      <c r="I708">
        <v>2.6</v>
      </c>
      <c r="J708">
        <v>20</v>
      </c>
      <c r="K708">
        <v>25.7</v>
      </c>
      <c r="L708">
        <v>13.5</v>
      </c>
      <c r="M708">
        <v>79</v>
      </c>
      <c r="N708">
        <v>45822</v>
      </c>
      <c r="O708">
        <v>575.29999999999995</v>
      </c>
      <c r="P708">
        <v>8606830</v>
      </c>
      <c r="Q708">
        <v>9051190</v>
      </c>
      <c r="R708">
        <v>-444360</v>
      </c>
      <c r="S708">
        <v>8135</v>
      </c>
      <c r="T708">
        <v>8555</v>
      </c>
      <c r="U708">
        <v>-420</v>
      </c>
      <c r="V708">
        <v>454</v>
      </c>
      <c r="W708">
        <v>5.3068381063705399</v>
      </c>
      <c r="X708">
        <v>2.2987092808850602</v>
      </c>
      <c r="Y708">
        <v>40</v>
      </c>
      <c r="Z708">
        <v>1</v>
      </c>
      <c r="AA708">
        <v>0</v>
      </c>
      <c r="AB708">
        <v>0</v>
      </c>
      <c r="AC708">
        <v>1</v>
      </c>
    </row>
    <row r="709" spans="1:29" x14ac:dyDescent="0.25">
      <c r="A709">
        <v>131880</v>
      </c>
      <c r="B709" t="s">
        <v>866</v>
      </c>
      <c r="C709" t="s">
        <v>283</v>
      </c>
      <c r="D709" t="s">
        <v>233</v>
      </c>
      <c r="E709" t="s">
        <v>32</v>
      </c>
      <c r="F709">
        <v>1</v>
      </c>
      <c r="G709">
        <v>932</v>
      </c>
      <c r="H709">
        <v>173</v>
      </c>
      <c r="I709">
        <v>3.7</v>
      </c>
      <c r="J709">
        <v>27.5</v>
      </c>
      <c r="K709">
        <v>61.2</v>
      </c>
      <c r="L709">
        <v>15.4</v>
      </c>
      <c r="M709">
        <v>62</v>
      </c>
      <c r="N709">
        <v>35324</v>
      </c>
      <c r="O709">
        <v>471.5</v>
      </c>
      <c r="P709">
        <v>7281716</v>
      </c>
      <c r="Q709">
        <v>7204360</v>
      </c>
      <c r="R709">
        <v>77356</v>
      </c>
      <c r="S709">
        <v>7813</v>
      </c>
      <c r="T709">
        <v>7730</v>
      </c>
      <c r="U709">
        <v>83</v>
      </c>
      <c r="V709">
        <v>280</v>
      </c>
      <c r="W709">
        <v>3.6222509702457999</v>
      </c>
      <c r="X709">
        <v>0.371176244720338</v>
      </c>
      <c r="Y709">
        <v>43.7</v>
      </c>
      <c r="Z709">
        <v>1</v>
      </c>
      <c r="AA709">
        <v>0</v>
      </c>
      <c r="AB709">
        <v>0</v>
      </c>
      <c r="AC709">
        <v>0</v>
      </c>
    </row>
    <row r="710" spans="1:29" x14ac:dyDescent="0.25">
      <c r="A710">
        <v>131945</v>
      </c>
      <c r="B710" t="s">
        <v>867</v>
      </c>
      <c r="C710" t="s">
        <v>737</v>
      </c>
      <c r="D710" t="s">
        <v>490</v>
      </c>
      <c r="E710" t="s">
        <v>32</v>
      </c>
      <c r="F710">
        <v>1</v>
      </c>
      <c r="G710">
        <v>872</v>
      </c>
      <c r="H710">
        <v>138</v>
      </c>
      <c r="I710">
        <v>0.1</v>
      </c>
      <c r="J710">
        <v>31.5</v>
      </c>
      <c r="K710">
        <v>70.400000000000006</v>
      </c>
      <c r="L710">
        <v>14</v>
      </c>
      <c r="M710">
        <v>67</v>
      </c>
      <c r="N710">
        <v>35669</v>
      </c>
      <c r="O710">
        <v>433</v>
      </c>
      <c r="P710">
        <v>6531280</v>
      </c>
      <c r="Q710">
        <v>6134520</v>
      </c>
      <c r="R710">
        <v>396760</v>
      </c>
      <c r="S710">
        <v>7490</v>
      </c>
      <c r="T710">
        <v>7035</v>
      </c>
      <c r="U710">
        <v>455</v>
      </c>
      <c r="V710">
        <v>463</v>
      </c>
      <c r="W710">
        <v>6.5813788201847903</v>
      </c>
      <c r="X710">
        <v>3.7249666221628801</v>
      </c>
      <c r="Y710">
        <v>39.1</v>
      </c>
      <c r="Z710">
        <v>1</v>
      </c>
      <c r="AA710">
        <v>0</v>
      </c>
      <c r="AB710">
        <v>1</v>
      </c>
      <c r="AC710">
        <v>0</v>
      </c>
    </row>
    <row r="711" spans="1:29" x14ac:dyDescent="0.25">
      <c r="A711">
        <v>131969</v>
      </c>
      <c r="B711" t="s">
        <v>868</v>
      </c>
      <c r="C711" t="s">
        <v>854</v>
      </c>
      <c r="D711" t="s">
        <v>393</v>
      </c>
      <c r="E711" t="s">
        <v>32</v>
      </c>
      <c r="F711">
        <v>1</v>
      </c>
      <c r="G711">
        <v>766</v>
      </c>
      <c r="H711">
        <v>131</v>
      </c>
      <c r="I711">
        <v>1.9</v>
      </c>
      <c r="J711">
        <v>6.6</v>
      </c>
      <c r="K711">
        <v>95.4</v>
      </c>
      <c r="L711">
        <v>14.6</v>
      </c>
      <c r="M711">
        <v>55</v>
      </c>
      <c r="N711">
        <v>38028</v>
      </c>
      <c r="O711">
        <v>519.79999999999995</v>
      </c>
      <c r="P711">
        <v>4249768</v>
      </c>
      <c r="Q711">
        <v>4966744</v>
      </c>
      <c r="R711">
        <v>-716976</v>
      </c>
      <c r="S711">
        <v>5548</v>
      </c>
      <c r="T711">
        <v>6484</v>
      </c>
      <c r="U711">
        <v>-936</v>
      </c>
      <c r="V711">
        <v>283</v>
      </c>
      <c r="W711">
        <v>4.3645897594077701</v>
      </c>
      <c r="X711">
        <v>1.6041816870944501</v>
      </c>
      <c r="Y711">
        <v>46.9</v>
      </c>
      <c r="Z711">
        <v>1</v>
      </c>
      <c r="AA711">
        <v>0</v>
      </c>
      <c r="AB711">
        <v>1</v>
      </c>
      <c r="AC711">
        <v>0</v>
      </c>
    </row>
    <row r="712" spans="1:29" x14ac:dyDescent="0.25">
      <c r="A712">
        <v>132058</v>
      </c>
      <c r="B712" t="s">
        <v>869</v>
      </c>
      <c r="C712" t="s">
        <v>158</v>
      </c>
      <c r="D712" t="s">
        <v>31</v>
      </c>
      <c r="E712" t="s">
        <v>32</v>
      </c>
      <c r="F712">
        <v>1</v>
      </c>
      <c r="G712">
        <v>1461</v>
      </c>
      <c r="H712">
        <v>274</v>
      </c>
      <c r="I712">
        <v>0.3</v>
      </c>
      <c r="J712">
        <v>19.3</v>
      </c>
      <c r="K712">
        <v>46.2</v>
      </c>
      <c r="L712">
        <v>15.2</v>
      </c>
      <c r="M712">
        <v>96</v>
      </c>
      <c r="N712">
        <v>42637</v>
      </c>
      <c r="O712">
        <v>524.20000000000005</v>
      </c>
      <c r="P712">
        <v>11921760</v>
      </c>
      <c r="Q712">
        <v>11086068</v>
      </c>
      <c r="R712">
        <v>835692</v>
      </c>
      <c r="S712">
        <v>8160</v>
      </c>
      <c r="T712">
        <v>7588</v>
      </c>
      <c r="U712">
        <v>572</v>
      </c>
      <c r="V712">
        <v>527</v>
      </c>
      <c r="W712">
        <v>6.9451765946230903</v>
      </c>
      <c r="X712">
        <v>0.91911764705882404</v>
      </c>
      <c r="Y712">
        <v>50.3</v>
      </c>
      <c r="Z712">
        <v>1</v>
      </c>
      <c r="AA712">
        <v>0</v>
      </c>
      <c r="AB712">
        <v>0</v>
      </c>
      <c r="AC712">
        <v>1</v>
      </c>
    </row>
    <row r="713" spans="1:29" x14ac:dyDescent="0.25">
      <c r="A713">
        <v>132217</v>
      </c>
      <c r="B713" t="s">
        <v>870</v>
      </c>
      <c r="C713" t="s">
        <v>337</v>
      </c>
      <c r="D713" t="s">
        <v>333</v>
      </c>
      <c r="E713" t="s">
        <v>32</v>
      </c>
      <c r="F713">
        <v>1</v>
      </c>
      <c r="G713">
        <v>982</v>
      </c>
      <c r="H713">
        <v>179</v>
      </c>
      <c r="I713">
        <v>2.8</v>
      </c>
      <c r="J713">
        <v>9.3000000000000007</v>
      </c>
      <c r="K713">
        <v>98.6</v>
      </c>
      <c r="L713">
        <v>14.4</v>
      </c>
      <c r="M713">
        <v>67</v>
      </c>
      <c r="N713">
        <v>37269</v>
      </c>
      <c r="O713">
        <v>471.6</v>
      </c>
      <c r="P713">
        <v>5508038</v>
      </c>
      <c r="Q713">
        <v>5558120</v>
      </c>
      <c r="R713">
        <v>-50082</v>
      </c>
      <c r="S713">
        <v>5609</v>
      </c>
      <c r="T713">
        <v>5660</v>
      </c>
      <c r="U713">
        <v>-51</v>
      </c>
      <c r="V713">
        <v>364</v>
      </c>
      <c r="W713">
        <v>6.43109540636042</v>
      </c>
      <c r="X713">
        <v>2.5316455696202498</v>
      </c>
      <c r="Y713">
        <v>46.6</v>
      </c>
      <c r="Z713">
        <v>1</v>
      </c>
      <c r="AA713">
        <v>0</v>
      </c>
      <c r="AB713">
        <v>1</v>
      </c>
      <c r="AC713">
        <v>0</v>
      </c>
    </row>
    <row r="714" spans="1:29" x14ac:dyDescent="0.25">
      <c r="A714">
        <v>132256</v>
      </c>
      <c r="B714" t="s">
        <v>871</v>
      </c>
      <c r="C714" t="s">
        <v>129</v>
      </c>
      <c r="D714" t="s">
        <v>31</v>
      </c>
      <c r="E714" t="s">
        <v>32</v>
      </c>
      <c r="F714">
        <v>1</v>
      </c>
      <c r="G714">
        <v>1504</v>
      </c>
      <c r="H714">
        <v>236</v>
      </c>
      <c r="I714">
        <v>2.9</v>
      </c>
      <c r="J714">
        <v>6</v>
      </c>
      <c r="K714">
        <v>84.6</v>
      </c>
      <c r="L714">
        <v>16.899999999999999</v>
      </c>
      <c r="M714">
        <v>92</v>
      </c>
      <c r="N714">
        <v>43030</v>
      </c>
      <c r="O714">
        <v>574.9</v>
      </c>
      <c r="P714">
        <v>9759456</v>
      </c>
      <c r="Q714">
        <v>9923392</v>
      </c>
      <c r="R714">
        <v>-163936</v>
      </c>
      <c r="S714">
        <v>6489</v>
      </c>
      <c r="T714">
        <v>6598</v>
      </c>
      <c r="U714">
        <v>-109</v>
      </c>
      <c r="V714">
        <v>351</v>
      </c>
      <c r="W714">
        <v>5.3197938769324002</v>
      </c>
      <c r="X714">
        <v>3.19001386962552</v>
      </c>
      <c r="Y714">
        <v>51.3</v>
      </c>
      <c r="Z714">
        <v>1</v>
      </c>
      <c r="AA714">
        <v>0</v>
      </c>
      <c r="AB714">
        <v>1</v>
      </c>
      <c r="AC714">
        <v>1</v>
      </c>
    </row>
    <row r="715" spans="1:29" x14ac:dyDescent="0.25">
      <c r="A715">
        <v>132268</v>
      </c>
      <c r="B715" t="s">
        <v>872</v>
      </c>
      <c r="C715" t="s">
        <v>817</v>
      </c>
      <c r="D715" t="s">
        <v>413</v>
      </c>
      <c r="E715" t="s">
        <v>32</v>
      </c>
      <c r="F715">
        <v>1</v>
      </c>
      <c r="G715">
        <v>478</v>
      </c>
      <c r="H715">
        <v>88</v>
      </c>
      <c r="I715">
        <v>3.4</v>
      </c>
      <c r="J715">
        <v>9.5</v>
      </c>
      <c r="K715">
        <v>86.9</v>
      </c>
      <c r="L715">
        <v>16.5</v>
      </c>
      <c r="M715">
        <v>34</v>
      </c>
      <c r="N715">
        <v>41191</v>
      </c>
      <c r="O715">
        <v>667.8</v>
      </c>
      <c r="P715">
        <v>3038168</v>
      </c>
      <c r="Q715">
        <v>3052508</v>
      </c>
      <c r="R715">
        <v>-14340</v>
      </c>
      <c r="S715">
        <v>6356</v>
      </c>
      <c r="T715">
        <v>6386</v>
      </c>
      <c r="U715">
        <v>-30</v>
      </c>
      <c r="V715">
        <v>235</v>
      </c>
      <c r="W715">
        <v>3.6799248355778298</v>
      </c>
      <c r="X715">
        <v>3.2410320956576499</v>
      </c>
      <c r="Y715">
        <v>44.4</v>
      </c>
      <c r="Z715">
        <v>1</v>
      </c>
      <c r="AA715">
        <v>0</v>
      </c>
      <c r="AB715">
        <v>0</v>
      </c>
      <c r="AC715">
        <v>0</v>
      </c>
    </row>
    <row r="716" spans="1:29" x14ac:dyDescent="0.25">
      <c r="A716">
        <v>132834</v>
      </c>
      <c r="B716" t="s">
        <v>873</v>
      </c>
      <c r="C716" t="s">
        <v>690</v>
      </c>
      <c r="D716" t="s">
        <v>233</v>
      </c>
      <c r="E716" t="s">
        <v>32</v>
      </c>
      <c r="F716">
        <v>1</v>
      </c>
      <c r="G716">
        <v>1426</v>
      </c>
      <c r="H716">
        <v>241</v>
      </c>
      <c r="I716">
        <v>1.8</v>
      </c>
      <c r="J716">
        <v>8.1</v>
      </c>
      <c r="K716">
        <v>98.1</v>
      </c>
      <c r="L716">
        <v>15.4</v>
      </c>
      <c r="M716">
        <v>92</v>
      </c>
      <c r="N716">
        <v>38322</v>
      </c>
      <c r="O716">
        <v>497</v>
      </c>
      <c r="P716">
        <v>7597728</v>
      </c>
      <c r="Q716">
        <v>7691844</v>
      </c>
      <c r="R716">
        <v>-94116</v>
      </c>
      <c r="S716">
        <v>5328</v>
      </c>
      <c r="T716">
        <v>5394</v>
      </c>
      <c r="U716">
        <v>-66</v>
      </c>
      <c r="V716">
        <v>249</v>
      </c>
      <c r="W716">
        <v>4.61624026696329</v>
      </c>
      <c r="X716">
        <v>4.3168168168168197</v>
      </c>
      <c r="Y716">
        <v>44.9</v>
      </c>
      <c r="Z716">
        <v>1</v>
      </c>
      <c r="AA716">
        <v>0</v>
      </c>
      <c r="AB716">
        <v>1</v>
      </c>
      <c r="AC716">
        <v>0</v>
      </c>
    </row>
    <row r="717" spans="1:29" x14ac:dyDescent="0.25">
      <c r="A717">
        <v>133289</v>
      </c>
      <c r="B717" t="s">
        <v>874</v>
      </c>
      <c r="C717" t="s">
        <v>87</v>
      </c>
      <c r="D717" t="s">
        <v>31</v>
      </c>
      <c r="E717" t="s">
        <v>41</v>
      </c>
      <c r="F717">
        <v>1</v>
      </c>
      <c r="G717">
        <v>579</v>
      </c>
      <c r="H717">
        <v>110</v>
      </c>
      <c r="I717">
        <v>2.2999999999999998</v>
      </c>
      <c r="J717">
        <v>29.6</v>
      </c>
      <c r="K717">
        <v>60</v>
      </c>
      <c r="L717">
        <v>5.2</v>
      </c>
      <c r="M717">
        <v>111</v>
      </c>
      <c r="N717">
        <v>44857</v>
      </c>
      <c r="O717">
        <v>664.7</v>
      </c>
      <c r="P717">
        <v>4757643</v>
      </c>
      <c r="Q717">
        <v>5011824</v>
      </c>
      <c r="R717">
        <v>-254181</v>
      </c>
      <c r="S717">
        <v>8217</v>
      </c>
      <c r="T717">
        <v>8656</v>
      </c>
      <c r="U717">
        <v>-439</v>
      </c>
      <c r="V717">
        <v>930</v>
      </c>
      <c r="W717">
        <v>10.743992606284699</v>
      </c>
      <c r="X717">
        <v>0.15820859194353201</v>
      </c>
      <c r="Y717">
        <v>45.4</v>
      </c>
      <c r="Z717">
        <v>0</v>
      </c>
      <c r="AA717">
        <v>0</v>
      </c>
      <c r="AB717">
        <v>0</v>
      </c>
      <c r="AC717">
        <v>1</v>
      </c>
    </row>
    <row r="718" spans="1:29" x14ac:dyDescent="0.25">
      <c r="A718">
        <v>133293</v>
      </c>
      <c r="B718" t="s">
        <v>875</v>
      </c>
      <c r="C718" t="s">
        <v>464</v>
      </c>
      <c r="D718" t="s">
        <v>370</v>
      </c>
      <c r="E718" t="s">
        <v>32</v>
      </c>
      <c r="F718">
        <v>1</v>
      </c>
      <c r="G718">
        <v>692</v>
      </c>
      <c r="H718">
        <v>135</v>
      </c>
      <c r="I718">
        <v>0.8</v>
      </c>
      <c r="J718">
        <v>31.8</v>
      </c>
      <c r="K718">
        <v>99.2</v>
      </c>
      <c r="L718">
        <v>12.7</v>
      </c>
      <c r="M718">
        <v>53</v>
      </c>
      <c r="N718">
        <v>41355</v>
      </c>
      <c r="O718">
        <v>478</v>
      </c>
      <c r="P718">
        <v>4313928</v>
      </c>
      <c r="Q718">
        <v>4825316</v>
      </c>
      <c r="R718">
        <v>-511388</v>
      </c>
      <c r="S718">
        <v>6234</v>
      </c>
      <c r="T718">
        <v>6973</v>
      </c>
      <c r="U718">
        <v>-739</v>
      </c>
      <c r="V718">
        <v>333</v>
      </c>
      <c r="W718">
        <v>4.7755628854151704</v>
      </c>
      <c r="X718">
        <v>2.2617901828681402</v>
      </c>
      <c r="Y718">
        <v>43.8</v>
      </c>
      <c r="Z718">
        <v>1</v>
      </c>
      <c r="AA718">
        <v>0</v>
      </c>
      <c r="AB718">
        <v>0</v>
      </c>
      <c r="AC718">
        <v>0</v>
      </c>
    </row>
    <row r="719" spans="1:29" x14ac:dyDescent="0.25">
      <c r="A719">
        <v>133306</v>
      </c>
      <c r="B719" t="s">
        <v>876</v>
      </c>
      <c r="C719" t="s">
        <v>189</v>
      </c>
      <c r="D719" t="s">
        <v>190</v>
      </c>
      <c r="E719" t="s">
        <v>32</v>
      </c>
      <c r="F719">
        <v>1</v>
      </c>
      <c r="G719">
        <v>767</v>
      </c>
      <c r="H719">
        <v>110</v>
      </c>
      <c r="I719">
        <v>1.4</v>
      </c>
      <c r="J719">
        <v>13.5</v>
      </c>
      <c r="K719">
        <v>7.6</v>
      </c>
      <c r="L719">
        <v>15.3</v>
      </c>
      <c r="M719">
        <v>50</v>
      </c>
      <c r="N719">
        <v>35681</v>
      </c>
      <c r="O719">
        <v>495</v>
      </c>
      <c r="P719">
        <v>4131062</v>
      </c>
      <c r="Q719">
        <v>4769206</v>
      </c>
      <c r="R719">
        <v>-638144</v>
      </c>
      <c r="S719">
        <v>5386</v>
      </c>
      <c r="T719">
        <v>6218</v>
      </c>
      <c r="U719">
        <v>-832</v>
      </c>
      <c r="V719">
        <v>215</v>
      </c>
      <c r="W719">
        <v>3.4577034416211001</v>
      </c>
      <c r="X719">
        <v>3.47196435202377</v>
      </c>
      <c r="Y719">
        <v>51.9</v>
      </c>
      <c r="Z719">
        <v>1</v>
      </c>
      <c r="AA719">
        <v>1</v>
      </c>
      <c r="AB719">
        <v>0</v>
      </c>
      <c r="AC719">
        <v>0</v>
      </c>
    </row>
    <row r="720" spans="1:29" x14ac:dyDescent="0.25">
      <c r="A720">
        <v>133351</v>
      </c>
      <c r="B720" t="s">
        <v>877</v>
      </c>
      <c r="C720" t="s">
        <v>299</v>
      </c>
      <c r="D720" t="s">
        <v>233</v>
      </c>
      <c r="E720" t="s">
        <v>32</v>
      </c>
      <c r="F720">
        <v>1</v>
      </c>
      <c r="G720">
        <v>757</v>
      </c>
      <c r="H720">
        <v>118</v>
      </c>
      <c r="I720">
        <v>2.2000000000000002</v>
      </c>
      <c r="J720">
        <v>32.9</v>
      </c>
      <c r="K720">
        <v>89.6</v>
      </c>
      <c r="L720">
        <v>13.9</v>
      </c>
      <c r="M720">
        <v>55</v>
      </c>
      <c r="N720">
        <v>38822</v>
      </c>
      <c r="O720">
        <v>479.1</v>
      </c>
      <c r="P720">
        <v>6139270</v>
      </c>
      <c r="Q720">
        <v>6096121</v>
      </c>
      <c r="R720">
        <v>43149</v>
      </c>
      <c r="S720">
        <v>8110</v>
      </c>
      <c r="T720">
        <v>8053</v>
      </c>
      <c r="U720">
        <v>57</v>
      </c>
      <c r="V720">
        <v>138</v>
      </c>
      <c r="W720">
        <v>1.7136470880417201</v>
      </c>
      <c r="X720">
        <v>1.7016029593094899</v>
      </c>
      <c r="Y720">
        <v>39.5</v>
      </c>
      <c r="Z720">
        <v>1</v>
      </c>
      <c r="AA720">
        <v>0</v>
      </c>
      <c r="AB720">
        <v>0</v>
      </c>
      <c r="AC720">
        <v>0</v>
      </c>
    </row>
    <row r="721" spans="1:29" x14ac:dyDescent="0.25">
      <c r="A721">
        <v>133405</v>
      </c>
      <c r="B721" t="s">
        <v>878</v>
      </c>
      <c r="C721" t="s">
        <v>164</v>
      </c>
      <c r="D721" t="s">
        <v>31</v>
      </c>
      <c r="E721" t="s">
        <v>32</v>
      </c>
      <c r="F721">
        <v>1</v>
      </c>
      <c r="G721">
        <v>1653</v>
      </c>
      <c r="H721">
        <v>237</v>
      </c>
      <c r="I721">
        <v>0.9</v>
      </c>
      <c r="J721">
        <v>16.7</v>
      </c>
      <c r="K721">
        <v>32.700000000000003</v>
      </c>
      <c r="L721">
        <v>15.5</v>
      </c>
      <c r="M721">
        <v>109</v>
      </c>
      <c r="N721">
        <v>40916</v>
      </c>
      <c r="O721">
        <v>603</v>
      </c>
      <c r="P721">
        <v>9160926</v>
      </c>
      <c r="Q721">
        <v>9440283</v>
      </c>
      <c r="R721">
        <v>-279357</v>
      </c>
      <c r="S721">
        <v>5542</v>
      </c>
      <c r="T721">
        <v>5711</v>
      </c>
      <c r="U721">
        <v>-169</v>
      </c>
      <c r="V721">
        <v>294</v>
      </c>
      <c r="W721">
        <v>5.1479600770443001</v>
      </c>
      <c r="X721">
        <v>0.27066041140382502</v>
      </c>
      <c r="Y721">
        <v>49</v>
      </c>
      <c r="Z721">
        <v>1</v>
      </c>
      <c r="AA721">
        <v>0</v>
      </c>
      <c r="AB721">
        <v>1</v>
      </c>
      <c r="AC721">
        <v>1</v>
      </c>
    </row>
    <row r="722" spans="1:29" x14ac:dyDescent="0.25">
      <c r="A722">
        <v>133561</v>
      </c>
      <c r="B722" t="s">
        <v>879</v>
      </c>
      <c r="C722" t="s">
        <v>102</v>
      </c>
      <c r="D722" t="s">
        <v>31</v>
      </c>
      <c r="E722" t="s">
        <v>32</v>
      </c>
      <c r="F722">
        <v>1</v>
      </c>
      <c r="G722">
        <v>1381</v>
      </c>
      <c r="H722">
        <v>216</v>
      </c>
      <c r="I722">
        <v>2.1</v>
      </c>
      <c r="J722">
        <v>19.399999999999999</v>
      </c>
      <c r="K722">
        <v>81.400000000000006</v>
      </c>
      <c r="L722">
        <v>13.7</v>
      </c>
      <c r="M722">
        <v>104</v>
      </c>
      <c r="N722">
        <v>45079</v>
      </c>
      <c r="O722">
        <v>543.29999999999995</v>
      </c>
      <c r="P722">
        <v>11756453</v>
      </c>
      <c r="Q722">
        <v>11785454</v>
      </c>
      <c r="R722">
        <v>-29001</v>
      </c>
      <c r="S722">
        <v>8513</v>
      </c>
      <c r="T722">
        <v>8534</v>
      </c>
      <c r="U722">
        <v>-21</v>
      </c>
      <c r="V722">
        <v>247</v>
      </c>
      <c r="W722">
        <v>2.8943051324115299</v>
      </c>
      <c r="X722">
        <v>0.99847292376365604</v>
      </c>
      <c r="Y722">
        <v>46.5</v>
      </c>
      <c r="Z722">
        <v>1</v>
      </c>
      <c r="AA722">
        <v>0</v>
      </c>
      <c r="AB722">
        <v>1</v>
      </c>
      <c r="AC722">
        <v>1</v>
      </c>
    </row>
    <row r="723" spans="1:29" x14ac:dyDescent="0.25">
      <c r="A723">
        <v>133580</v>
      </c>
      <c r="B723" t="s">
        <v>880</v>
      </c>
      <c r="C723" t="s">
        <v>881</v>
      </c>
      <c r="D723" t="s">
        <v>413</v>
      </c>
      <c r="E723" t="s">
        <v>32</v>
      </c>
      <c r="F723">
        <v>1</v>
      </c>
      <c r="G723">
        <v>396</v>
      </c>
      <c r="H723">
        <v>103</v>
      </c>
      <c r="I723">
        <v>1.1000000000000001</v>
      </c>
      <c r="J723">
        <v>25.2</v>
      </c>
      <c r="K723">
        <v>62.9</v>
      </c>
      <c r="L723">
        <v>12.4</v>
      </c>
      <c r="M723">
        <v>30</v>
      </c>
      <c r="N723">
        <v>39893</v>
      </c>
      <c r="O723">
        <v>703.3</v>
      </c>
      <c r="P723">
        <v>2815164</v>
      </c>
      <c r="Q723">
        <v>2832588</v>
      </c>
      <c r="R723">
        <v>-17424</v>
      </c>
      <c r="S723">
        <v>7109</v>
      </c>
      <c r="T723">
        <v>7153</v>
      </c>
      <c r="U723">
        <v>-44</v>
      </c>
      <c r="V723">
        <v>436</v>
      </c>
      <c r="W723">
        <v>6.0953446106528704</v>
      </c>
      <c r="X723">
        <v>11.7878745252497</v>
      </c>
      <c r="Y723">
        <v>40.9</v>
      </c>
      <c r="Z723">
        <v>1</v>
      </c>
      <c r="AA723">
        <v>0</v>
      </c>
      <c r="AB723">
        <v>1</v>
      </c>
      <c r="AC723">
        <v>0</v>
      </c>
    </row>
    <row r="724" spans="1:29" x14ac:dyDescent="0.25">
      <c r="A724">
        <v>133599</v>
      </c>
      <c r="B724" t="s">
        <v>882</v>
      </c>
      <c r="C724" t="s">
        <v>50</v>
      </c>
      <c r="D724" t="s">
        <v>31</v>
      </c>
      <c r="E724" t="s">
        <v>34</v>
      </c>
      <c r="F724">
        <v>1</v>
      </c>
      <c r="G724">
        <v>325</v>
      </c>
      <c r="H724">
        <v>56</v>
      </c>
      <c r="I724">
        <v>3.3</v>
      </c>
      <c r="J724">
        <v>3.3</v>
      </c>
      <c r="K724">
        <v>79.099999999999994</v>
      </c>
      <c r="L724">
        <v>10.4</v>
      </c>
      <c r="M724">
        <v>29</v>
      </c>
      <c r="N724">
        <v>32653</v>
      </c>
      <c r="O724">
        <v>613.29999999999995</v>
      </c>
      <c r="P724">
        <v>2854800</v>
      </c>
      <c r="Q724">
        <v>3177200</v>
      </c>
      <c r="R724">
        <v>-322400</v>
      </c>
      <c r="S724">
        <v>8784</v>
      </c>
      <c r="T724">
        <v>9776</v>
      </c>
      <c r="U724">
        <v>-992</v>
      </c>
      <c r="V724">
        <v>365</v>
      </c>
      <c r="W724">
        <v>3.7336333878887098</v>
      </c>
      <c r="X724">
        <v>0.87659380692167599</v>
      </c>
      <c r="Y724">
        <v>56.9</v>
      </c>
      <c r="Z724">
        <v>0</v>
      </c>
      <c r="AA724">
        <v>0</v>
      </c>
      <c r="AB724">
        <v>0</v>
      </c>
      <c r="AC724">
        <v>1</v>
      </c>
    </row>
    <row r="725" spans="1:29" x14ac:dyDescent="0.25">
      <c r="A725">
        <v>133724</v>
      </c>
      <c r="B725" t="s">
        <v>883</v>
      </c>
      <c r="C725" t="s">
        <v>112</v>
      </c>
      <c r="D725" t="s">
        <v>31</v>
      </c>
      <c r="E725" t="s">
        <v>32</v>
      </c>
      <c r="F725">
        <v>1</v>
      </c>
      <c r="G725">
        <v>2016</v>
      </c>
      <c r="H725">
        <v>286</v>
      </c>
      <c r="I725">
        <v>1.8</v>
      </c>
      <c r="J725">
        <v>1.3</v>
      </c>
      <c r="K725">
        <v>88.8</v>
      </c>
      <c r="L725">
        <v>14</v>
      </c>
      <c r="M725">
        <v>139</v>
      </c>
      <c r="N725">
        <v>49185</v>
      </c>
      <c r="O725">
        <v>544.4</v>
      </c>
      <c r="P725">
        <v>17873856</v>
      </c>
      <c r="Q725">
        <v>17871840</v>
      </c>
      <c r="R725">
        <v>2016</v>
      </c>
      <c r="S725">
        <v>8866</v>
      </c>
      <c r="T725">
        <v>8865</v>
      </c>
      <c r="U725">
        <v>1</v>
      </c>
      <c r="V725">
        <v>172</v>
      </c>
      <c r="W725">
        <v>1.94021432600113</v>
      </c>
      <c r="X725">
        <v>17.9675163546131</v>
      </c>
      <c r="Y725">
        <v>63.5</v>
      </c>
      <c r="Z725">
        <v>1</v>
      </c>
      <c r="AA725">
        <v>0</v>
      </c>
      <c r="AB725">
        <v>1</v>
      </c>
      <c r="AC725">
        <v>1</v>
      </c>
    </row>
    <row r="726" spans="1:29" x14ac:dyDescent="0.25">
      <c r="A726">
        <v>134042</v>
      </c>
      <c r="B726" t="s">
        <v>884</v>
      </c>
      <c r="C726" t="s">
        <v>835</v>
      </c>
      <c r="D726" t="s">
        <v>413</v>
      </c>
      <c r="E726" t="s">
        <v>32</v>
      </c>
      <c r="F726">
        <v>1</v>
      </c>
      <c r="G726">
        <v>1403</v>
      </c>
      <c r="H726">
        <v>232</v>
      </c>
      <c r="I726">
        <v>2.8</v>
      </c>
      <c r="J726">
        <v>4.2</v>
      </c>
      <c r="K726">
        <v>92.7</v>
      </c>
      <c r="L726">
        <v>17.100000000000001</v>
      </c>
      <c r="M726">
        <v>84</v>
      </c>
      <c r="N726">
        <v>38530</v>
      </c>
      <c r="O726">
        <v>557</v>
      </c>
      <c r="P726">
        <v>7643544</v>
      </c>
      <c r="Q726">
        <v>7629514</v>
      </c>
      <c r="R726">
        <v>14030</v>
      </c>
      <c r="S726">
        <v>5448</v>
      </c>
      <c r="T726">
        <v>5438</v>
      </c>
      <c r="U726">
        <v>10</v>
      </c>
      <c r="V726">
        <v>237</v>
      </c>
      <c r="W726">
        <v>4.35821993379919</v>
      </c>
      <c r="X726">
        <v>2.3494860499265799</v>
      </c>
      <c r="Y726">
        <v>45.1</v>
      </c>
      <c r="Z726">
        <v>1</v>
      </c>
      <c r="AA726">
        <v>0</v>
      </c>
      <c r="AB726">
        <v>1</v>
      </c>
      <c r="AC726">
        <v>0</v>
      </c>
    </row>
    <row r="727" spans="1:29" x14ac:dyDescent="0.25">
      <c r="A727">
        <v>134195</v>
      </c>
      <c r="B727" t="s">
        <v>885</v>
      </c>
      <c r="C727" t="s">
        <v>272</v>
      </c>
      <c r="D727" t="s">
        <v>233</v>
      </c>
      <c r="E727" t="s">
        <v>41</v>
      </c>
      <c r="F727">
        <v>1</v>
      </c>
      <c r="G727">
        <v>134</v>
      </c>
      <c r="H727">
        <v>36</v>
      </c>
      <c r="I727">
        <v>8.3000000000000007</v>
      </c>
      <c r="J727">
        <v>2.1</v>
      </c>
      <c r="K727">
        <v>92.4</v>
      </c>
      <c r="L727">
        <v>13.6</v>
      </c>
      <c r="M727">
        <v>11</v>
      </c>
      <c r="N727">
        <v>37510</v>
      </c>
      <c r="O727">
        <v>524.6</v>
      </c>
      <c r="P727">
        <v>936526</v>
      </c>
      <c r="Q727">
        <v>859342</v>
      </c>
      <c r="R727">
        <v>77184</v>
      </c>
      <c r="S727">
        <v>6989</v>
      </c>
      <c r="T727">
        <v>6413</v>
      </c>
      <c r="U727">
        <v>576</v>
      </c>
      <c r="V727">
        <v>136</v>
      </c>
      <c r="W727">
        <v>2.1206923436769101</v>
      </c>
      <c r="X727">
        <v>4.39261696952354</v>
      </c>
      <c r="Y727">
        <v>47.7</v>
      </c>
      <c r="Z727">
        <v>0</v>
      </c>
      <c r="AA727">
        <v>0</v>
      </c>
      <c r="AB727">
        <v>0</v>
      </c>
      <c r="AC727">
        <v>0</v>
      </c>
    </row>
    <row r="728" spans="1:29" x14ac:dyDescent="0.25">
      <c r="A728">
        <v>134283</v>
      </c>
      <c r="B728" t="s">
        <v>886</v>
      </c>
      <c r="C728" t="s">
        <v>310</v>
      </c>
      <c r="D728" t="s">
        <v>233</v>
      </c>
      <c r="E728" t="s">
        <v>32</v>
      </c>
      <c r="F728">
        <v>1</v>
      </c>
      <c r="G728">
        <v>755</v>
      </c>
      <c r="H728">
        <v>150</v>
      </c>
      <c r="I728">
        <v>0.9</v>
      </c>
      <c r="J728">
        <v>14.8</v>
      </c>
      <c r="K728">
        <v>89.9</v>
      </c>
      <c r="L728">
        <v>16</v>
      </c>
      <c r="M728">
        <v>48</v>
      </c>
      <c r="N728">
        <v>40441</v>
      </c>
      <c r="O728">
        <v>460</v>
      </c>
      <c r="P728">
        <v>4580585</v>
      </c>
      <c r="Q728">
        <v>4934680</v>
      </c>
      <c r="R728">
        <v>-354095</v>
      </c>
      <c r="S728">
        <v>6067</v>
      </c>
      <c r="T728">
        <v>6536</v>
      </c>
      <c r="U728">
        <v>-469</v>
      </c>
      <c r="V728">
        <v>269</v>
      </c>
      <c r="W728">
        <v>4.1156670746634001</v>
      </c>
      <c r="X728">
        <v>1.4669523652546601</v>
      </c>
      <c r="Y728">
        <v>48.5</v>
      </c>
      <c r="Z728">
        <v>1</v>
      </c>
      <c r="AA728">
        <v>0</v>
      </c>
      <c r="AB728">
        <v>0</v>
      </c>
      <c r="AC728">
        <v>0</v>
      </c>
    </row>
    <row r="729" spans="1:29" x14ac:dyDescent="0.25">
      <c r="A729">
        <v>134646</v>
      </c>
      <c r="B729" t="s">
        <v>887</v>
      </c>
      <c r="C729" t="s">
        <v>266</v>
      </c>
      <c r="D729" t="s">
        <v>233</v>
      </c>
      <c r="E729" t="s">
        <v>32</v>
      </c>
      <c r="F729">
        <v>1</v>
      </c>
      <c r="G729">
        <v>871</v>
      </c>
      <c r="H729">
        <v>162</v>
      </c>
      <c r="I729">
        <v>1.3</v>
      </c>
      <c r="J729">
        <v>18.2</v>
      </c>
      <c r="K729">
        <v>60.6</v>
      </c>
      <c r="L729">
        <v>15.6</v>
      </c>
      <c r="M729">
        <v>58</v>
      </c>
      <c r="N729">
        <v>39436</v>
      </c>
      <c r="O729">
        <v>465.5</v>
      </c>
      <c r="P729">
        <v>5414136</v>
      </c>
      <c r="Q729">
        <v>5418491</v>
      </c>
      <c r="R729">
        <v>-4355</v>
      </c>
      <c r="S729">
        <v>6216</v>
      </c>
      <c r="T729">
        <v>6221</v>
      </c>
      <c r="U729">
        <v>-5</v>
      </c>
      <c r="V729">
        <v>417</v>
      </c>
      <c r="W729">
        <v>6.7031023951133299</v>
      </c>
      <c r="X729">
        <v>4.3275418275418298</v>
      </c>
      <c r="Y729">
        <v>44.7</v>
      </c>
      <c r="Z729">
        <v>1</v>
      </c>
      <c r="AA729">
        <v>0</v>
      </c>
      <c r="AB729">
        <v>0</v>
      </c>
      <c r="AC729">
        <v>0</v>
      </c>
    </row>
    <row r="730" spans="1:29" x14ac:dyDescent="0.25">
      <c r="A730">
        <v>134906</v>
      </c>
      <c r="B730" t="s">
        <v>888</v>
      </c>
      <c r="C730" t="s">
        <v>721</v>
      </c>
      <c r="D730" t="s">
        <v>233</v>
      </c>
      <c r="E730" t="s">
        <v>32</v>
      </c>
      <c r="F730">
        <v>1</v>
      </c>
      <c r="G730">
        <v>816</v>
      </c>
      <c r="H730">
        <v>154</v>
      </c>
      <c r="I730">
        <v>0.3</v>
      </c>
      <c r="J730">
        <v>23.4</v>
      </c>
      <c r="K730">
        <v>32.799999999999997</v>
      </c>
      <c r="L730">
        <v>15</v>
      </c>
      <c r="M730">
        <v>58</v>
      </c>
      <c r="N730">
        <v>39624</v>
      </c>
      <c r="O730">
        <v>445.2</v>
      </c>
      <c r="P730">
        <v>5871936</v>
      </c>
      <c r="Q730">
        <v>5610816</v>
      </c>
      <c r="R730">
        <v>261120</v>
      </c>
      <c r="S730">
        <v>7196</v>
      </c>
      <c r="T730">
        <v>6876</v>
      </c>
      <c r="U730">
        <v>320</v>
      </c>
      <c r="V730">
        <v>192</v>
      </c>
      <c r="W730">
        <v>2.7923211169284499</v>
      </c>
      <c r="X730">
        <v>4.6831573096164503</v>
      </c>
      <c r="Y730">
        <v>40.799999999999997</v>
      </c>
      <c r="Z730">
        <v>1</v>
      </c>
      <c r="AA730">
        <v>0</v>
      </c>
      <c r="AB730">
        <v>0</v>
      </c>
      <c r="AC730">
        <v>0</v>
      </c>
    </row>
    <row r="731" spans="1:29" x14ac:dyDescent="0.25">
      <c r="A731">
        <v>134989</v>
      </c>
      <c r="B731" t="s">
        <v>889</v>
      </c>
      <c r="C731" t="s">
        <v>690</v>
      </c>
      <c r="D731" t="s">
        <v>233</v>
      </c>
      <c r="E731" t="s">
        <v>32</v>
      </c>
      <c r="F731">
        <v>1</v>
      </c>
      <c r="G731">
        <v>1014</v>
      </c>
      <c r="H731">
        <v>197</v>
      </c>
      <c r="I731">
        <v>1.2</v>
      </c>
      <c r="J731">
        <v>15.4</v>
      </c>
      <c r="K731">
        <v>87.8</v>
      </c>
      <c r="L731">
        <v>14.8</v>
      </c>
      <c r="M731">
        <v>70</v>
      </c>
      <c r="N731">
        <v>38536</v>
      </c>
      <c r="O731">
        <v>497</v>
      </c>
      <c r="P731">
        <v>7228806</v>
      </c>
      <c r="Q731">
        <v>7195344</v>
      </c>
      <c r="R731">
        <v>33462</v>
      </c>
      <c r="S731">
        <v>7129</v>
      </c>
      <c r="T731">
        <v>7096</v>
      </c>
      <c r="U731">
        <v>33</v>
      </c>
      <c r="V731">
        <v>228</v>
      </c>
      <c r="W731">
        <v>3.2130777903043999</v>
      </c>
      <c r="X731">
        <v>4.3344087529807798</v>
      </c>
      <c r="Y731">
        <v>45.1</v>
      </c>
      <c r="Z731">
        <v>1</v>
      </c>
      <c r="AA731">
        <v>0</v>
      </c>
      <c r="AB731">
        <v>0</v>
      </c>
      <c r="AC731">
        <v>0</v>
      </c>
    </row>
    <row r="732" spans="1:29" x14ac:dyDescent="0.25">
      <c r="A732">
        <v>134996</v>
      </c>
      <c r="B732" t="s">
        <v>890</v>
      </c>
      <c r="C732" t="s">
        <v>690</v>
      </c>
      <c r="D732" t="s">
        <v>233</v>
      </c>
      <c r="E732" t="s">
        <v>32</v>
      </c>
      <c r="F732">
        <v>1</v>
      </c>
      <c r="G732">
        <v>980</v>
      </c>
      <c r="H732">
        <v>205</v>
      </c>
      <c r="I732">
        <v>0.7</v>
      </c>
      <c r="J732">
        <v>22.2</v>
      </c>
      <c r="K732">
        <v>50.8</v>
      </c>
      <c r="L732">
        <v>14.7</v>
      </c>
      <c r="M732">
        <v>72</v>
      </c>
      <c r="N732">
        <v>38774</v>
      </c>
      <c r="O732">
        <v>497</v>
      </c>
      <c r="P732">
        <v>7196140</v>
      </c>
      <c r="Q732">
        <v>7326480</v>
      </c>
      <c r="R732">
        <v>-130340</v>
      </c>
      <c r="S732">
        <v>7343</v>
      </c>
      <c r="T732">
        <v>7476</v>
      </c>
      <c r="U732">
        <v>-133</v>
      </c>
      <c r="V732">
        <v>402</v>
      </c>
      <c r="W732">
        <v>5.3772070626003199</v>
      </c>
      <c r="X732">
        <v>1.79763039629579</v>
      </c>
      <c r="Y732">
        <v>43.4</v>
      </c>
      <c r="Z732">
        <v>1</v>
      </c>
      <c r="AA732">
        <v>0</v>
      </c>
      <c r="AB732">
        <v>0</v>
      </c>
      <c r="AC732">
        <v>0</v>
      </c>
    </row>
    <row r="733" spans="1:29" x14ac:dyDescent="0.25">
      <c r="A733">
        <v>134997</v>
      </c>
      <c r="B733" t="s">
        <v>891</v>
      </c>
      <c r="C733" t="s">
        <v>690</v>
      </c>
      <c r="D733" t="s">
        <v>233</v>
      </c>
      <c r="E733" t="s">
        <v>32</v>
      </c>
      <c r="F733">
        <v>1</v>
      </c>
      <c r="G733">
        <v>1256</v>
      </c>
      <c r="H733">
        <v>234</v>
      </c>
      <c r="I733">
        <v>0.7</v>
      </c>
      <c r="J733">
        <v>14.8</v>
      </c>
      <c r="K733">
        <v>93</v>
      </c>
      <c r="L733">
        <v>14.9</v>
      </c>
      <c r="M733">
        <v>85</v>
      </c>
      <c r="N733">
        <v>38146</v>
      </c>
      <c r="O733">
        <v>497</v>
      </c>
      <c r="P733">
        <v>7319968</v>
      </c>
      <c r="Q733">
        <v>7355136</v>
      </c>
      <c r="R733">
        <v>-35168</v>
      </c>
      <c r="S733">
        <v>5828</v>
      </c>
      <c r="T733">
        <v>5856</v>
      </c>
      <c r="U733">
        <v>-28</v>
      </c>
      <c r="V733">
        <v>269</v>
      </c>
      <c r="W733">
        <v>4.5935792349726796</v>
      </c>
      <c r="X733">
        <v>2.4536719286204498</v>
      </c>
      <c r="Y733">
        <v>40.6</v>
      </c>
      <c r="Z733">
        <v>1</v>
      </c>
      <c r="AA733">
        <v>0</v>
      </c>
      <c r="AB733">
        <v>0</v>
      </c>
      <c r="AC733">
        <v>0</v>
      </c>
    </row>
    <row r="734" spans="1:29" x14ac:dyDescent="0.25">
      <c r="A734">
        <v>135003</v>
      </c>
      <c r="B734" t="s">
        <v>892</v>
      </c>
      <c r="C734" t="s">
        <v>690</v>
      </c>
      <c r="D734" t="s">
        <v>233</v>
      </c>
      <c r="E734" t="s">
        <v>32</v>
      </c>
      <c r="F734">
        <v>1</v>
      </c>
      <c r="G734">
        <v>972</v>
      </c>
      <c r="H734">
        <v>174</v>
      </c>
      <c r="I734">
        <v>1</v>
      </c>
      <c r="J734">
        <v>19</v>
      </c>
      <c r="K734">
        <v>96</v>
      </c>
      <c r="L734">
        <v>14.7</v>
      </c>
      <c r="M734">
        <v>71</v>
      </c>
      <c r="N734">
        <v>39954</v>
      </c>
      <c r="O734">
        <v>497</v>
      </c>
      <c r="P734">
        <v>6456996</v>
      </c>
      <c r="Q734">
        <v>6551280</v>
      </c>
      <c r="R734">
        <v>-94284</v>
      </c>
      <c r="S734">
        <v>6643</v>
      </c>
      <c r="T734">
        <v>6740</v>
      </c>
      <c r="U734">
        <v>-97</v>
      </c>
      <c r="V734">
        <v>313</v>
      </c>
      <c r="W734">
        <v>4.6439169139465903</v>
      </c>
      <c r="X734">
        <v>2.6795122685533599</v>
      </c>
      <c r="Y734">
        <v>43.1</v>
      </c>
      <c r="Z734">
        <v>1</v>
      </c>
      <c r="AA734">
        <v>0</v>
      </c>
      <c r="AB734">
        <v>0</v>
      </c>
      <c r="AC734">
        <v>0</v>
      </c>
    </row>
    <row r="735" spans="1:29" x14ac:dyDescent="0.25">
      <c r="A735">
        <v>135035</v>
      </c>
      <c r="B735" t="s">
        <v>893</v>
      </c>
      <c r="C735" t="s">
        <v>630</v>
      </c>
      <c r="D735" t="s">
        <v>190</v>
      </c>
      <c r="E735" t="s">
        <v>32</v>
      </c>
      <c r="F735">
        <v>1</v>
      </c>
      <c r="G735">
        <v>957</v>
      </c>
      <c r="H735">
        <v>162</v>
      </c>
      <c r="I735">
        <v>2.1</v>
      </c>
      <c r="J735">
        <v>6.6</v>
      </c>
      <c r="K735">
        <v>98.4</v>
      </c>
      <c r="L735">
        <v>15.3</v>
      </c>
      <c r="M735">
        <v>61</v>
      </c>
      <c r="N735">
        <v>39254</v>
      </c>
      <c r="O735">
        <v>522.20000000000005</v>
      </c>
      <c r="P735">
        <v>4878786</v>
      </c>
      <c r="Q735">
        <v>4933335</v>
      </c>
      <c r="R735">
        <v>-54549</v>
      </c>
      <c r="S735">
        <v>5098</v>
      </c>
      <c r="T735">
        <v>5155</v>
      </c>
      <c r="U735">
        <v>-57</v>
      </c>
      <c r="V735">
        <v>155</v>
      </c>
      <c r="W735">
        <v>3.0067895247332701</v>
      </c>
      <c r="X735">
        <v>3.6092585327579401</v>
      </c>
      <c r="Y735">
        <v>42.8</v>
      </c>
      <c r="Z735">
        <v>1</v>
      </c>
      <c r="AA735">
        <v>0</v>
      </c>
      <c r="AB735">
        <v>1</v>
      </c>
      <c r="AC735">
        <v>0</v>
      </c>
    </row>
    <row r="736" spans="1:29" x14ac:dyDescent="0.25">
      <c r="A736">
        <v>135061</v>
      </c>
      <c r="B736" t="s">
        <v>894</v>
      </c>
      <c r="C736" t="s">
        <v>630</v>
      </c>
      <c r="D736" t="s">
        <v>190</v>
      </c>
      <c r="E736" t="s">
        <v>32</v>
      </c>
      <c r="F736">
        <v>1</v>
      </c>
      <c r="G736">
        <v>567</v>
      </c>
      <c r="H736">
        <v>91</v>
      </c>
      <c r="I736">
        <v>1.5</v>
      </c>
      <c r="J736">
        <v>12.5</v>
      </c>
      <c r="K736">
        <v>98.8</v>
      </c>
      <c r="L736">
        <v>14.7</v>
      </c>
      <c r="M736">
        <v>40</v>
      </c>
      <c r="N736">
        <v>41418</v>
      </c>
      <c r="O736">
        <v>522.20000000000005</v>
      </c>
      <c r="P736">
        <v>3102624</v>
      </c>
      <c r="Q736">
        <v>3811374</v>
      </c>
      <c r="R736">
        <v>-708750</v>
      </c>
      <c r="S736">
        <v>5472</v>
      </c>
      <c r="T736">
        <v>6722</v>
      </c>
      <c r="U736">
        <v>-1250</v>
      </c>
      <c r="V736">
        <v>187</v>
      </c>
      <c r="W736">
        <v>2.78191014578994</v>
      </c>
      <c r="X736">
        <v>3.6549707602339199</v>
      </c>
      <c r="Y736">
        <v>46.1</v>
      </c>
      <c r="Z736">
        <v>1</v>
      </c>
      <c r="AA736">
        <v>0</v>
      </c>
      <c r="AB736">
        <v>1</v>
      </c>
      <c r="AC736">
        <v>0</v>
      </c>
    </row>
    <row r="737" spans="1:29" x14ac:dyDescent="0.25">
      <c r="A737">
        <v>135122</v>
      </c>
      <c r="B737" t="s">
        <v>895</v>
      </c>
      <c r="C737" t="s">
        <v>310</v>
      </c>
      <c r="D737" t="s">
        <v>233</v>
      </c>
      <c r="E737" t="s">
        <v>32</v>
      </c>
      <c r="F737">
        <v>1</v>
      </c>
      <c r="G737">
        <v>1102</v>
      </c>
      <c r="H737">
        <v>163</v>
      </c>
      <c r="I737">
        <v>0.3</v>
      </c>
      <c r="J737">
        <v>28.3</v>
      </c>
      <c r="K737">
        <v>94.9</v>
      </c>
      <c r="L737">
        <v>16.2</v>
      </c>
      <c r="M737">
        <v>72</v>
      </c>
      <c r="N737">
        <v>39455</v>
      </c>
      <c r="O737">
        <v>460</v>
      </c>
      <c r="P737">
        <v>6526044</v>
      </c>
      <c r="Q737">
        <v>7040678</v>
      </c>
      <c r="R737">
        <v>-514634</v>
      </c>
      <c r="S737">
        <v>5922</v>
      </c>
      <c r="T737">
        <v>6389</v>
      </c>
      <c r="U737">
        <v>-467</v>
      </c>
      <c r="V737">
        <v>210</v>
      </c>
      <c r="W737">
        <v>3.2868993582720298</v>
      </c>
      <c r="X737">
        <v>1.5197568389057801</v>
      </c>
      <c r="Y737">
        <v>38.4</v>
      </c>
      <c r="Z737">
        <v>1</v>
      </c>
      <c r="AA737">
        <v>0</v>
      </c>
      <c r="AB737">
        <v>0</v>
      </c>
      <c r="AC737">
        <v>0</v>
      </c>
    </row>
    <row r="738" spans="1:29" x14ac:dyDescent="0.25">
      <c r="A738">
        <v>135479</v>
      </c>
      <c r="B738" t="s">
        <v>896</v>
      </c>
      <c r="C738" t="s">
        <v>897</v>
      </c>
      <c r="D738" t="s">
        <v>233</v>
      </c>
      <c r="E738" t="s">
        <v>32</v>
      </c>
      <c r="F738">
        <v>1</v>
      </c>
      <c r="G738">
        <v>918</v>
      </c>
      <c r="H738">
        <v>145</v>
      </c>
      <c r="I738">
        <v>1.3</v>
      </c>
      <c r="J738">
        <v>38.6</v>
      </c>
      <c r="K738">
        <v>99.1</v>
      </c>
      <c r="L738">
        <v>13.5</v>
      </c>
      <c r="M738">
        <v>63</v>
      </c>
      <c r="N738">
        <v>41318</v>
      </c>
      <c r="O738">
        <v>476.5</v>
      </c>
      <c r="P738">
        <v>6493932</v>
      </c>
      <c r="Q738">
        <v>6536160</v>
      </c>
      <c r="R738">
        <v>-42228</v>
      </c>
      <c r="S738">
        <v>7074</v>
      </c>
      <c r="T738">
        <v>7120</v>
      </c>
      <c r="U738">
        <v>-46</v>
      </c>
      <c r="V738">
        <v>235</v>
      </c>
      <c r="W738">
        <v>3.3005617977528101</v>
      </c>
      <c r="X738">
        <v>0.81990387333898795</v>
      </c>
      <c r="Y738">
        <v>40</v>
      </c>
      <c r="Z738">
        <v>1</v>
      </c>
      <c r="AA738">
        <v>0</v>
      </c>
      <c r="AB738">
        <v>1</v>
      </c>
      <c r="AC738">
        <v>0</v>
      </c>
    </row>
    <row r="739" spans="1:29" x14ac:dyDescent="0.25">
      <c r="A739">
        <v>135481</v>
      </c>
      <c r="B739" t="s">
        <v>898</v>
      </c>
      <c r="C739" t="s">
        <v>897</v>
      </c>
      <c r="D739" t="s">
        <v>233</v>
      </c>
      <c r="E739" t="s">
        <v>32</v>
      </c>
      <c r="F739">
        <v>1</v>
      </c>
      <c r="G739">
        <v>1026</v>
      </c>
      <c r="H739">
        <v>189</v>
      </c>
      <c r="I739">
        <v>1.1000000000000001</v>
      </c>
      <c r="J739">
        <v>22.9</v>
      </c>
      <c r="K739">
        <v>98.5</v>
      </c>
      <c r="L739">
        <v>14.5</v>
      </c>
      <c r="M739">
        <v>69</v>
      </c>
      <c r="N739">
        <v>38718</v>
      </c>
      <c r="O739">
        <v>476.5</v>
      </c>
      <c r="P739">
        <v>6610518</v>
      </c>
      <c r="Q739">
        <v>7013736</v>
      </c>
      <c r="R739">
        <v>-403218</v>
      </c>
      <c r="S739">
        <v>6443</v>
      </c>
      <c r="T739">
        <v>6836</v>
      </c>
      <c r="U739">
        <v>-393</v>
      </c>
      <c r="V739">
        <v>446</v>
      </c>
      <c r="W739">
        <v>6.5242832065535401</v>
      </c>
      <c r="X739">
        <v>1.36582337420456</v>
      </c>
      <c r="Y739">
        <v>40.1</v>
      </c>
      <c r="Z739">
        <v>1</v>
      </c>
      <c r="AA739">
        <v>0</v>
      </c>
      <c r="AB739">
        <v>0</v>
      </c>
      <c r="AC739">
        <v>0</v>
      </c>
    </row>
    <row r="740" spans="1:29" x14ac:dyDescent="0.25">
      <c r="A740">
        <v>135552</v>
      </c>
      <c r="B740" t="s">
        <v>899</v>
      </c>
      <c r="C740" t="s">
        <v>900</v>
      </c>
      <c r="D740" t="s">
        <v>413</v>
      </c>
      <c r="E740" t="s">
        <v>32</v>
      </c>
      <c r="F740">
        <v>1</v>
      </c>
      <c r="G740">
        <v>1501</v>
      </c>
      <c r="H740">
        <v>206</v>
      </c>
      <c r="I740">
        <v>2.8</v>
      </c>
      <c r="J740">
        <v>7.2</v>
      </c>
      <c r="K740">
        <v>95.9</v>
      </c>
      <c r="L740">
        <v>16.100000000000001</v>
      </c>
      <c r="M740">
        <v>98</v>
      </c>
      <c r="N740">
        <v>37342</v>
      </c>
      <c r="O740">
        <v>491.6</v>
      </c>
      <c r="P740">
        <v>7622078</v>
      </c>
      <c r="Q740">
        <v>8186454</v>
      </c>
      <c r="R740">
        <v>-564376</v>
      </c>
      <c r="S740">
        <v>5078</v>
      </c>
      <c r="T740">
        <v>5454</v>
      </c>
      <c r="U740">
        <v>-376</v>
      </c>
      <c r="V740">
        <v>333</v>
      </c>
      <c r="W740">
        <v>6.1056105610561104</v>
      </c>
      <c r="X740">
        <v>0.90586845214651401</v>
      </c>
      <c r="Y740">
        <v>47.9</v>
      </c>
      <c r="Z740">
        <v>1</v>
      </c>
      <c r="AA740">
        <v>0</v>
      </c>
      <c r="AB740">
        <v>1</v>
      </c>
      <c r="AC740">
        <v>0</v>
      </c>
    </row>
    <row r="741" spans="1:29" x14ac:dyDescent="0.25">
      <c r="A741">
        <v>135747</v>
      </c>
      <c r="B741" t="s">
        <v>901</v>
      </c>
      <c r="C741" t="s">
        <v>107</v>
      </c>
      <c r="D741" t="s">
        <v>31</v>
      </c>
      <c r="E741" t="s">
        <v>32</v>
      </c>
      <c r="F741">
        <v>1</v>
      </c>
      <c r="G741">
        <v>1111</v>
      </c>
      <c r="H741">
        <v>189</v>
      </c>
      <c r="I741">
        <v>6.4</v>
      </c>
      <c r="J741">
        <v>3.9</v>
      </c>
      <c r="K741">
        <v>89.7</v>
      </c>
      <c r="L741">
        <v>12.8</v>
      </c>
      <c r="M741">
        <v>96</v>
      </c>
      <c r="N741">
        <v>39381</v>
      </c>
      <c r="O741">
        <v>637.70000000000005</v>
      </c>
      <c r="P741">
        <v>10184537</v>
      </c>
      <c r="Q741">
        <v>10310080</v>
      </c>
      <c r="R741">
        <v>-125543</v>
      </c>
      <c r="S741">
        <v>9167</v>
      </c>
      <c r="T741">
        <v>9280</v>
      </c>
      <c r="U741">
        <v>-113</v>
      </c>
      <c r="V741">
        <v>553</v>
      </c>
      <c r="W741">
        <v>5.9590517241379297</v>
      </c>
      <c r="X741">
        <v>17.203010799607299</v>
      </c>
      <c r="Y741">
        <v>54.7</v>
      </c>
      <c r="Z741">
        <v>1</v>
      </c>
      <c r="AA741">
        <v>0</v>
      </c>
      <c r="AB741">
        <v>1</v>
      </c>
      <c r="AC741">
        <v>1</v>
      </c>
    </row>
    <row r="742" spans="1:29" x14ac:dyDescent="0.25">
      <c r="A742">
        <v>135762</v>
      </c>
      <c r="B742" t="s">
        <v>902</v>
      </c>
      <c r="C742" t="s">
        <v>98</v>
      </c>
      <c r="D742" t="s">
        <v>31</v>
      </c>
      <c r="E742" t="s">
        <v>32</v>
      </c>
      <c r="F742">
        <v>1</v>
      </c>
      <c r="G742">
        <v>419</v>
      </c>
      <c r="H742">
        <v>77</v>
      </c>
      <c r="I742">
        <v>4.5</v>
      </c>
      <c r="J742">
        <v>18.5</v>
      </c>
      <c r="K742">
        <v>38.4</v>
      </c>
      <c r="L742">
        <v>12.4</v>
      </c>
      <c r="M742">
        <v>36</v>
      </c>
      <c r="N742">
        <v>45993</v>
      </c>
      <c r="O742">
        <v>762.3</v>
      </c>
      <c r="P742">
        <v>3336916</v>
      </c>
      <c r="Q742">
        <v>3933572</v>
      </c>
      <c r="R742">
        <v>-596656</v>
      </c>
      <c r="S742">
        <v>7964</v>
      </c>
      <c r="T742">
        <v>9388</v>
      </c>
      <c r="U742">
        <v>-1424</v>
      </c>
      <c r="V742">
        <v>388</v>
      </c>
      <c r="W742">
        <v>4.1329356625479301</v>
      </c>
      <c r="X742">
        <v>3.2521346057257698</v>
      </c>
      <c r="Y742">
        <v>43.9</v>
      </c>
      <c r="Z742">
        <v>1</v>
      </c>
      <c r="AA742">
        <v>0</v>
      </c>
      <c r="AB742">
        <v>1</v>
      </c>
      <c r="AC742">
        <v>1</v>
      </c>
    </row>
    <row r="743" spans="1:29" x14ac:dyDescent="0.25">
      <c r="A743">
        <v>135795</v>
      </c>
      <c r="B743" t="s">
        <v>903</v>
      </c>
      <c r="C743" t="s">
        <v>292</v>
      </c>
      <c r="D743" t="s">
        <v>233</v>
      </c>
      <c r="E743" t="s">
        <v>32</v>
      </c>
      <c r="F743">
        <v>1</v>
      </c>
      <c r="G743">
        <v>1011</v>
      </c>
      <c r="H743">
        <v>171</v>
      </c>
      <c r="I743">
        <v>1.8</v>
      </c>
      <c r="J743">
        <v>32.9</v>
      </c>
      <c r="K743">
        <v>25</v>
      </c>
      <c r="L743">
        <v>14.4</v>
      </c>
      <c r="M743">
        <v>75</v>
      </c>
      <c r="N743">
        <v>39808</v>
      </c>
      <c r="O743">
        <v>470.5</v>
      </c>
      <c r="P743">
        <v>6610929</v>
      </c>
      <c r="Q743">
        <v>6645303</v>
      </c>
      <c r="R743">
        <v>-34374</v>
      </c>
      <c r="S743">
        <v>6539</v>
      </c>
      <c r="T743">
        <v>6573</v>
      </c>
      <c r="U743">
        <v>-34</v>
      </c>
      <c r="V743">
        <v>152</v>
      </c>
      <c r="W743">
        <v>2.3124904914042301</v>
      </c>
      <c r="X743">
        <v>1.68221440587246</v>
      </c>
      <c r="Y743">
        <v>32.700000000000003</v>
      </c>
      <c r="Z743">
        <v>1</v>
      </c>
      <c r="AA743">
        <v>0</v>
      </c>
      <c r="AB743">
        <v>0</v>
      </c>
      <c r="AC743">
        <v>0</v>
      </c>
    </row>
    <row r="744" spans="1:29" x14ac:dyDescent="0.25">
      <c r="A744">
        <v>135826</v>
      </c>
      <c r="B744" t="s">
        <v>904</v>
      </c>
      <c r="C744" t="s">
        <v>667</v>
      </c>
      <c r="D744" t="s">
        <v>413</v>
      </c>
      <c r="E744" t="s">
        <v>32</v>
      </c>
      <c r="F744">
        <v>1</v>
      </c>
      <c r="G744">
        <v>994</v>
      </c>
      <c r="H744">
        <v>151</v>
      </c>
      <c r="I744">
        <v>0.9</v>
      </c>
      <c r="J744">
        <v>33.299999999999997</v>
      </c>
      <c r="K744">
        <v>91.4</v>
      </c>
      <c r="L744">
        <v>11.6</v>
      </c>
      <c r="M744">
        <v>74</v>
      </c>
      <c r="N744">
        <v>38449</v>
      </c>
      <c r="O744">
        <v>554.6</v>
      </c>
      <c r="P744">
        <v>7937090</v>
      </c>
      <c r="Q744">
        <v>7936096</v>
      </c>
      <c r="R744">
        <v>994</v>
      </c>
      <c r="S744">
        <v>7985</v>
      </c>
      <c r="T744">
        <v>7984</v>
      </c>
      <c r="U744">
        <v>1</v>
      </c>
      <c r="V744">
        <v>298</v>
      </c>
      <c r="W744">
        <v>3.7324649298597201</v>
      </c>
      <c r="X744">
        <v>1.54038822792736</v>
      </c>
      <c r="Y744">
        <v>25.4</v>
      </c>
      <c r="Z744">
        <v>1</v>
      </c>
      <c r="AA744">
        <v>0</v>
      </c>
      <c r="AB744">
        <v>1</v>
      </c>
      <c r="AC744">
        <v>0</v>
      </c>
    </row>
    <row r="745" spans="1:29" x14ac:dyDescent="0.25">
      <c r="A745">
        <v>135843</v>
      </c>
      <c r="B745" t="s">
        <v>905</v>
      </c>
      <c r="C745" t="s">
        <v>72</v>
      </c>
      <c r="D745" t="s">
        <v>31</v>
      </c>
      <c r="E745" t="s">
        <v>32</v>
      </c>
      <c r="F745">
        <v>1</v>
      </c>
      <c r="G745">
        <v>843</v>
      </c>
      <c r="H745">
        <v>110</v>
      </c>
      <c r="I745">
        <v>1.3</v>
      </c>
      <c r="J745">
        <v>20.2</v>
      </c>
      <c r="K745">
        <v>62.3</v>
      </c>
      <c r="L745">
        <v>16.399999999999999</v>
      </c>
      <c r="M745">
        <v>50</v>
      </c>
      <c r="N745">
        <v>44573</v>
      </c>
      <c r="O745">
        <v>617</v>
      </c>
      <c r="P745">
        <v>5772021</v>
      </c>
      <c r="Q745">
        <v>5639670</v>
      </c>
      <c r="R745">
        <v>132351</v>
      </c>
      <c r="S745">
        <v>6847</v>
      </c>
      <c r="T745">
        <v>6690</v>
      </c>
      <c r="U745">
        <v>157</v>
      </c>
      <c r="V745">
        <v>805</v>
      </c>
      <c r="W745">
        <v>12.032884902840101</v>
      </c>
      <c r="X745">
        <v>2.0739009785307401</v>
      </c>
      <c r="Y745">
        <v>47.2</v>
      </c>
      <c r="Z745">
        <v>1</v>
      </c>
      <c r="AA745">
        <v>1</v>
      </c>
      <c r="AB745">
        <v>0</v>
      </c>
      <c r="AC745">
        <v>1</v>
      </c>
    </row>
    <row r="746" spans="1:29" x14ac:dyDescent="0.25">
      <c r="A746">
        <v>136010</v>
      </c>
      <c r="B746" t="s">
        <v>906</v>
      </c>
      <c r="C746" t="s">
        <v>900</v>
      </c>
      <c r="D746" t="s">
        <v>413</v>
      </c>
      <c r="E746" t="s">
        <v>32</v>
      </c>
      <c r="F746">
        <v>1</v>
      </c>
      <c r="G746">
        <v>1270</v>
      </c>
      <c r="H746">
        <v>228</v>
      </c>
      <c r="I746">
        <v>1.4</v>
      </c>
      <c r="J746">
        <v>14.7</v>
      </c>
      <c r="K746">
        <v>98.4</v>
      </c>
      <c r="L746">
        <v>13</v>
      </c>
      <c r="M746">
        <v>97</v>
      </c>
      <c r="N746">
        <v>37746</v>
      </c>
      <c r="O746">
        <v>491.6</v>
      </c>
      <c r="P746">
        <v>7947660</v>
      </c>
      <c r="Q746">
        <v>8030210</v>
      </c>
      <c r="R746">
        <v>-82550</v>
      </c>
      <c r="S746">
        <v>6258</v>
      </c>
      <c r="T746">
        <v>6323</v>
      </c>
      <c r="U746">
        <v>-65</v>
      </c>
      <c r="V746">
        <v>382</v>
      </c>
      <c r="W746">
        <v>6.0414360272022796</v>
      </c>
      <c r="X746">
        <v>1.6458932566315101</v>
      </c>
      <c r="Y746">
        <v>38.799999999999997</v>
      </c>
      <c r="Z746">
        <v>1</v>
      </c>
      <c r="AA746">
        <v>0</v>
      </c>
      <c r="AB746">
        <v>1</v>
      </c>
      <c r="AC746">
        <v>0</v>
      </c>
    </row>
    <row r="747" spans="1:29" x14ac:dyDescent="0.25">
      <c r="A747">
        <v>136012</v>
      </c>
      <c r="B747" t="s">
        <v>907</v>
      </c>
      <c r="C747" t="s">
        <v>900</v>
      </c>
      <c r="D747" t="s">
        <v>413</v>
      </c>
      <c r="E747" t="s">
        <v>32</v>
      </c>
      <c r="F747">
        <v>1</v>
      </c>
      <c r="G747">
        <v>930</v>
      </c>
      <c r="H747">
        <v>163</v>
      </c>
      <c r="I747">
        <v>4</v>
      </c>
      <c r="J747">
        <v>10.5</v>
      </c>
      <c r="K747">
        <v>99</v>
      </c>
      <c r="L747">
        <v>18.5</v>
      </c>
      <c r="M747">
        <v>39</v>
      </c>
      <c r="N747">
        <v>40368</v>
      </c>
      <c r="O747">
        <v>491.6</v>
      </c>
      <c r="P747">
        <v>5509320</v>
      </c>
      <c r="Q747">
        <v>5364240</v>
      </c>
      <c r="R747">
        <v>145080</v>
      </c>
      <c r="S747">
        <v>5924</v>
      </c>
      <c r="T747">
        <v>5768</v>
      </c>
      <c r="U747">
        <v>156</v>
      </c>
      <c r="V747">
        <v>322</v>
      </c>
      <c r="W747">
        <v>5.5825242718446599</v>
      </c>
      <c r="X747">
        <v>2.0087778528021598</v>
      </c>
      <c r="Y747">
        <v>39.799999999999997</v>
      </c>
      <c r="Z747">
        <v>1</v>
      </c>
      <c r="AA747">
        <v>0</v>
      </c>
      <c r="AB747">
        <v>1</v>
      </c>
      <c r="AC747">
        <v>0</v>
      </c>
    </row>
    <row r="748" spans="1:29" x14ac:dyDescent="0.25">
      <c r="A748">
        <v>136028</v>
      </c>
      <c r="B748" t="s">
        <v>908</v>
      </c>
      <c r="C748" t="s">
        <v>102</v>
      </c>
      <c r="D748" t="s">
        <v>31</v>
      </c>
      <c r="E748" t="s">
        <v>32</v>
      </c>
      <c r="F748">
        <v>1</v>
      </c>
      <c r="G748">
        <v>1248</v>
      </c>
      <c r="H748">
        <v>208</v>
      </c>
      <c r="I748">
        <v>3.8</v>
      </c>
      <c r="J748">
        <v>20.5</v>
      </c>
      <c r="K748">
        <v>49.4</v>
      </c>
      <c r="L748">
        <v>14.1</v>
      </c>
      <c r="M748">
        <v>89</v>
      </c>
      <c r="N748">
        <v>50185</v>
      </c>
      <c r="O748">
        <v>543.29999999999995</v>
      </c>
      <c r="P748">
        <v>8839584</v>
      </c>
      <c r="Q748">
        <v>9140352</v>
      </c>
      <c r="R748">
        <v>-300768</v>
      </c>
      <c r="S748">
        <v>7083</v>
      </c>
      <c r="T748">
        <v>7324</v>
      </c>
      <c r="U748">
        <v>-241</v>
      </c>
      <c r="V748">
        <v>277</v>
      </c>
      <c r="W748">
        <v>3.78208629164391</v>
      </c>
      <c r="X748">
        <v>1.2988846533954499</v>
      </c>
      <c r="Y748">
        <v>43</v>
      </c>
      <c r="Z748">
        <v>1</v>
      </c>
      <c r="AA748">
        <v>0</v>
      </c>
      <c r="AB748">
        <v>1</v>
      </c>
      <c r="AC748">
        <v>1</v>
      </c>
    </row>
    <row r="749" spans="1:29" x14ac:dyDescent="0.25">
      <c r="A749">
        <v>136091</v>
      </c>
      <c r="B749" t="s">
        <v>909</v>
      </c>
      <c r="C749" t="s">
        <v>218</v>
      </c>
      <c r="D749" t="s">
        <v>190</v>
      </c>
      <c r="E749" t="s">
        <v>32</v>
      </c>
      <c r="F749">
        <v>1</v>
      </c>
      <c r="G749">
        <v>1502</v>
      </c>
      <c r="H749">
        <v>229</v>
      </c>
      <c r="I749">
        <v>1.2</v>
      </c>
      <c r="J749">
        <v>27.7</v>
      </c>
      <c r="K749">
        <v>59.8</v>
      </c>
      <c r="L749">
        <v>15.4</v>
      </c>
      <c r="M749">
        <v>101</v>
      </c>
      <c r="N749">
        <v>40177</v>
      </c>
      <c r="O749">
        <v>457.2</v>
      </c>
      <c r="P749">
        <v>9974782</v>
      </c>
      <c r="Q749">
        <v>9536198</v>
      </c>
      <c r="R749">
        <v>438584</v>
      </c>
      <c r="S749">
        <v>6641</v>
      </c>
      <c r="T749">
        <v>6349</v>
      </c>
      <c r="U749">
        <v>292</v>
      </c>
      <c r="V749">
        <v>225</v>
      </c>
      <c r="W749">
        <v>3.54386517561821</v>
      </c>
      <c r="X749">
        <v>4.1861165487125396</v>
      </c>
      <c r="Y749">
        <v>40.6</v>
      </c>
      <c r="Z749">
        <v>1</v>
      </c>
      <c r="AA749">
        <v>0</v>
      </c>
      <c r="AB749">
        <v>1</v>
      </c>
      <c r="AC749">
        <v>0</v>
      </c>
    </row>
    <row r="750" spans="1:29" x14ac:dyDescent="0.25">
      <c r="A750">
        <v>136432</v>
      </c>
      <c r="B750" t="s">
        <v>910</v>
      </c>
      <c r="C750" t="s">
        <v>289</v>
      </c>
      <c r="D750" t="s">
        <v>233</v>
      </c>
      <c r="E750" t="s">
        <v>32</v>
      </c>
      <c r="F750">
        <v>1</v>
      </c>
      <c r="G750">
        <v>1416</v>
      </c>
      <c r="H750">
        <v>275</v>
      </c>
      <c r="I750">
        <v>1.4</v>
      </c>
      <c r="J750">
        <v>18.100000000000001</v>
      </c>
      <c r="K750">
        <v>71.599999999999994</v>
      </c>
      <c r="L750">
        <v>15.5</v>
      </c>
      <c r="M750">
        <v>96</v>
      </c>
      <c r="N750">
        <v>38009</v>
      </c>
      <c r="O750">
        <v>469.9</v>
      </c>
      <c r="P750">
        <v>8622024</v>
      </c>
      <c r="Q750">
        <v>8620608</v>
      </c>
      <c r="R750">
        <v>1416</v>
      </c>
      <c r="S750">
        <v>6089</v>
      </c>
      <c r="T750">
        <v>6088</v>
      </c>
      <c r="U750">
        <v>1</v>
      </c>
      <c r="V750">
        <v>228</v>
      </c>
      <c r="W750">
        <v>3.74507227332457</v>
      </c>
      <c r="X750">
        <v>2.26638200032846</v>
      </c>
      <c r="Y750">
        <v>44.8</v>
      </c>
      <c r="Z750">
        <v>1</v>
      </c>
      <c r="AA750">
        <v>0</v>
      </c>
      <c r="AB750">
        <v>0</v>
      </c>
      <c r="AC750">
        <v>0</v>
      </c>
    </row>
    <row r="751" spans="1:29" x14ac:dyDescent="0.25">
      <c r="A751">
        <v>136438</v>
      </c>
      <c r="B751" t="s">
        <v>911</v>
      </c>
      <c r="C751" t="s">
        <v>812</v>
      </c>
      <c r="D751" t="s">
        <v>403</v>
      </c>
      <c r="E751" t="s">
        <v>32</v>
      </c>
      <c r="F751">
        <v>1</v>
      </c>
      <c r="G751">
        <v>896</v>
      </c>
      <c r="H751">
        <v>180</v>
      </c>
      <c r="I751">
        <v>2.9</v>
      </c>
      <c r="J751">
        <v>15.1</v>
      </c>
      <c r="K751">
        <v>98.8</v>
      </c>
      <c r="L751">
        <v>17.7</v>
      </c>
      <c r="M751">
        <v>50</v>
      </c>
      <c r="N751">
        <v>35187</v>
      </c>
      <c r="O751">
        <v>519.4</v>
      </c>
      <c r="P751">
        <v>5065984</v>
      </c>
      <c r="Q751">
        <v>4977280</v>
      </c>
      <c r="R751">
        <v>88704</v>
      </c>
      <c r="S751">
        <v>5654</v>
      </c>
      <c r="T751">
        <v>5555</v>
      </c>
      <c r="U751">
        <v>99</v>
      </c>
      <c r="V751">
        <v>424</v>
      </c>
      <c r="W751">
        <v>7.6327632763276299</v>
      </c>
      <c r="X751">
        <v>1.5387336399009599</v>
      </c>
      <c r="Y751">
        <v>38.9</v>
      </c>
      <c r="Z751">
        <v>1</v>
      </c>
      <c r="AA751">
        <v>0</v>
      </c>
      <c r="AB751">
        <v>0</v>
      </c>
      <c r="AC751">
        <v>0</v>
      </c>
    </row>
    <row r="752" spans="1:29" x14ac:dyDescent="0.25">
      <c r="A752">
        <v>136502</v>
      </c>
      <c r="B752" t="s">
        <v>912</v>
      </c>
      <c r="C752" t="s">
        <v>344</v>
      </c>
      <c r="D752" t="s">
        <v>333</v>
      </c>
      <c r="E752" t="s">
        <v>32</v>
      </c>
      <c r="F752">
        <v>1</v>
      </c>
      <c r="G752">
        <v>545</v>
      </c>
      <c r="H752">
        <v>109</v>
      </c>
      <c r="I752">
        <v>2.6</v>
      </c>
      <c r="J752">
        <v>40.200000000000003</v>
      </c>
      <c r="K752">
        <v>63.2</v>
      </c>
      <c r="L752">
        <v>11.9</v>
      </c>
      <c r="M752">
        <v>52</v>
      </c>
      <c r="N752">
        <v>39194</v>
      </c>
      <c r="O752">
        <v>494.4</v>
      </c>
      <c r="P752">
        <v>4722970</v>
      </c>
      <c r="Q752">
        <v>4779650</v>
      </c>
      <c r="R752">
        <v>-56680</v>
      </c>
      <c r="S752">
        <v>8666</v>
      </c>
      <c r="T752">
        <v>8770</v>
      </c>
      <c r="U752">
        <v>-104</v>
      </c>
      <c r="V752">
        <v>447</v>
      </c>
      <c r="W752">
        <v>5.0969213226909904</v>
      </c>
      <c r="X752">
        <v>2.2732517885991199</v>
      </c>
      <c r="Y752">
        <v>38.9</v>
      </c>
      <c r="Z752">
        <v>1</v>
      </c>
      <c r="AA752">
        <v>0</v>
      </c>
      <c r="AB752">
        <v>0</v>
      </c>
      <c r="AC752">
        <v>0</v>
      </c>
    </row>
    <row r="753" spans="1:29" x14ac:dyDescent="0.25">
      <c r="A753">
        <v>136801</v>
      </c>
      <c r="B753" t="s">
        <v>913</v>
      </c>
      <c r="C753" t="s">
        <v>690</v>
      </c>
      <c r="D753" t="s">
        <v>233</v>
      </c>
      <c r="E753" t="s">
        <v>34</v>
      </c>
      <c r="F753">
        <v>1</v>
      </c>
      <c r="G753">
        <v>400</v>
      </c>
      <c r="H753">
        <v>75</v>
      </c>
      <c r="I753">
        <v>0</v>
      </c>
      <c r="J753">
        <v>12.2</v>
      </c>
      <c r="K753">
        <v>1.4</v>
      </c>
      <c r="L753">
        <v>15</v>
      </c>
      <c r="M753">
        <v>30</v>
      </c>
      <c r="N753">
        <v>33097</v>
      </c>
      <c r="O753">
        <v>497</v>
      </c>
      <c r="P753">
        <v>2344800</v>
      </c>
      <c r="Q753">
        <v>2328800</v>
      </c>
      <c r="R753">
        <v>16000</v>
      </c>
      <c r="S753">
        <v>5862</v>
      </c>
      <c r="T753">
        <v>5822</v>
      </c>
      <c r="U753">
        <v>40</v>
      </c>
      <c r="V753">
        <v>388</v>
      </c>
      <c r="W753">
        <v>6.6643765029199598</v>
      </c>
      <c r="X753">
        <v>1.5011941316956701</v>
      </c>
      <c r="Y753">
        <v>59.4</v>
      </c>
      <c r="Z753">
        <v>0</v>
      </c>
      <c r="AA753">
        <v>0</v>
      </c>
      <c r="AB753">
        <v>1</v>
      </c>
      <c r="AC753">
        <v>0</v>
      </c>
    </row>
    <row r="754" spans="1:29" x14ac:dyDescent="0.25">
      <c r="A754">
        <v>137783</v>
      </c>
      <c r="B754" t="s">
        <v>914</v>
      </c>
      <c r="C754" t="s">
        <v>322</v>
      </c>
      <c r="D754" t="s">
        <v>233</v>
      </c>
      <c r="E754" t="s">
        <v>32</v>
      </c>
      <c r="F754">
        <v>1</v>
      </c>
      <c r="G754">
        <v>573</v>
      </c>
      <c r="H754">
        <v>122</v>
      </c>
      <c r="I754">
        <v>1.1000000000000001</v>
      </c>
      <c r="J754">
        <v>11.2</v>
      </c>
      <c r="K754">
        <v>95.7</v>
      </c>
      <c r="L754">
        <v>14.7</v>
      </c>
      <c r="M754">
        <v>38</v>
      </c>
      <c r="N754">
        <v>41310</v>
      </c>
      <c r="O754">
        <v>500</v>
      </c>
      <c r="P754">
        <v>3639696</v>
      </c>
      <c r="Q754">
        <v>3721635</v>
      </c>
      <c r="R754">
        <v>-81939</v>
      </c>
      <c r="S754">
        <v>6352</v>
      </c>
      <c r="T754">
        <v>6495</v>
      </c>
      <c r="U754">
        <v>-143</v>
      </c>
      <c r="V754">
        <v>367</v>
      </c>
      <c r="W754">
        <v>5.6505003849114699</v>
      </c>
      <c r="X754">
        <v>5.4313602015113398</v>
      </c>
      <c r="Y754">
        <v>45.5</v>
      </c>
      <c r="Z754">
        <v>1</v>
      </c>
      <c r="AA754">
        <v>0</v>
      </c>
      <c r="AB754">
        <v>0</v>
      </c>
      <c r="AC754">
        <v>0</v>
      </c>
    </row>
    <row r="755" spans="1:29" x14ac:dyDescent="0.25">
      <c r="A755">
        <v>138148</v>
      </c>
      <c r="B755" t="s">
        <v>915</v>
      </c>
      <c r="C755" t="s">
        <v>441</v>
      </c>
      <c r="D755" t="s">
        <v>233</v>
      </c>
      <c r="E755" t="s">
        <v>32</v>
      </c>
      <c r="F755">
        <v>1</v>
      </c>
      <c r="G755">
        <v>830</v>
      </c>
      <c r="H755">
        <v>160</v>
      </c>
      <c r="I755">
        <v>1.2</v>
      </c>
      <c r="J755">
        <v>8.1</v>
      </c>
      <c r="K755">
        <v>97.2</v>
      </c>
      <c r="L755">
        <v>17.3</v>
      </c>
      <c r="M755">
        <v>52</v>
      </c>
      <c r="N755">
        <v>42146</v>
      </c>
      <c r="O755">
        <v>548.1</v>
      </c>
      <c r="P755">
        <v>4846370</v>
      </c>
      <c r="Q755">
        <v>5072130</v>
      </c>
      <c r="R755">
        <v>-225760</v>
      </c>
      <c r="S755">
        <v>5839</v>
      </c>
      <c r="T755">
        <v>6111</v>
      </c>
      <c r="U755">
        <v>-272</v>
      </c>
      <c r="V755">
        <v>373</v>
      </c>
      <c r="W755">
        <v>6.1037473408607399</v>
      </c>
      <c r="X755">
        <v>5.4290118170919701</v>
      </c>
      <c r="Y755">
        <v>46.2</v>
      </c>
      <c r="Z755">
        <v>1</v>
      </c>
      <c r="AA755">
        <v>0</v>
      </c>
      <c r="AB755">
        <v>0</v>
      </c>
      <c r="AC755">
        <v>0</v>
      </c>
    </row>
    <row r="756" spans="1:29" x14ac:dyDescent="0.25">
      <c r="A756">
        <v>138869</v>
      </c>
      <c r="B756" t="s">
        <v>916</v>
      </c>
      <c r="C756" t="s">
        <v>737</v>
      </c>
      <c r="D756" t="s">
        <v>490</v>
      </c>
      <c r="E756" t="s">
        <v>41</v>
      </c>
      <c r="F756">
        <v>1</v>
      </c>
      <c r="G756">
        <v>302</v>
      </c>
      <c r="H756">
        <v>60</v>
      </c>
      <c r="I756">
        <v>1.7</v>
      </c>
      <c r="J756">
        <v>12.6</v>
      </c>
      <c r="K756">
        <v>22.8</v>
      </c>
      <c r="L756">
        <v>16.2</v>
      </c>
      <c r="M756">
        <v>19</v>
      </c>
      <c r="N756">
        <v>37552</v>
      </c>
      <c r="O756">
        <v>433</v>
      </c>
      <c r="P756">
        <v>1741030</v>
      </c>
      <c r="Q756">
        <v>1701468</v>
      </c>
      <c r="R756">
        <v>39562</v>
      </c>
      <c r="S756">
        <v>5765</v>
      </c>
      <c r="T756">
        <v>5634</v>
      </c>
      <c r="U756">
        <v>131</v>
      </c>
      <c r="V756">
        <v>240</v>
      </c>
      <c r="W756">
        <v>4.25985090521832</v>
      </c>
      <c r="X756">
        <v>2.4457935819601002</v>
      </c>
      <c r="Y756">
        <v>52.6</v>
      </c>
      <c r="Z756">
        <v>0</v>
      </c>
      <c r="AA756">
        <v>0</v>
      </c>
      <c r="AB756">
        <v>0</v>
      </c>
      <c r="AC756">
        <v>0</v>
      </c>
    </row>
    <row r="757" spans="1:29" x14ac:dyDescent="0.25">
      <c r="A757">
        <v>140569</v>
      </c>
      <c r="B757" t="s">
        <v>917</v>
      </c>
      <c r="C757" t="s">
        <v>337</v>
      </c>
      <c r="D757" t="s">
        <v>333</v>
      </c>
      <c r="E757" t="s">
        <v>32</v>
      </c>
      <c r="F757">
        <v>1</v>
      </c>
      <c r="G757">
        <v>2039</v>
      </c>
      <c r="H757">
        <v>324</v>
      </c>
      <c r="I757">
        <v>0.4</v>
      </c>
      <c r="J757">
        <v>12.7</v>
      </c>
      <c r="K757">
        <v>77.8</v>
      </c>
      <c r="L757">
        <v>15.6</v>
      </c>
      <c r="M757">
        <v>125</v>
      </c>
      <c r="N757">
        <v>40518</v>
      </c>
      <c r="O757">
        <v>471.6</v>
      </c>
      <c r="P757">
        <v>11424517</v>
      </c>
      <c r="Q757">
        <v>11561130</v>
      </c>
      <c r="R757">
        <v>-136613</v>
      </c>
      <c r="S757">
        <v>5603</v>
      </c>
      <c r="T757">
        <v>5670</v>
      </c>
      <c r="U757">
        <v>-67</v>
      </c>
      <c r="V757">
        <v>271</v>
      </c>
      <c r="W757">
        <v>4.7795414462081096</v>
      </c>
      <c r="X757">
        <v>1.2136355523826501</v>
      </c>
      <c r="Y757">
        <v>45.7</v>
      </c>
      <c r="Z757">
        <v>1</v>
      </c>
      <c r="AA757">
        <v>0</v>
      </c>
      <c r="AB757">
        <v>1</v>
      </c>
      <c r="AC757">
        <v>0</v>
      </c>
    </row>
    <row r="758" spans="1:29" x14ac:dyDescent="0.25">
      <c r="A758">
        <v>141700</v>
      </c>
      <c r="B758" t="s">
        <v>918</v>
      </c>
      <c r="C758" t="s">
        <v>799</v>
      </c>
      <c r="D758" t="s">
        <v>190</v>
      </c>
      <c r="E758" t="s">
        <v>32</v>
      </c>
      <c r="F758">
        <v>1</v>
      </c>
      <c r="G758">
        <v>373</v>
      </c>
      <c r="H758">
        <v>45</v>
      </c>
      <c r="I758">
        <v>1.6</v>
      </c>
      <c r="J758">
        <v>20.9</v>
      </c>
      <c r="K758">
        <v>98.6</v>
      </c>
      <c r="L758">
        <v>13</v>
      </c>
      <c r="M758">
        <v>28</v>
      </c>
      <c r="N758">
        <v>36883</v>
      </c>
      <c r="O758">
        <v>531.1</v>
      </c>
      <c r="P758">
        <v>2565867</v>
      </c>
      <c r="Q758">
        <v>2678140</v>
      </c>
      <c r="R758">
        <v>-112273</v>
      </c>
      <c r="S758">
        <v>6879</v>
      </c>
      <c r="T758">
        <v>7180</v>
      </c>
      <c r="U758">
        <v>-301</v>
      </c>
      <c r="V758">
        <v>334</v>
      </c>
      <c r="W758">
        <v>4.6518105849582199</v>
      </c>
      <c r="X758">
        <v>4.2884140136647799</v>
      </c>
      <c r="Y758">
        <v>45.8</v>
      </c>
      <c r="Z758">
        <v>1</v>
      </c>
      <c r="AA758">
        <v>0</v>
      </c>
      <c r="AB758">
        <v>1</v>
      </c>
      <c r="AC758">
        <v>0</v>
      </c>
    </row>
    <row r="759" spans="1:29" x14ac:dyDescent="0.25">
      <c r="A759">
        <v>142067</v>
      </c>
      <c r="B759" t="s">
        <v>919</v>
      </c>
      <c r="C759" t="s">
        <v>920</v>
      </c>
      <c r="D759" t="s">
        <v>190</v>
      </c>
      <c r="E759" t="s">
        <v>32</v>
      </c>
      <c r="F759">
        <v>1</v>
      </c>
      <c r="G759">
        <v>350</v>
      </c>
      <c r="H759">
        <v>51</v>
      </c>
      <c r="I759">
        <v>2.4</v>
      </c>
      <c r="J759">
        <v>12.7</v>
      </c>
      <c r="K759">
        <v>85.4</v>
      </c>
      <c r="L759">
        <v>15.3</v>
      </c>
      <c r="M759">
        <v>30</v>
      </c>
      <c r="N759">
        <v>38464</v>
      </c>
      <c r="O759">
        <v>482</v>
      </c>
      <c r="P759">
        <v>2158100</v>
      </c>
      <c r="Q759">
        <v>2737700</v>
      </c>
      <c r="R759">
        <v>-579600</v>
      </c>
      <c r="S759">
        <v>6166</v>
      </c>
      <c r="T759">
        <v>7822</v>
      </c>
      <c r="U759">
        <v>-1656</v>
      </c>
      <c r="V759">
        <v>244</v>
      </c>
      <c r="W759">
        <v>3.1194068013295801</v>
      </c>
      <c r="X759">
        <v>1.0217320791436899</v>
      </c>
      <c r="Y759">
        <v>45.1</v>
      </c>
      <c r="Z759">
        <v>1</v>
      </c>
      <c r="AA759">
        <v>0</v>
      </c>
      <c r="AB759">
        <v>1</v>
      </c>
      <c r="AC75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AA6E-7AB4-4BF1-87FC-60DE9A077D66}">
  <dimension ref="A1:D25"/>
  <sheetViews>
    <sheetView topLeftCell="A10" zoomScale="113" workbookViewId="0">
      <selection activeCell="A24" sqref="A24:H25"/>
    </sheetView>
  </sheetViews>
  <sheetFormatPr defaultColWidth="12.5703125" defaultRowHeight="15.75" x14ac:dyDescent="0.25"/>
  <cols>
    <col min="1" max="1" width="12.5703125" style="1"/>
    <col min="2" max="2" width="23.85546875" style="1" bestFit="1" customWidth="1"/>
    <col min="3" max="3" width="21" style="1" bestFit="1" customWidth="1"/>
    <col min="4" max="4" width="15" style="1" bestFit="1" customWidth="1"/>
    <col min="5" max="16384" width="12.5703125" style="1"/>
  </cols>
  <sheetData>
    <row r="1" spans="1:4" x14ac:dyDescent="0.25">
      <c r="A1" s="2" t="s">
        <v>1125</v>
      </c>
    </row>
    <row r="2" spans="1:4" x14ac:dyDescent="0.25">
      <c r="A2" s="4" t="s">
        <v>948</v>
      </c>
      <c r="B2" s="4" t="s">
        <v>947</v>
      </c>
      <c r="C2" s="4" t="s">
        <v>946</v>
      </c>
      <c r="D2" s="4" t="s">
        <v>945</v>
      </c>
    </row>
    <row r="3" spans="1:4" x14ac:dyDescent="0.25">
      <c r="A3" s="4" t="s">
        <v>944</v>
      </c>
      <c r="B3" s="1" t="s">
        <v>943</v>
      </c>
      <c r="C3" s="1" t="s">
        <v>943</v>
      </c>
      <c r="D3" s="1" t="s">
        <v>942</v>
      </c>
    </row>
    <row r="4" spans="1:4" x14ac:dyDescent="0.25">
      <c r="A4" s="4" t="s">
        <v>941</v>
      </c>
      <c r="B4" s="3">
        <v>9021.3872429999992</v>
      </c>
      <c r="C4" s="3">
        <v>8394.5348293475035</v>
      </c>
      <c r="D4" s="3">
        <v>71.250725000000003</v>
      </c>
    </row>
    <row r="5" spans="1:4" x14ac:dyDescent="0.25">
      <c r="A5" s="4" t="s">
        <v>940</v>
      </c>
      <c r="B5" s="3">
        <v>10144.322050999999</v>
      </c>
      <c r="C5" s="3">
        <v>9439.4423477734526</v>
      </c>
      <c r="D5" s="3">
        <v>72.727450000000005</v>
      </c>
    </row>
    <row r="6" spans="1:4" x14ac:dyDescent="0.25">
      <c r="A6" s="4" t="s">
        <v>939</v>
      </c>
      <c r="B6" s="3">
        <v>11267.256858999999</v>
      </c>
      <c r="C6" s="3">
        <v>10484.349866199404</v>
      </c>
      <c r="D6" s="3">
        <v>73.620800000000003</v>
      </c>
    </row>
    <row r="7" spans="1:4" x14ac:dyDescent="0.25">
      <c r="A7" s="4" t="s">
        <v>938</v>
      </c>
      <c r="B7" s="3">
        <v>11329.02248215</v>
      </c>
      <c r="C7" s="3">
        <v>10541.82369598</v>
      </c>
      <c r="D7" s="3">
        <v>75.343549999999993</v>
      </c>
    </row>
    <row r="8" spans="1:4" x14ac:dyDescent="0.25">
      <c r="A8" s="4" t="s">
        <v>937</v>
      </c>
      <c r="B8" s="3">
        <v>12556.786700000001</v>
      </c>
      <c r="C8" s="3">
        <v>11924.975908</v>
      </c>
      <c r="D8" s="3">
        <v>76.992599999999996</v>
      </c>
    </row>
    <row r="9" spans="1:4" x14ac:dyDescent="0.25">
      <c r="A9" s="4" t="s">
        <v>936</v>
      </c>
      <c r="B9" s="3">
        <v>13476.3842</v>
      </c>
      <c r="C9" s="3">
        <v>12752.00448</v>
      </c>
      <c r="D9" s="3">
        <v>79.135549999999995</v>
      </c>
    </row>
    <row r="10" spans="1:4" x14ac:dyDescent="0.25">
      <c r="A10" s="4" t="s">
        <v>935</v>
      </c>
      <c r="B10" s="3">
        <v>14474.677143999999</v>
      </c>
      <c r="C10" s="3">
        <v>13555.58149982</v>
      </c>
      <c r="D10" s="3">
        <v>81.201475000000002</v>
      </c>
    </row>
    <row r="11" spans="1:4" x14ac:dyDescent="0.25">
      <c r="A11" s="4" t="s">
        <v>934</v>
      </c>
      <c r="B11" s="3">
        <v>15206.803939715999</v>
      </c>
      <c r="C11" s="3">
        <v>14295.028941746999</v>
      </c>
      <c r="D11" s="3">
        <v>83.744650000000007</v>
      </c>
    </row>
    <row r="12" spans="1:4" x14ac:dyDescent="0.25">
      <c r="A12" s="4" t="s">
        <v>933</v>
      </c>
      <c r="B12" s="3">
        <v>16008.635876317299</v>
      </c>
      <c r="C12" s="3">
        <v>15148.426894897302</v>
      </c>
      <c r="D12" s="3">
        <v>85.823774999999998</v>
      </c>
    </row>
    <row r="13" spans="1:4" x14ac:dyDescent="0.25">
      <c r="A13" s="4" t="s">
        <v>932</v>
      </c>
      <c r="B13" s="3">
        <v>16656.01293443</v>
      </c>
      <c r="C13" s="3">
        <v>15510.537071210001</v>
      </c>
      <c r="D13" s="3">
        <v>88.055824999999999</v>
      </c>
    </row>
    <row r="14" spans="1:4" x14ac:dyDescent="0.25">
      <c r="A14" s="4" t="s">
        <v>931</v>
      </c>
      <c r="B14" s="3">
        <v>16777.742325829997</v>
      </c>
      <c r="C14" s="3">
        <v>15660.774756008526</v>
      </c>
      <c r="D14" s="3">
        <v>89.3352</v>
      </c>
    </row>
    <row r="15" spans="1:4" x14ac:dyDescent="0.25">
      <c r="A15" s="4" t="s">
        <v>930</v>
      </c>
      <c r="B15" s="3">
        <v>16485.463</v>
      </c>
      <c r="C15" s="3">
        <v>15565.032999999999</v>
      </c>
      <c r="D15" s="3">
        <v>90.967475000000007</v>
      </c>
    </row>
    <row r="16" spans="1:4" x14ac:dyDescent="0.25">
      <c r="A16" s="4" t="s">
        <v>929</v>
      </c>
      <c r="B16" s="3">
        <v>12658.745999999999</v>
      </c>
      <c r="C16" s="3">
        <v>12128.437</v>
      </c>
      <c r="D16" s="3">
        <v>92.277500000000003</v>
      </c>
    </row>
    <row r="17" spans="1:4" x14ac:dyDescent="0.25">
      <c r="A17" s="4" t="s">
        <v>928</v>
      </c>
      <c r="B17" s="3">
        <v>9662.384</v>
      </c>
      <c r="C17" s="3">
        <v>9257.26</v>
      </c>
      <c r="D17" s="3">
        <v>94.194649999999996</v>
      </c>
    </row>
    <row r="18" spans="1:4" x14ac:dyDescent="0.25">
      <c r="A18" s="4" t="s">
        <v>927</v>
      </c>
      <c r="B18" s="3">
        <v>8266.4560000000001</v>
      </c>
      <c r="C18" s="3">
        <v>7901.4380000000001</v>
      </c>
      <c r="D18" s="3">
        <v>95.803425000000004</v>
      </c>
    </row>
    <row r="19" spans="1:4" x14ac:dyDescent="0.25">
      <c r="A19" s="4" t="s">
        <v>926</v>
      </c>
      <c r="B19" s="3">
        <v>7495.8720000000003</v>
      </c>
      <c r="C19" s="3">
        <v>7020.8609999999999</v>
      </c>
      <c r="D19" s="3">
        <v>97.1922</v>
      </c>
    </row>
    <row r="20" spans="1:4" x14ac:dyDescent="0.25">
      <c r="A20" s="4" t="s">
        <v>925</v>
      </c>
      <c r="B20" s="3">
        <v>6836.2610000000004</v>
      </c>
      <c r="C20" s="3">
        <v>6445.3919999999998</v>
      </c>
      <c r="D20" s="3">
        <v>97.847624999999994</v>
      </c>
    </row>
    <row r="21" spans="1:4" x14ac:dyDescent="0.25">
      <c r="A21" s="4" t="s">
        <v>924</v>
      </c>
      <c r="B21" s="3">
        <v>6357.1880000000001</v>
      </c>
      <c r="C21" s="3">
        <v>5902.4939999999997</v>
      </c>
      <c r="D21" s="3">
        <v>100</v>
      </c>
    </row>
    <row r="23" spans="1:4" x14ac:dyDescent="0.25">
      <c r="A23" s="1" t="s">
        <v>923</v>
      </c>
    </row>
    <row r="24" spans="1:4" x14ac:dyDescent="0.25">
      <c r="A24" s="2" t="s">
        <v>922</v>
      </c>
    </row>
    <row r="25" spans="1:4" x14ac:dyDescent="0.25">
      <c r="A25" s="2" t="s">
        <v>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9C93-1A1C-46F5-B2C8-AAD1A6EE2C7B}">
  <dimension ref="A1:J759"/>
  <sheetViews>
    <sheetView topLeftCell="A25" zoomScale="70" zoomScaleNormal="70" workbookViewId="0">
      <selection activeCell="F29" sqref="F29:H29"/>
    </sheetView>
  </sheetViews>
  <sheetFormatPr defaultRowHeight="15" x14ac:dyDescent="0.25"/>
  <cols>
    <col min="1" max="1" width="8" customWidth="1"/>
    <col min="2" max="2" width="17" customWidth="1"/>
    <col min="3" max="3" width="13.140625" customWidth="1"/>
    <col min="4" max="4" width="8.85546875"/>
    <col min="5" max="5" width="24.5703125" bestFit="1" customWidth="1"/>
    <col min="6" max="6" width="26.85546875" bestFit="1" customWidth="1"/>
    <col min="7" max="7" width="21.140625" bestFit="1" customWidth="1"/>
    <col min="8" max="8" width="19.5703125" bestFit="1" customWidth="1"/>
    <col min="9" max="9" width="17.42578125" bestFit="1" customWidth="1"/>
    <col min="10" max="10" width="16" bestFit="1" customWidth="1"/>
    <col min="11" max="11" width="13.7109375" bestFit="1" customWidth="1"/>
    <col min="12" max="12" width="19.28515625" customWidth="1"/>
    <col min="13" max="13" width="15.5703125" bestFit="1" customWidth="1"/>
    <col min="14" max="14" width="15" customWidth="1"/>
    <col min="15" max="15" width="15.5703125" customWidth="1"/>
  </cols>
  <sheetData>
    <row r="1" spans="1:10" x14ac:dyDescent="0.25">
      <c r="A1" s="9" t="s">
        <v>0</v>
      </c>
      <c r="B1" s="9" t="s">
        <v>3</v>
      </c>
      <c r="C1" s="9" t="s">
        <v>16</v>
      </c>
      <c r="G1" t="s">
        <v>987</v>
      </c>
      <c r="H1" t="s">
        <v>985</v>
      </c>
      <c r="I1" t="s">
        <v>986</v>
      </c>
    </row>
    <row r="2" spans="1:10" x14ac:dyDescent="0.25">
      <c r="A2">
        <v>108410</v>
      </c>
      <c r="B2" t="s">
        <v>370</v>
      </c>
      <c r="C2">
        <v>4714090</v>
      </c>
      <c r="F2" s="6" t="s">
        <v>31</v>
      </c>
      <c r="G2" s="7">
        <v>141</v>
      </c>
      <c r="H2" s="7">
        <v>7806874.8865248226</v>
      </c>
      <c r="I2" s="8">
        <v>1.3167399775558239</v>
      </c>
    </row>
    <row r="3" spans="1:10" x14ac:dyDescent="0.25">
      <c r="A3">
        <v>108524</v>
      </c>
      <c r="B3" t="s">
        <v>370</v>
      </c>
      <c r="C3">
        <v>10476320</v>
      </c>
      <c r="F3" s="6" t="s">
        <v>413</v>
      </c>
      <c r="G3" s="7">
        <v>140</v>
      </c>
      <c r="H3" s="7">
        <v>5839090.3214285718</v>
      </c>
      <c r="I3" s="8">
        <v>0.98484525120996258</v>
      </c>
    </row>
    <row r="4" spans="1:10" x14ac:dyDescent="0.25">
      <c r="A4">
        <v>108531</v>
      </c>
      <c r="B4" t="s">
        <v>370</v>
      </c>
      <c r="C4">
        <v>10761600</v>
      </c>
      <c r="F4" s="6" t="s">
        <v>403</v>
      </c>
      <c r="G4" s="7">
        <v>34</v>
      </c>
      <c r="H4" s="7">
        <v>5768158.7058823528</v>
      </c>
      <c r="I4" s="8">
        <v>0.97288163001455452</v>
      </c>
    </row>
    <row r="5" spans="1:10" x14ac:dyDescent="0.25">
      <c r="A5">
        <v>108627</v>
      </c>
      <c r="B5" t="s">
        <v>370</v>
      </c>
      <c r="C5">
        <v>3933204</v>
      </c>
      <c r="F5" s="6" t="s">
        <v>333</v>
      </c>
      <c r="G5" s="7">
        <v>69</v>
      </c>
      <c r="H5" s="7">
        <v>5568986.7681159424</v>
      </c>
      <c r="I5" s="8">
        <v>0.93928846287965306</v>
      </c>
    </row>
    <row r="6" spans="1:10" x14ac:dyDescent="0.25">
      <c r="A6">
        <v>108628</v>
      </c>
      <c r="B6" t="s">
        <v>370</v>
      </c>
      <c r="C6">
        <v>3457740</v>
      </c>
      <c r="F6" s="6" t="s">
        <v>490</v>
      </c>
      <c r="G6" s="7">
        <v>34</v>
      </c>
      <c r="H6" s="7">
        <v>5493168.5294117648</v>
      </c>
      <c r="I6" s="8">
        <v>0.92650064350496597</v>
      </c>
    </row>
    <row r="7" spans="1:10" x14ac:dyDescent="0.25">
      <c r="A7">
        <v>108638</v>
      </c>
      <c r="B7" t="s">
        <v>370</v>
      </c>
      <c r="C7">
        <v>8665954</v>
      </c>
      <c r="F7" s="6" t="s">
        <v>370</v>
      </c>
      <c r="G7" s="7">
        <v>39</v>
      </c>
      <c r="H7" s="7">
        <v>5472154.948717949</v>
      </c>
      <c r="I7" s="8">
        <v>0.92295640561549985</v>
      </c>
    </row>
    <row r="8" spans="1:10" x14ac:dyDescent="0.25">
      <c r="A8">
        <v>108639</v>
      </c>
      <c r="B8" t="s">
        <v>370</v>
      </c>
      <c r="C8">
        <v>6253200</v>
      </c>
      <c r="F8" s="6" t="s">
        <v>233</v>
      </c>
      <c r="G8" s="7">
        <v>183</v>
      </c>
      <c r="H8" s="7">
        <v>5331773.8852459015</v>
      </c>
      <c r="I8" s="8">
        <v>0.89927915177805184</v>
      </c>
    </row>
    <row r="9" spans="1:10" x14ac:dyDescent="0.25">
      <c r="A9">
        <v>108640</v>
      </c>
      <c r="B9" t="s">
        <v>370</v>
      </c>
      <c r="C9">
        <v>7231040</v>
      </c>
      <c r="F9" s="6" t="s">
        <v>190</v>
      </c>
      <c r="G9" s="7">
        <v>69</v>
      </c>
      <c r="H9" s="7">
        <v>5268098.2318840576</v>
      </c>
      <c r="I9" s="8">
        <v>0.88853935133328643</v>
      </c>
    </row>
    <row r="10" spans="1:10" x14ac:dyDescent="0.25">
      <c r="A10">
        <v>108641</v>
      </c>
      <c r="B10" t="s">
        <v>370</v>
      </c>
      <c r="C10">
        <v>6432151</v>
      </c>
      <c r="F10" s="6" t="s">
        <v>393</v>
      </c>
      <c r="G10" s="7">
        <v>49</v>
      </c>
      <c r="H10" s="7">
        <v>5227006.8775510201</v>
      </c>
      <c r="I10" s="8">
        <v>0.88160871266305318</v>
      </c>
    </row>
    <row r="11" spans="1:10" x14ac:dyDescent="0.25">
      <c r="A11">
        <v>108642</v>
      </c>
      <c r="B11" t="s">
        <v>370</v>
      </c>
      <c r="C11">
        <v>3862177</v>
      </c>
      <c r="F11" s="6" t="s">
        <v>984</v>
      </c>
      <c r="G11" s="7">
        <v>758</v>
      </c>
      <c r="H11" s="7">
        <v>5928941.9472295512</v>
      </c>
      <c r="I11" s="8">
        <v>1</v>
      </c>
    </row>
    <row r="12" spans="1:10" x14ac:dyDescent="0.25">
      <c r="A12">
        <v>108644</v>
      </c>
      <c r="B12" t="s">
        <v>370</v>
      </c>
      <c r="C12">
        <v>5416190</v>
      </c>
      <c r="F12" s="96" t="s">
        <v>1132</v>
      </c>
    </row>
    <row r="13" spans="1:10" x14ac:dyDescent="0.25">
      <c r="A13">
        <v>108645</v>
      </c>
      <c r="B13" t="s">
        <v>370</v>
      </c>
      <c r="C13">
        <v>5193594</v>
      </c>
      <c r="F13" s="77" t="s">
        <v>989</v>
      </c>
      <c r="G13" s="77" t="s">
        <v>987</v>
      </c>
      <c r="H13" s="77" t="s">
        <v>985</v>
      </c>
      <c r="I13" s="77" t="s">
        <v>986</v>
      </c>
      <c r="J13" s="77" t="s">
        <v>988</v>
      </c>
    </row>
    <row r="14" spans="1:10" x14ac:dyDescent="0.25">
      <c r="A14">
        <v>108727</v>
      </c>
      <c r="B14" t="s">
        <v>370</v>
      </c>
      <c r="C14">
        <v>5132250</v>
      </c>
      <c r="F14" s="6" t="s">
        <v>31</v>
      </c>
      <c r="G14" s="7">
        <v>141</v>
      </c>
      <c r="H14" s="98">
        <v>7806874.8865248226</v>
      </c>
      <c r="I14" s="8">
        <v>1.3167399775558239</v>
      </c>
      <c r="J14" s="97">
        <f>I14-I$23</f>
        <v>0.31673997755582395</v>
      </c>
    </row>
    <row r="15" spans="1:10" x14ac:dyDescent="0.25">
      <c r="A15">
        <v>108730</v>
      </c>
      <c r="B15" t="s">
        <v>370</v>
      </c>
      <c r="C15">
        <v>4758600</v>
      </c>
      <c r="F15" s="6" t="s">
        <v>413</v>
      </c>
      <c r="G15" s="7">
        <v>140</v>
      </c>
      <c r="H15" s="98">
        <v>5839090.3214285718</v>
      </c>
      <c r="I15" s="8">
        <v>0.98484525120996258</v>
      </c>
      <c r="J15" s="97">
        <f t="shared" ref="J15:J23" si="0">I15-I$23</f>
        <v>-1.515474879003742E-2</v>
      </c>
    </row>
    <row r="16" spans="1:10" x14ac:dyDescent="0.25">
      <c r="A16">
        <v>108731</v>
      </c>
      <c r="B16" t="s">
        <v>370</v>
      </c>
      <c r="C16">
        <v>3769738</v>
      </c>
      <c r="F16" s="6" t="s">
        <v>403</v>
      </c>
      <c r="G16" s="7">
        <v>34</v>
      </c>
      <c r="H16" s="98">
        <v>5768158.7058823528</v>
      </c>
      <c r="I16" s="8">
        <v>0.97288163001455452</v>
      </c>
      <c r="J16" s="97">
        <f t="shared" si="0"/>
        <v>-2.7118369985445478E-2</v>
      </c>
    </row>
    <row r="17" spans="1:10" x14ac:dyDescent="0.25">
      <c r="A17">
        <v>108862</v>
      </c>
      <c r="B17" t="s">
        <v>370</v>
      </c>
      <c r="C17">
        <v>3959788</v>
      </c>
      <c r="F17" s="6" t="s">
        <v>333</v>
      </c>
      <c r="G17" s="7">
        <v>69</v>
      </c>
      <c r="H17" s="98">
        <v>5568986.7681159424</v>
      </c>
      <c r="I17" s="8">
        <v>0.93928846287965306</v>
      </c>
      <c r="J17" s="97">
        <f t="shared" si="0"/>
        <v>-6.0711537120346937E-2</v>
      </c>
    </row>
    <row r="18" spans="1:10" x14ac:dyDescent="0.25">
      <c r="A18">
        <v>108870</v>
      </c>
      <c r="B18" t="s">
        <v>370</v>
      </c>
      <c r="C18">
        <v>7808125</v>
      </c>
      <c r="F18" s="6" t="s">
        <v>490</v>
      </c>
      <c r="G18" s="7">
        <v>34</v>
      </c>
      <c r="H18" s="98">
        <v>5493168.5294117648</v>
      </c>
      <c r="I18" s="8">
        <v>0.92650064350496597</v>
      </c>
      <c r="J18" s="97">
        <f t="shared" si="0"/>
        <v>-7.3499356495034029E-2</v>
      </c>
    </row>
    <row r="19" spans="1:10" x14ac:dyDescent="0.25">
      <c r="A19">
        <v>111724</v>
      </c>
      <c r="B19" t="s">
        <v>370</v>
      </c>
      <c r="C19">
        <v>7871465</v>
      </c>
      <c r="F19" s="6" t="s">
        <v>370</v>
      </c>
      <c r="G19" s="7">
        <v>39</v>
      </c>
      <c r="H19" s="98">
        <v>5472154.948717949</v>
      </c>
      <c r="I19" s="8">
        <v>0.92295640561549985</v>
      </c>
      <c r="J19" s="97">
        <f t="shared" si="0"/>
        <v>-7.7043594384500147E-2</v>
      </c>
    </row>
    <row r="20" spans="1:10" x14ac:dyDescent="0.25">
      <c r="A20">
        <v>111726</v>
      </c>
      <c r="B20" t="s">
        <v>370</v>
      </c>
      <c r="C20">
        <v>3494881</v>
      </c>
      <c r="F20" s="6" t="s">
        <v>233</v>
      </c>
      <c r="G20" s="7">
        <v>183</v>
      </c>
      <c r="H20" s="98">
        <v>5331773.8852459015</v>
      </c>
      <c r="I20" s="8">
        <v>0.89927915177805184</v>
      </c>
      <c r="J20" s="97">
        <f t="shared" si="0"/>
        <v>-0.10072084822194816</v>
      </c>
    </row>
    <row r="21" spans="1:10" x14ac:dyDescent="0.25">
      <c r="A21">
        <v>111731</v>
      </c>
      <c r="B21" t="s">
        <v>370</v>
      </c>
      <c r="C21">
        <v>7512527</v>
      </c>
      <c r="F21" s="6" t="s">
        <v>190</v>
      </c>
      <c r="G21" s="7">
        <v>69</v>
      </c>
      <c r="H21" s="98">
        <v>5268098.2318840576</v>
      </c>
      <c r="I21" s="8">
        <v>0.88853935133328643</v>
      </c>
      <c r="J21" s="97">
        <f t="shared" si="0"/>
        <v>-0.11146064866671357</v>
      </c>
    </row>
    <row r="22" spans="1:10" x14ac:dyDescent="0.25">
      <c r="A22">
        <v>111748</v>
      </c>
      <c r="B22" t="s">
        <v>370</v>
      </c>
      <c r="C22">
        <v>5623416</v>
      </c>
      <c r="F22" s="6" t="s">
        <v>393</v>
      </c>
      <c r="G22" s="7">
        <v>49</v>
      </c>
      <c r="H22" s="98">
        <v>5227006.8775510201</v>
      </c>
      <c r="I22" s="8">
        <v>0.88160871266305318</v>
      </c>
      <c r="J22" s="97">
        <f t="shared" si="0"/>
        <v>-0.11839128733694682</v>
      </c>
    </row>
    <row r="23" spans="1:10" x14ac:dyDescent="0.25">
      <c r="A23">
        <v>114286</v>
      </c>
      <c r="B23" t="s">
        <v>370</v>
      </c>
      <c r="C23">
        <v>5067300</v>
      </c>
      <c r="F23" s="79" t="s">
        <v>984</v>
      </c>
      <c r="G23" s="94">
        <v>758</v>
      </c>
      <c r="H23" s="99">
        <v>5928941.9472295512</v>
      </c>
      <c r="I23" s="95">
        <v>1</v>
      </c>
      <c r="J23" s="79">
        <f t="shared" si="0"/>
        <v>0</v>
      </c>
    </row>
    <row r="24" spans="1:10" x14ac:dyDescent="0.25">
      <c r="A24">
        <v>114293</v>
      </c>
      <c r="B24" t="s">
        <v>370</v>
      </c>
      <c r="C24">
        <v>3387155</v>
      </c>
      <c r="F24" s="96" t="s">
        <v>1126</v>
      </c>
    </row>
    <row r="25" spans="1:10" x14ac:dyDescent="0.25">
      <c r="A25">
        <v>114297</v>
      </c>
      <c r="B25" t="s">
        <v>370</v>
      </c>
      <c r="C25">
        <v>3966326</v>
      </c>
      <c r="F25" s="6" t="s">
        <v>1127</v>
      </c>
    </row>
    <row r="26" spans="1:10" x14ac:dyDescent="0.25">
      <c r="A26">
        <v>114301</v>
      </c>
      <c r="B26" t="s">
        <v>370</v>
      </c>
      <c r="C26">
        <v>4693963</v>
      </c>
      <c r="F26" s="6" t="s">
        <v>1128</v>
      </c>
    </row>
    <row r="27" spans="1:10" x14ac:dyDescent="0.25">
      <c r="A27">
        <v>114305</v>
      </c>
      <c r="B27" t="s">
        <v>370</v>
      </c>
      <c r="C27">
        <v>6589296</v>
      </c>
      <c r="F27" s="6" t="s">
        <v>1129</v>
      </c>
    </row>
    <row r="28" spans="1:10" x14ac:dyDescent="0.25">
      <c r="A28">
        <v>114308</v>
      </c>
      <c r="B28" t="s">
        <v>370</v>
      </c>
      <c r="C28">
        <v>4524533</v>
      </c>
      <c r="F28" s="6" t="s">
        <v>1130</v>
      </c>
    </row>
    <row r="29" spans="1:10" x14ac:dyDescent="0.25">
      <c r="A29">
        <v>114311</v>
      </c>
      <c r="B29" t="s">
        <v>370</v>
      </c>
      <c r="C29">
        <v>5111337</v>
      </c>
      <c r="F29" s="100" t="s">
        <v>1131</v>
      </c>
    </row>
    <row r="30" spans="1:10" x14ac:dyDescent="0.25">
      <c r="A30">
        <v>114312</v>
      </c>
      <c r="B30" t="s">
        <v>370</v>
      </c>
      <c r="C30">
        <v>8202276</v>
      </c>
    </row>
    <row r="31" spans="1:10" x14ac:dyDescent="0.25">
      <c r="A31">
        <v>114313</v>
      </c>
      <c r="B31" t="s">
        <v>370</v>
      </c>
      <c r="C31">
        <v>4039185</v>
      </c>
    </row>
    <row r="32" spans="1:10" x14ac:dyDescent="0.25">
      <c r="A32">
        <v>114315</v>
      </c>
      <c r="B32" t="s">
        <v>370</v>
      </c>
      <c r="C32">
        <v>4329559</v>
      </c>
    </row>
    <row r="33" spans="1:3" x14ac:dyDescent="0.25">
      <c r="A33">
        <v>114317</v>
      </c>
      <c r="B33" t="s">
        <v>370</v>
      </c>
      <c r="C33">
        <v>5682930</v>
      </c>
    </row>
    <row r="34" spans="1:3" x14ac:dyDescent="0.25">
      <c r="A34">
        <v>114327</v>
      </c>
      <c r="B34" t="s">
        <v>370</v>
      </c>
      <c r="C34">
        <v>4387226</v>
      </c>
    </row>
    <row r="35" spans="1:3" x14ac:dyDescent="0.25">
      <c r="A35">
        <v>122351</v>
      </c>
      <c r="B35" t="s">
        <v>370</v>
      </c>
      <c r="C35">
        <v>3803553</v>
      </c>
    </row>
    <row r="36" spans="1:3" x14ac:dyDescent="0.25">
      <c r="A36">
        <v>122362</v>
      </c>
      <c r="B36" t="s">
        <v>370</v>
      </c>
      <c r="C36">
        <v>6061226</v>
      </c>
    </row>
    <row r="37" spans="1:3" x14ac:dyDescent="0.25">
      <c r="A37">
        <v>122363</v>
      </c>
      <c r="B37" t="s">
        <v>370</v>
      </c>
      <c r="C37">
        <v>4024490</v>
      </c>
    </row>
    <row r="38" spans="1:3" x14ac:dyDescent="0.25">
      <c r="A38">
        <v>122374</v>
      </c>
      <c r="B38" t="s">
        <v>370</v>
      </c>
      <c r="C38">
        <v>3460322</v>
      </c>
    </row>
    <row r="39" spans="1:3" x14ac:dyDescent="0.25">
      <c r="A39">
        <v>131756</v>
      </c>
      <c r="B39" t="s">
        <v>370</v>
      </c>
      <c r="C39">
        <v>4930000</v>
      </c>
    </row>
    <row r="40" spans="1:3" x14ac:dyDescent="0.25">
      <c r="A40">
        <v>133293</v>
      </c>
      <c r="B40" t="s">
        <v>370</v>
      </c>
      <c r="C40">
        <v>4825316</v>
      </c>
    </row>
    <row r="41" spans="1:3" x14ac:dyDescent="0.25">
      <c r="A41">
        <v>104688</v>
      </c>
      <c r="B41" t="s">
        <v>233</v>
      </c>
      <c r="C41">
        <v>5365140</v>
      </c>
    </row>
    <row r="42" spans="1:3" x14ac:dyDescent="0.25">
      <c r="A42">
        <v>104692</v>
      </c>
      <c r="B42" t="s">
        <v>233</v>
      </c>
      <c r="C42">
        <v>5745684</v>
      </c>
    </row>
    <row r="43" spans="1:3" x14ac:dyDescent="0.25">
      <c r="A43">
        <v>104693</v>
      </c>
      <c r="B43" t="s">
        <v>233</v>
      </c>
      <c r="C43">
        <v>11103201</v>
      </c>
    </row>
    <row r="44" spans="1:3" x14ac:dyDescent="0.25">
      <c r="A44">
        <v>104696</v>
      </c>
      <c r="B44" t="s">
        <v>233</v>
      </c>
      <c r="C44">
        <v>8257584</v>
      </c>
    </row>
    <row r="45" spans="1:3" x14ac:dyDescent="0.25">
      <c r="A45">
        <v>104698</v>
      </c>
      <c r="B45" t="s">
        <v>233</v>
      </c>
      <c r="C45">
        <v>8620928</v>
      </c>
    </row>
    <row r="46" spans="1:3" x14ac:dyDescent="0.25">
      <c r="A46">
        <v>104700</v>
      </c>
      <c r="B46" t="s">
        <v>233</v>
      </c>
      <c r="C46">
        <v>8063328</v>
      </c>
    </row>
    <row r="47" spans="1:3" x14ac:dyDescent="0.25">
      <c r="A47">
        <v>104703</v>
      </c>
      <c r="B47" t="s">
        <v>233</v>
      </c>
      <c r="C47">
        <v>3556971</v>
      </c>
    </row>
    <row r="48" spans="1:3" x14ac:dyDescent="0.25">
      <c r="A48">
        <v>104705</v>
      </c>
      <c r="B48" t="s">
        <v>233</v>
      </c>
      <c r="C48">
        <v>5242482</v>
      </c>
    </row>
    <row r="49" spans="1:3" x14ac:dyDescent="0.25">
      <c r="A49">
        <v>104706</v>
      </c>
      <c r="B49" t="s">
        <v>233</v>
      </c>
      <c r="C49">
        <v>6496281</v>
      </c>
    </row>
    <row r="50" spans="1:3" x14ac:dyDescent="0.25">
      <c r="A50">
        <v>104713</v>
      </c>
      <c r="B50" t="s">
        <v>233</v>
      </c>
      <c r="C50">
        <v>6969258</v>
      </c>
    </row>
    <row r="51" spans="1:3" x14ac:dyDescent="0.25">
      <c r="A51">
        <v>104714</v>
      </c>
      <c r="B51" t="s">
        <v>233</v>
      </c>
      <c r="C51">
        <v>7816410</v>
      </c>
    </row>
    <row r="52" spans="1:3" x14ac:dyDescent="0.25">
      <c r="A52">
        <v>104715</v>
      </c>
      <c r="B52" t="s">
        <v>233</v>
      </c>
      <c r="C52">
        <v>5512332</v>
      </c>
    </row>
    <row r="53" spans="1:3" x14ac:dyDescent="0.25">
      <c r="A53">
        <v>104717</v>
      </c>
      <c r="B53" t="s">
        <v>233</v>
      </c>
      <c r="C53">
        <v>7282509</v>
      </c>
    </row>
    <row r="54" spans="1:3" x14ac:dyDescent="0.25">
      <c r="A54">
        <v>104721</v>
      </c>
      <c r="B54" t="s">
        <v>233</v>
      </c>
      <c r="C54">
        <v>4515559</v>
      </c>
    </row>
    <row r="55" spans="1:3" x14ac:dyDescent="0.25">
      <c r="A55">
        <v>104827</v>
      </c>
      <c r="B55" t="s">
        <v>233</v>
      </c>
      <c r="C55">
        <v>4072551</v>
      </c>
    </row>
    <row r="56" spans="1:3" x14ac:dyDescent="0.25">
      <c r="A56">
        <v>104829</v>
      </c>
      <c r="B56" t="s">
        <v>233</v>
      </c>
      <c r="C56">
        <v>8691138</v>
      </c>
    </row>
    <row r="57" spans="1:3" x14ac:dyDescent="0.25">
      <c r="A57">
        <v>104833</v>
      </c>
      <c r="B57" t="s">
        <v>233</v>
      </c>
      <c r="C57">
        <v>3621420</v>
      </c>
    </row>
    <row r="58" spans="1:3" x14ac:dyDescent="0.25">
      <c r="A58">
        <v>104834</v>
      </c>
      <c r="B58" t="s">
        <v>233</v>
      </c>
      <c r="C58">
        <v>6055910</v>
      </c>
    </row>
    <row r="59" spans="1:3" x14ac:dyDescent="0.25">
      <c r="A59">
        <v>104835</v>
      </c>
      <c r="B59" t="s">
        <v>233</v>
      </c>
      <c r="C59">
        <v>4809546</v>
      </c>
    </row>
    <row r="60" spans="1:3" x14ac:dyDescent="0.25">
      <c r="A60">
        <v>104956</v>
      </c>
      <c r="B60" t="s">
        <v>233</v>
      </c>
      <c r="C60">
        <v>4794517</v>
      </c>
    </row>
    <row r="61" spans="1:3" x14ac:dyDescent="0.25">
      <c r="A61">
        <v>104959</v>
      </c>
      <c r="B61" t="s">
        <v>233</v>
      </c>
      <c r="C61">
        <v>3923136</v>
      </c>
    </row>
    <row r="62" spans="1:3" x14ac:dyDescent="0.25">
      <c r="A62">
        <v>104960</v>
      </c>
      <c r="B62" t="s">
        <v>233</v>
      </c>
      <c r="C62">
        <v>7225376</v>
      </c>
    </row>
    <row r="63" spans="1:3" x14ac:dyDescent="0.25">
      <c r="A63">
        <v>104961</v>
      </c>
      <c r="B63" t="s">
        <v>233</v>
      </c>
      <c r="C63">
        <v>6554111</v>
      </c>
    </row>
    <row r="64" spans="1:3" x14ac:dyDescent="0.25">
      <c r="A64">
        <v>104962</v>
      </c>
      <c r="B64" t="s">
        <v>233</v>
      </c>
      <c r="C64">
        <v>4793580</v>
      </c>
    </row>
    <row r="65" spans="1:3" x14ac:dyDescent="0.25">
      <c r="A65">
        <v>104964</v>
      </c>
      <c r="B65" t="s">
        <v>233</v>
      </c>
      <c r="C65">
        <v>6431040</v>
      </c>
    </row>
    <row r="66" spans="1:3" x14ac:dyDescent="0.25">
      <c r="A66">
        <v>105097</v>
      </c>
      <c r="B66" t="s">
        <v>233</v>
      </c>
      <c r="C66">
        <v>4280448</v>
      </c>
    </row>
    <row r="67" spans="1:3" x14ac:dyDescent="0.25">
      <c r="A67">
        <v>105101</v>
      </c>
      <c r="B67" t="s">
        <v>233</v>
      </c>
      <c r="C67">
        <v>4791026</v>
      </c>
    </row>
    <row r="68" spans="1:3" x14ac:dyDescent="0.25">
      <c r="A68">
        <v>105103</v>
      </c>
      <c r="B68" t="s">
        <v>233</v>
      </c>
      <c r="C68">
        <v>5513938</v>
      </c>
    </row>
    <row r="69" spans="1:3" x14ac:dyDescent="0.25">
      <c r="A69">
        <v>105107</v>
      </c>
      <c r="B69" t="s">
        <v>233</v>
      </c>
      <c r="C69">
        <v>5118610</v>
      </c>
    </row>
    <row r="70" spans="1:3" x14ac:dyDescent="0.25">
      <c r="A70">
        <v>105252</v>
      </c>
      <c r="B70" t="s">
        <v>233</v>
      </c>
      <c r="C70">
        <v>4810582</v>
      </c>
    </row>
    <row r="71" spans="1:3" x14ac:dyDescent="0.25">
      <c r="A71">
        <v>105253</v>
      </c>
      <c r="B71" t="s">
        <v>233</v>
      </c>
      <c r="C71">
        <v>8047716</v>
      </c>
    </row>
    <row r="72" spans="1:3" x14ac:dyDescent="0.25">
      <c r="A72">
        <v>105262</v>
      </c>
      <c r="B72" t="s">
        <v>233</v>
      </c>
      <c r="C72">
        <v>4623012</v>
      </c>
    </row>
    <row r="73" spans="1:3" x14ac:dyDescent="0.25">
      <c r="A73">
        <v>105263</v>
      </c>
      <c r="B73" t="s">
        <v>233</v>
      </c>
      <c r="C73">
        <v>5453276</v>
      </c>
    </row>
    <row r="74" spans="1:3" x14ac:dyDescent="0.25">
      <c r="A74">
        <v>105264</v>
      </c>
      <c r="B74" t="s">
        <v>233</v>
      </c>
      <c r="C74">
        <v>7867844</v>
      </c>
    </row>
    <row r="75" spans="1:3" x14ac:dyDescent="0.25">
      <c r="A75">
        <v>105354</v>
      </c>
      <c r="B75" t="s">
        <v>233</v>
      </c>
      <c r="C75">
        <v>5279115</v>
      </c>
    </row>
    <row r="76" spans="1:3" x14ac:dyDescent="0.25">
      <c r="A76">
        <v>105355</v>
      </c>
      <c r="B76" t="s">
        <v>233</v>
      </c>
      <c r="C76">
        <v>4725700</v>
      </c>
    </row>
    <row r="77" spans="1:3" x14ac:dyDescent="0.25">
      <c r="A77">
        <v>105358</v>
      </c>
      <c r="B77" t="s">
        <v>233</v>
      </c>
      <c r="C77">
        <v>4453080</v>
      </c>
    </row>
    <row r="78" spans="1:3" x14ac:dyDescent="0.25">
      <c r="A78">
        <v>105360</v>
      </c>
      <c r="B78" t="s">
        <v>233</v>
      </c>
      <c r="C78">
        <v>4715194</v>
      </c>
    </row>
    <row r="79" spans="1:3" x14ac:dyDescent="0.25">
      <c r="A79">
        <v>105361</v>
      </c>
      <c r="B79" t="s">
        <v>233</v>
      </c>
      <c r="C79">
        <v>5556510</v>
      </c>
    </row>
    <row r="80" spans="1:3" x14ac:dyDescent="0.25">
      <c r="A80">
        <v>105362</v>
      </c>
      <c r="B80" t="s">
        <v>233</v>
      </c>
      <c r="C80">
        <v>4444480</v>
      </c>
    </row>
    <row r="81" spans="1:3" x14ac:dyDescent="0.25">
      <c r="A81">
        <v>105364</v>
      </c>
      <c r="B81" t="s">
        <v>233</v>
      </c>
      <c r="C81">
        <v>3767458</v>
      </c>
    </row>
    <row r="82" spans="1:3" x14ac:dyDescent="0.25">
      <c r="A82">
        <v>105365</v>
      </c>
      <c r="B82" t="s">
        <v>233</v>
      </c>
      <c r="C82">
        <v>3946380</v>
      </c>
    </row>
    <row r="83" spans="1:3" x14ac:dyDescent="0.25">
      <c r="A83">
        <v>105366</v>
      </c>
      <c r="B83" t="s">
        <v>233</v>
      </c>
      <c r="C83">
        <v>6032752</v>
      </c>
    </row>
    <row r="84" spans="1:3" x14ac:dyDescent="0.25">
      <c r="A84">
        <v>105367</v>
      </c>
      <c r="B84" t="s">
        <v>233</v>
      </c>
      <c r="C84">
        <v>5234405</v>
      </c>
    </row>
    <row r="85" spans="1:3" x14ac:dyDescent="0.25">
      <c r="A85">
        <v>105560</v>
      </c>
      <c r="B85" t="s">
        <v>233</v>
      </c>
      <c r="C85">
        <v>12537320</v>
      </c>
    </row>
    <row r="86" spans="1:3" x14ac:dyDescent="0.25">
      <c r="A86">
        <v>105574</v>
      </c>
      <c r="B86" t="s">
        <v>233</v>
      </c>
      <c r="C86">
        <v>5294268</v>
      </c>
    </row>
    <row r="87" spans="1:3" x14ac:dyDescent="0.25">
      <c r="A87">
        <v>105576</v>
      </c>
      <c r="B87" t="s">
        <v>233</v>
      </c>
      <c r="C87">
        <v>5369910</v>
      </c>
    </row>
    <row r="88" spans="1:3" x14ac:dyDescent="0.25">
      <c r="A88">
        <v>105577</v>
      </c>
      <c r="B88" t="s">
        <v>233</v>
      </c>
      <c r="C88">
        <v>6873060</v>
      </c>
    </row>
    <row r="89" spans="1:3" x14ac:dyDescent="0.25">
      <c r="A89">
        <v>105581</v>
      </c>
      <c r="B89" t="s">
        <v>233</v>
      </c>
      <c r="C89">
        <v>5787628</v>
      </c>
    </row>
    <row r="90" spans="1:3" x14ac:dyDescent="0.25">
      <c r="A90">
        <v>105736</v>
      </c>
      <c r="B90" t="s">
        <v>233</v>
      </c>
      <c r="C90">
        <v>7026941</v>
      </c>
    </row>
    <row r="91" spans="1:3" x14ac:dyDescent="0.25">
      <c r="A91">
        <v>105738</v>
      </c>
      <c r="B91" t="s">
        <v>233</v>
      </c>
      <c r="C91">
        <v>9390648</v>
      </c>
    </row>
    <row r="92" spans="1:3" x14ac:dyDescent="0.25">
      <c r="A92">
        <v>105834</v>
      </c>
      <c r="B92" t="s">
        <v>233</v>
      </c>
      <c r="C92">
        <v>5880588</v>
      </c>
    </row>
    <row r="93" spans="1:3" x14ac:dyDescent="0.25">
      <c r="A93">
        <v>105837</v>
      </c>
      <c r="B93" t="s">
        <v>233</v>
      </c>
      <c r="C93">
        <v>7039890</v>
      </c>
    </row>
    <row r="94" spans="1:3" x14ac:dyDescent="0.25">
      <c r="A94">
        <v>105839</v>
      </c>
      <c r="B94" t="s">
        <v>233</v>
      </c>
      <c r="C94">
        <v>5027666</v>
      </c>
    </row>
    <row r="95" spans="1:3" x14ac:dyDescent="0.25">
      <c r="A95">
        <v>105840</v>
      </c>
      <c r="B95" t="s">
        <v>233</v>
      </c>
      <c r="C95">
        <v>7286666</v>
      </c>
    </row>
    <row r="96" spans="1:3" x14ac:dyDescent="0.25">
      <c r="A96">
        <v>105844</v>
      </c>
      <c r="B96" t="s">
        <v>233</v>
      </c>
      <c r="C96">
        <v>6229620</v>
      </c>
    </row>
    <row r="97" spans="1:3" x14ac:dyDescent="0.25">
      <c r="A97">
        <v>105845</v>
      </c>
      <c r="B97" t="s">
        <v>233</v>
      </c>
      <c r="C97">
        <v>5948384</v>
      </c>
    </row>
    <row r="98" spans="1:3" x14ac:dyDescent="0.25">
      <c r="A98">
        <v>105986</v>
      </c>
      <c r="B98" t="s">
        <v>233</v>
      </c>
      <c r="C98">
        <v>6556668</v>
      </c>
    </row>
    <row r="99" spans="1:3" x14ac:dyDescent="0.25">
      <c r="A99">
        <v>105989</v>
      </c>
      <c r="B99" t="s">
        <v>233</v>
      </c>
      <c r="C99">
        <v>6856875</v>
      </c>
    </row>
    <row r="100" spans="1:3" x14ac:dyDescent="0.25">
      <c r="A100">
        <v>106133</v>
      </c>
      <c r="B100" t="s">
        <v>233</v>
      </c>
      <c r="C100">
        <v>6340260</v>
      </c>
    </row>
    <row r="101" spans="1:3" x14ac:dyDescent="0.25">
      <c r="A101">
        <v>106135</v>
      </c>
      <c r="B101" t="s">
        <v>233</v>
      </c>
      <c r="C101">
        <v>6212311</v>
      </c>
    </row>
    <row r="102" spans="1:3" x14ac:dyDescent="0.25">
      <c r="A102">
        <v>106136</v>
      </c>
      <c r="B102" t="s">
        <v>233</v>
      </c>
      <c r="C102">
        <v>6305712</v>
      </c>
    </row>
    <row r="103" spans="1:3" x14ac:dyDescent="0.25">
      <c r="A103">
        <v>106138</v>
      </c>
      <c r="B103" t="s">
        <v>233</v>
      </c>
      <c r="C103">
        <v>7114314</v>
      </c>
    </row>
    <row r="104" spans="1:3" x14ac:dyDescent="0.25">
      <c r="A104">
        <v>106139</v>
      </c>
      <c r="B104" t="s">
        <v>233</v>
      </c>
      <c r="C104">
        <v>5693688</v>
      </c>
    </row>
    <row r="105" spans="1:3" x14ac:dyDescent="0.25">
      <c r="A105">
        <v>106142</v>
      </c>
      <c r="B105" t="s">
        <v>233</v>
      </c>
      <c r="C105">
        <v>4374981</v>
      </c>
    </row>
    <row r="106" spans="1:3" x14ac:dyDescent="0.25">
      <c r="A106">
        <v>106143</v>
      </c>
      <c r="B106" t="s">
        <v>233</v>
      </c>
      <c r="C106">
        <v>4046328</v>
      </c>
    </row>
    <row r="107" spans="1:3" x14ac:dyDescent="0.25">
      <c r="A107">
        <v>106144</v>
      </c>
      <c r="B107" t="s">
        <v>233</v>
      </c>
      <c r="C107">
        <v>3730456</v>
      </c>
    </row>
    <row r="108" spans="1:3" x14ac:dyDescent="0.25">
      <c r="A108">
        <v>106266</v>
      </c>
      <c r="B108" t="s">
        <v>233</v>
      </c>
      <c r="C108">
        <v>4687024</v>
      </c>
    </row>
    <row r="109" spans="1:3" x14ac:dyDescent="0.25">
      <c r="A109">
        <v>106268</v>
      </c>
      <c r="B109" t="s">
        <v>233</v>
      </c>
      <c r="C109">
        <v>5990590</v>
      </c>
    </row>
    <row r="110" spans="1:3" x14ac:dyDescent="0.25">
      <c r="A110">
        <v>106270</v>
      </c>
      <c r="B110" t="s">
        <v>233</v>
      </c>
      <c r="C110">
        <v>4362960</v>
      </c>
    </row>
    <row r="111" spans="1:3" x14ac:dyDescent="0.25">
      <c r="A111">
        <v>106271</v>
      </c>
      <c r="B111" t="s">
        <v>233</v>
      </c>
      <c r="C111">
        <v>4201594</v>
      </c>
    </row>
    <row r="112" spans="1:3" x14ac:dyDescent="0.25">
      <c r="A112">
        <v>106365</v>
      </c>
      <c r="B112" t="s">
        <v>233</v>
      </c>
      <c r="C112">
        <v>2983032</v>
      </c>
    </row>
    <row r="113" spans="1:3" x14ac:dyDescent="0.25">
      <c r="A113">
        <v>106368</v>
      </c>
      <c r="B113" t="s">
        <v>233</v>
      </c>
      <c r="C113">
        <v>4071651</v>
      </c>
    </row>
    <row r="114" spans="1:3" x14ac:dyDescent="0.25">
      <c r="A114">
        <v>106370</v>
      </c>
      <c r="B114" t="s">
        <v>233</v>
      </c>
      <c r="C114">
        <v>5850504</v>
      </c>
    </row>
    <row r="115" spans="1:3" x14ac:dyDescent="0.25">
      <c r="A115">
        <v>106372</v>
      </c>
      <c r="B115" t="s">
        <v>233</v>
      </c>
      <c r="C115">
        <v>3228576</v>
      </c>
    </row>
    <row r="116" spans="1:3" x14ac:dyDescent="0.25">
      <c r="A116">
        <v>106375</v>
      </c>
      <c r="B116" t="s">
        <v>233</v>
      </c>
      <c r="C116">
        <v>3942022</v>
      </c>
    </row>
    <row r="117" spans="1:3" x14ac:dyDescent="0.25">
      <c r="A117">
        <v>106376</v>
      </c>
      <c r="B117" t="s">
        <v>233</v>
      </c>
      <c r="C117">
        <v>6125370</v>
      </c>
    </row>
    <row r="118" spans="1:3" x14ac:dyDescent="0.25">
      <c r="A118">
        <v>106521</v>
      </c>
      <c r="B118" t="s">
        <v>233</v>
      </c>
      <c r="C118">
        <v>5916225</v>
      </c>
    </row>
    <row r="119" spans="1:3" x14ac:dyDescent="0.25">
      <c r="A119">
        <v>106523</v>
      </c>
      <c r="B119" t="s">
        <v>233</v>
      </c>
      <c r="C119">
        <v>5281222</v>
      </c>
    </row>
    <row r="120" spans="1:3" x14ac:dyDescent="0.25">
      <c r="A120">
        <v>106525</v>
      </c>
      <c r="B120" t="s">
        <v>233</v>
      </c>
      <c r="C120">
        <v>4927195</v>
      </c>
    </row>
    <row r="121" spans="1:3" x14ac:dyDescent="0.25">
      <c r="A121">
        <v>106528</v>
      </c>
      <c r="B121" t="s">
        <v>233</v>
      </c>
      <c r="C121">
        <v>5051016</v>
      </c>
    </row>
    <row r="122" spans="1:3" x14ac:dyDescent="0.25">
      <c r="A122">
        <v>106529</v>
      </c>
      <c r="B122" t="s">
        <v>233</v>
      </c>
      <c r="C122">
        <v>3693375</v>
      </c>
    </row>
    <row r="123" spans="1:3" x14ac:dyDescent="0.25">
      <c r="A123">
        <v>106534</v>
      </c>
      <c r="B123" t="s">
        <v>233</v>
      </c>
      <c r="C123">
        <v>7696098</v>
      </c>
    </row>
    <row r="124" spans="1:3" x14ac:dyDescent="0.25">
      <c r="A124">
        <v>106535</v>
      </c>
      <c r="B124" t="s">
        <v>233</v>
      </c>
      <c r="C124">
        <v>5331355</v>
      </c>
    </row>
    <row r="125" spans="1:3" x14ac:dyDescent="0.25">
      <c r="A125">
        <v>106537</v>
      </c>
      <c r="B125" t="s">
        <v>233</v>
      </c>
      <c r="C125">
        <v>4969920</v>
      </c>
    </row>
    <row r="126" spans="1:3" x14ac:dyDescent="0.25">
      <c r="A126">
        <v>106538</v>
      </c>
      <c r="B126" t="s">
        <v>233</v>
      </c>
      <c r="C126">
        <v>8377947</v>
      </c>
    </row>
    <row r="127" spans="1:3" x14ac:dyDescent="0.25">
      <c r="A127">
        <v>106540</v>
      </c>
      <c r="B127" t="s">
        <v>233</v>
      </c>
      <c r="C127">
        <v>6180750</v>
      </c>
    </row>
    <row r="128" spans="1:3" x14ac:dyDescent="0.25">
      <c r="A128">
        <v>111396</v>
      </c>
      <c r="B128" t="s">
        <v>233</v>
      </c>
      <c r="C128">
        <v>3488661</v>
      </c>
    </row>
    <row r="129" spans="1:3" x14ac:dyDescent="0.25">
      <c r="A129">
        <v>111410</v>
      </c>
      <c r="B129" t="s">
        <v>233</v>
      </c>
      <c r="C129">
        <v>4198779</v>
      </c>
    </row>
    <row r="130" spans="1:3" x14ac:dyDescent="0.25">
      <c r="A130">
        <v>111414</v>
      </c>
      <c r="B130" t="s">
        <v>233</v>
      </c>
      <c r="C130">
        <v>5434128</v>
      </c>
    </row>
    <row r="131" spans="1:3" x14ac:dyDescent="0.25">
      <c r="A131">
        <v>111419</v>
      </c>
      <c r="B131" t="s">
        <v>233</v>
      </c>
      <c r="C131">
        <v>5343688</v>
      </c>
    </row>
    <row r="132" spans="1:3" x14ac:dyDescent="0.25">
      <c r="A132">
        <v>111422</v>
      </c>
      <c r="B132" t="s">
        <v>233</v>
      </c>
      <c r="C132">
        <v>7650230</v>
      </c>
    </row>
    <row r="133" spans="1:3" x14ac:dyDescent="0.25">
      <c r="A133">
        <v>111424</v>
      </c>
      <c r="B133" t="s">
        <v>233</v>
      </c>
      <c r="C133">
        <v>6083871</v>
      </c>
    </row>
    <row r="134" spans="1:3" x14ac:dyDescent="0.25">
      <c r="A134">
        <v>111429</v>
      </c>
      <c r="B134" t="s">
        <v>233</v>
      </c>
      <c r="C134">
        <v>8454045</v>
      </c>
    </row>
    <row r="135" spans="1:3" x14ac:dyDescent="0.25">
      <c r="A135">
        <v>111430</v>
      </c>
      <c r="B135" t="s">
        <v>233</v>
      </c>
      <c r="C135">
        <v>5623100</v>
      </c>
    </row>
    <row r="136" spans="1:3" x14ac:dyDescent="0.25">
      <c r="A136">
        <v>111440</v>
      </c>
      <c r="B136" t="s">
        <v>233</v>
      </c>
      <c r="C136">
        <v>6662664</v>
      </c>
    </row>
    <row r="137" spans="1:3" x14ac:dyDescent="0.25">
      <c r="A137">
        <v>111443</v>
      </c>
      <c r="B137" t="s">
        <v>233</v>
      </c>
      <c r="C137">
        <v>10907195</v>
      </c>
    </row>
    <row r="138" spans="1:3" x14ac:dyDescent="0.25">
      <c r="A138">
        <v>111450</v>
      </c>
      <c r="B138" t="s">
        <v>233</v>
      </c>
      <c r="C138">
        <v>6137625</v>
      </c>
    </row>
    <row r="139" spans="1:3" x14ac:dyDescent="0.25">
      <c r="A139">
        <v>111451</v>
      </c>
      <c r="B139" t="s">
        <v>233</v>
      </c>
      <c r="C139">
        <v>4674052</v>
      </c>
    </row>
    <row r="140" spans="1:3" x14ac:dyDescent="0.25">
      <c r="A140">
        <v>111454</v>
      </c>
      <c r="B140" t="s">
        <v>233</v>
      </c>
      <c r="C140">
        <v>4776962</v>
      </c>
    </row>
    <row r="141" spans="1:3" x14ac:dyDescent="0.25">
      <c r="A141">
        <v>111457</v>
      </c>
      <c r="B141" t="s">
        <v>233</v>
      </c>
      <c r="C141">
        <v>8695776</v>
      </c>
    </row>
    <row r="142" spans="1:3" x14ac:dyDescent="0.25">
      <c r="A142">
        <v>112375</v>
      </c>
      <c r="B142" t="s">
        <v>233</v>
      </c>
      <c r="C142">
        <v>1083760</v>
      </c>
    </row>
    <row r="143" spans="1:3" x14ac:dyDescent="0.25">
      <c r="A143">
        <v>112377</v>
      </c>
      <c r="B143" t="s">
        <v>233</v>
      </c>
      <c r="C143">
        <v>1168398</v>
      </c>
    </row>
    <row r="144" spans="1:3" x14ac:dyDescent="0.25">
      <c r="A144">
        <v>112378</v>
      </c>
      <c r="B144" t="s">
        <v>233</v>
      </c>
      <c r="C144">
        <v>834316</v>
      </c>
    </row>
    <row r="145" spans="1:3" x14ac:dyDescent="0.25">
      <c r="A145">
        <v>112379</v>
      </c>
      <c r="B145" t="s">
        <v>233</v>
      </c>
      <c r="C145">
        <v>2999312</v>
      </c>
    </row>
    <row r="146" spans="1:3" x14ac:dyDescent="0.25">
      <c r="A146">
        <v>112382</v>
      </c>
      <c r="B146" t="s">
        <v>233</v>
      </c>
      <c r="C146">
        <v>3955140</v>
      </c>
    </row>
    <row r="147" spans="1:3" x14ac:dyDescent="0.25">
      <c r="A147">
        <v>112383</v>
      </c>
      <c r="B147" t="s">
        <v>233</v>
      </c>
      <c r="C147">
        <v>5402740</v>
      </c>
    </row>
    <row r="148" spans="1:3" x14ac:dyDescent="0.25">
      <c r="A148">
        <v>112384</v>
      </c>
      <c r="B148" t="s">
        <v>233</v>
      </c>
      <c r="C148">
        <v>1214785</v>
      </c>
    </row>
    <row r="149" spans="1:3" x14ac:dyDescent="0.25">
      <c r="A149">
        <v>112385</v>
      </c>
      <c r="B149" t="s">
        <v>233</v>
      </c>
      <c r="C149">
        <v>6660192</v>
      </c>
    </row>
    <row r="150" spans="1:3" x14ac:dyDescent="0.25">
      <c r="A150">
        <v>112388</v>
      </c>
      <c r="B150" t="s">
        <v>233</v>
      </c>
      <c r="C150">
        <v>3025731</v>
      </c>
    </row>
    <row r="151" spans="1:3" x14ac:dyDescent="0.25">
      <c r="A151">
        <v>112393</v>
      </c>
      <c r="B151" t="s">
        <v>233</v>
      </c>
      <c r="C151">
        <v>7396871</v>
      </c>
    </row>
    <row r="152" spans="1:3" x14ac:dyDescent="0.25">
      <c r="A152">
        <v>112397</v>
      </c>
      <c r="B152" t="s">
        <v>233</v>
      </c>
      <c r="C152">
        <v>7095385</v>
      </c>
    </row>
    <row r="153" spans="1:3" x14ac:dyDescent="0.25">
      <c r="A153">
        <v>112398</v>
      </c>
      <c r="B153" t="s">
        <v>233</v>
      </c>
      <c r="C153">
        <v>5365605</v>
      </c>
    </row>
    <row r="154" spans="1:3" x14ac:dyDescent="0.25">
      <c r="A154">
        <v>112399</v>
      </c>
      <c r="B154" t="s">
        <v>233</v>
      </c>
      <c r="C154">
        <v>4207962</v>
      </c>
    </row>
    <row r="155" spans="1:3" x14ac:dyDescent="0.25">
      <c r="A155">
        <v>112400</v>
      </c>
      <c r="B155" t="s">
        <v>233</v>
      </c>
      <c r="C155">
        <v>4541516</v>
      </c>
    </row>
    <row r="156" spans="1:3" x14ac:dyDescent="0.25">
      <c r="A156">
        <v>112401</v>
      </c>
      <c r="B156" t="s">
        <v>233</v>
      </c>
      <c r="C156">
        <v>3661371</v>
      </c>
    </row>
    <row r="157" spans="1:3" x14ac:dyDescent="0.25">
      <c r="A157">
        <v>119707</v>
      </c>
      <c r="B157" t="s">
        <v>233</v>
      </c>
      <c r="C157">
        <v>4425445</v>
      </c>
    </row>
    <row r="158" spans="1:3" x14ac:dyDescent="0.25">
      <c r="A158">
        <v>119714</v>
      </c>
      <c r="B158" t="s">
        <v>233</v>
      </c>
      <c r="C158">
        <v>4497129</v>
      </c>
    </row>
    <row r="159" spans="1:3" x14ac:dyDescent="0.25">
      <c r="A159">
        <v>119716</v>
      </c>
      <c r="B159" t="s">
        <v>233</v>
      </c>
      <c r="C159">
        <v>6084642</v>
      </c>
    </row>
    <row r="160" spans="1:3" x14ac:dyDescent="0.25">
      <c r="A160">
        <v>119721</v>
      </c>
      <c r="B160" t="s">
        <v>233</v>
      </c>
      <c r="C160">
        <v>3718274</v>
      </c>
    </row>
    <row r="161" spans="1:3" x14ac:dyDescent="0.25">
      <c r="A161">
        <v>119722</v>
      </c>
      <c r="B161" t="s">
        <v>233</v>
      </c>
      <c r="C161">
        <v>4844875</v>
      </c>
    </row>
    <row r="162" spans="1:3" x14ac:dyDescent="0.25">
      <c r="A162">
        <v>119723</v>
      </c>
      <c r="B162" t="s">
        <v>233</v>
      </c>
      <c r="C162">
        <v>2493036</v>
      </c>
    </row>
    <row r="163" spans="1:3" x14ac:dyDescent="0.25">
      <c r="A163">
        <v>119740</v>
      </c>
      <c r="B163" t="s">
        <v>233</v>
      </c>
      <c r="C163">
        <v>7706176</v>
      </c>
    </row>
    <row r="164" spans="1:3" x14ac:dyDescent="0.25">
      <c r="A164">
        <v>119743</v>
      </c>
      <c r="B164" t="s">
        <v>233</v>
      </c>
      <c r="C164">
        <v>3929160</v>
      </c>
    </row>
    <row r="165" spans="1:3" x14ac:dyDescent="0.25">
      <c r="A165">
        <v>119744</v>
      </c>
      <c r="B165" t="s">
        <v>233</v>
      </c>
      <c r="C165">
        <v>6405492</v>
      </c>
    </row>
    <row r="166" spans="1:3" x14ac:dyDescent="0.25">
      <c r="A166">
        <v>119745</v>
      </c>
      <c r="B166" t="s">
        <v>233</v>
      </c>
      <c r="C166">
        <v>2867406</v>
      </c>
    </row>
    <row r="167" spans="1:3" x14ac:dyDescent="0.25">
      <c r="A167">
        <v>119749</v>
      </c>
      <c r="B167" t="s">
        <v>233</v>
      </c>
      <c r="C167">
        <v>4024800</v>
      </c>
    </row>
    <row r="168" spans="1:3" x14ac:dyDescent="0.25">
      <c r="A168">
        <v>119751</v>
      </c>
      <c r="B168" t="s">
        <v>233</v>
      </c>
      <c r="C168">
        <v>3628296</v>
      </c>
    </row>
    <row r="169" spans="1:3" x14ac:dyDescent="0.25">
      <c r="A169">
        <v>119753</v>
      </c>
      <c r="B169" t="s">
        <v>233</v>
      </c>
      <c r="C169">
        <v>3039637</v>
      </c>
    </row>
    <row r="170" spans="1:3" x14ac:dyDescent="0.25">
      <c r="A170">
        <v>119757</v>
      </c>
      <c r="B170" t="s">
        <v>233</v>
      </c>
      <c r="C170">
        <v>4494154</v>
      </c>
    </row>
    <row r="171" spans="1:3" x14ac:dyDescent="0.25">
      <c r="A171">
        <v>119759</v>
      </c>
      <c r="B171" t="s">
        <v>233</v>
      </c>
      <c r="C171">
        <v>4624932</v>
      </c>
    </row>
    <row r="172" spans="1:3" x14ac:dyDescent="0.25">
      <c r="A172">
        <v>119761</v>
      </c>
      <c r="B172" t="s">
        <v>233</v>
      </c>
      <c r="C172">
        <v>8157394</v>
      </c>
    </row>
    <row r="173" spans="1:3" x14ac:dyDescent="0.25">
      <c r="A173">
        <v>119765</v>
      </c>
      <c r="B173" t="s">
        <v>233</v>
      </c>
      <c r="C173">
        <v>3659870</v>
      </c>
    </row>
    <row r="174" spans="1:3" x14ac:dyDescent="0.25">
      <c r="A174">
        <v>119767</v>
      </c>
      <c r="B174" t="s">
        <v>233</v>
      </c>
      <c r="C174">
        <v>8374392</v>
      </c>
    </row>
    <row r="175" spans="1:3" x14ac:dyDescent="0.25">
      <c r="A175">
        <v>119770</v>
      </c>
      <c r="B175" t="s">
        <v>233</v>
      </c>
      <c r="C175">
        <v>4515096</v>
      </c>
    </row>
    <row r="176" spans="1:3" x14ac:dyDescent="0.25">
      <c r="A176">
        <v>119771</v>
      </c>
      <c r="B176" t="s">
        <v>233</v>
      </c>
      <c r="C176">
        <v>4295424</v>
      </c>
    </row>
    <row r="177" spans="1:3" x14ac:dyDescent="0.25">
      <c r="A177">
        <v>119773</v>
      </c>
      <c r="B177" t="s">
        <v>233</v>
      </c>
      <c r="C177">
        <v>4028332</v>
      </c>
    </row>
    <row r="178" spans="1:3" x14ac:dyDescent="0.25">
      <c r="A178">
        <v>119774</v>
      </c>
      <c r="B178" t="s">
        <v>233</v>
      </c>
      <c r="C178">
        <v>4261322</v>
      </c>
    </row>
    <row r="179" spans="1:3" x14ac:dyDescent="0.25">
      <c r="A179">
        <v>119775</v>
      </c>
      <c r="B179" t="s">
        <v>233</v>
      </c>
      <c r="C179">
        <v>4556480</v>
      </c>
    </row>
    <row r="180" spans="1:3" x14ac:dyDescent="0.25">
      <c r="A180">
        <v>119779</v>
      </c>
      <c r="B180" t="s">
        <v>233</v>
      </c>
      <c r="C180">
        <v>4811467</v>
      </c>
    </row>
    <row r="181" spans="1:3" x14ac:dyDescent="0.25">
      <c r="A181">
        <v>119780</v>
      </c>
      <c r="B181" t="s">
        <v>233</v>
      </c>
      <c r="C181">
        <v>4307200</v>
      </c>
    </row>
    <row r="182" spans="1:3" x14ac:dyDescent="0.25">
      <c r="A182">
        <v>119781</v>
      </c>
      <c r="B182" t="s">
        <v>233</v>
      </c>
      <c r="C182">
        <v>2086290</v>
      </c>
    </row>
    <row r="183" spans="1:3" x14ac:dyDescent="0.25">
      <c r="A183">
        <v>119782</v>
      </c>
      <c r="B183" t="s">
        <v>233</v>
      </c>
      <c r="C183">
        <v>5208416</v>
      </c>
    </row>
    <row r="184" spans="1:3" x14ac:dyDescent="0.25">
      <c r="A184">
        <v>119784</v>
      </c>
      <c r="B184" t="s">
        <v>233</v>
      </c>
      <c r="C184">
        <v>3963449</v>
      </c>
    </row>
    <row r="185" spans="1:3" x14ac:dyDescent="0.25">
      <c r="A185">
        <v>119785</v>
      </c>
      <c r="B185" t="s">
        <v>233</v>
      </c>
      <c r="C185">
        <v>4013175</v>
      </c>
    </row>
    <row r="186" spans="1:3" x14ac:dyDescent="0.25">
      <c r="A186">
        <v>119788</v>
      </c>
      <c r="B186" t="s">
        <v>233</v>
      </c>
      <c r="C186">
        <v>4062960</v>
      </c>
    </row>
    <row r="187" spans="1:3" x14ac:dyDescent="0.25">
      <c r="A187">
        <v>119789</v>
      </c>
      <c r="B187" t="s">
        <v>233</v>
      </c>
      <c r="C187">
        <v>3761664</v>
      </c>
    </row>
    <row r="188" spans="1:3" x14ac:dyDescent="0.25">
      <c r="A188">
        <v>119790</v>
      </c>
      <c r="B188" t="s">
        <v>233</v>
      </c>
      <c r="C188">
        <v>5736757</v>
      </c>
    </row>
    <row r="189" spans="1:3" x14ac:dyDescent="0.25">
      <c r="A189">
        <v>119792</v>
      </c>
      <c r="B189" t="s">
        <v>233</v>
      </c>
      <c r="C189">
        <v>3468050</v>
      </c>
    </row>
    <row r="190" spans="1:3" x14ac:dyDescent="0.25">
      <c r="A190">
        <v>119793</v>
      </c>
      <c r="B190" t="s">
        <v>233</v>
      </c>
      <c r="C190">
        <v>5944120</v>
      </c>
    </row>
    <row r="191" spans="1:3" x14ac:dyDescent="0.25">
      <c r="A191">
        <v>119794</v>
      </c>
      <c r="B191" t="s">
        <v>233</v>
      </c>
      <c r="C191">
        <v>4368000</v>
      </c>
    </row>
    <row r="192" spans="1:3" x14ac:dyDescent="0.25">
      <c r="A192">
        <v>119797</v>
      </c>
      <c r="B192" t="s">
        <v>233</v>
      </c>
      <c r="C192">
        <v>2637720</v>
      </c>
    </row>
    <row r="193" spans="1:3" x14ac:dyDescent="0.25">
      <c r="A193">
        <v>119798</v>
      </c>
      <c r="B193" t="s">
        <v>233</v>
      </c>
      <c r="C193">
        <v>4630105</v>
      </c>
    </row>
    <row r="194" spans="1:3" x14ac:dyDescent="0.25">
      <c r="A194">
        <v>119799</v>
      </c>
      <c r="B194" t="s">
        <v>233</v>
      </c>
      <c r="C194">
        <v>4657600</v>
      </c>
    </row>
    <row r="195" spans="1:3" x14ac:dyDescent="0.25">
      <c r="A195">
        <v>119800</v>
      </c>
      <c r="B195" t="s">
        <v>233</v>
      </c>
      <c r="C195">
        <v>2199505</v>
      </c>
    </row>
    <row r="196" spans="1:3" x14ac:dyDescent="0.25">
      <c r="A196">
        <v>119801</v>
      </c>
      <c r="B196" t="s">
        <v>233</v>
      </c>
      <c r="C196">
        <v>5167510</v>
      </c>
    </row>
    <row r="197" spans="1:3" x14ac:dyDescent="0.25">
      <c r="A197">
        <v>119802</v>
      </c>
      <c r="B197" t="s">
        <v>233</v>
      </c>
      <c r="C197">
        <v>4198857</v>
      </c>
    </row>
    <row r="198" spans="1:3" x14ac:dyDescent="0.25">
      <c r="A198">
        <v>119803</v>
      </c>
      <c r="B198" t="s">
        <v>233</v>
      </c>
      <c r="C198">
        <v>4137269</v>
      </c>
    </row>
    <row r="199" spans="1:3" x14ac:dyDescent="0.25">
      <c r="A199">
        <v>119804</v>
      </c>
      <c r="B199" t="s">
        <v>233</v>
      </c>
      <c r="C199">
        <v>4501670</v>
      </c>
    </row>
    <row r="200" spans="1:3" x14ac:dyDescent="0.25">
      <c r="A200">
        <v>119813</v>
      </c>
      <c r="B200" t="s">
        <v>233</v>
      </c>
      <c r="C200">
        <v>4753126</v>
      </c>
    </row>
    <row r="201" spans="1:3" x14ac:dyDescent="0.25">
      <c r="A201">
        <v>119814</v>
      </c>
      <c r="B201" t="s">
        <v>233</v>
      </c>
      <c r="C201">
        <v>3673845</v>
      </c>
    </row>
    <row r="202" spans="1:3" x14ac:dyDescent="0.25">
      <c r="A202">
        <v>119816</v>
      </c>
      <c r="B202" t="s">
        <v>233</v>
      </c>
      <c r="C202">
        <v>3199900</v>
      </c>
    </row>
    <row r="203" spans="1:3" x14ac:dyDescent="0.25">
      <c r="A203">
        <v>131512</v>
      </c>
      <c r="B203" t="s">
        <v>233</v>
      </c>
      <c r="C203">
        <v>4225676</v>
      </c>
    </row>
    <row r="204" spans="1:3" x14ac:dyDescent="0.25">
      <c r="A204">
        <v>131726</v>
      </c>
      <c r="B204" t="s">
        <v>233</v>
      </c>
      <c r="C204">
        <v>3427596</v>
      </c>
    </row>
    <row r="205" spans="1:3" x14ac:dyDescent="0.25">
      <c r="A205">
        <v>131880</v>
      </c>
      <c r="B205" t="s">
        <v>233</v>
      </c>
      <c r="C205">
        <v>7204360</v>
      </c>
    </row>
    <row r="206" spans="1:3" x14ac:dyDescent="0.25">
      <c r="A206">
        <v>132834</v>
      </c>
      <c r="B206" t="s">
        <v>233</v>
      </c>
      <c r="C206">
        <v>7691844</v>
      </c>
    </row>
    <row r="207" spans="1:3" x14ac:dyDescent="0.25">
      <c r="A207">
        <v>133351</v>
      </c>
      <c r="B207" t="s">
        <v>233</v>
      </c>
      <c r="C207">
        <v>6096121</v>
      </c>
    </row>
    <row r="208" spans="1:3" x14ac:dyDescent="0.25">
      <c r="A208">
        <v>134195</v>
      </c>
      <c r="B208" t="s">
        <v>233</v>
      </c>
      <c r="C208">
        <v>859342</v>
      </c>
    </row>
    <row r="209" spans="1:3" x14ac:dyDescent="0.25">
      <c r="A209">
        <v>134283</v>
      </c>
      <c r="B209" t="s">
        <v>233</v>
      </c>
      <c r="C209">
        <v>4934680</v>
      </c>
    </row>
    <row r="210" spans="1:3" x14ac:dyDescent="0.25">
      <c r="A210">
        <v>134646</v>
      </c>
      <c r="B210" t="s">
        <v>233</v>
      </c>
      <c r="C210">
        <v>5418491</v>
      </c>
    </row>
    <row r="211" spans="1:3" x14ac:dyDescent="0.25">
      <c r="A211">
        <v>134906</v>
      </c>
      <c r="B211" t="s">
        <v>233</v>
      </c>
      <c r="C211">
        <v>5610816</v>
      </c>
    </row>
    <row r="212" spans="1:3" x14ac:dyDescent="0.25">
      <c r="A212">
        <v>134989</v>
      </c>
      <c r="B212" t="s">
        <v>233</v>
      </c>
      <c r="C212">
        <v>7195344</v>
      </c>
    </row>
    <row r="213" spans="1:3" x14ac:dyDescent="0.25">
      <c r="A213">
        <v>134996</v>
      </c>
      <c r="B213" t="s">
        <v>233</v>
      </c>
      <c r="C213">
        <v>7326480</v>
      </c>
    </row>
    <row r="214" spans="1:3" x14ac:dyDescent="0.25">
      <c r="A214">
        <v>134997</v>
      </c>
      <c r="B214" t="s">
        <v>233</v>
      </c>
      <c r="C214">
        <v>7355136</v>
      </c>
    </row>
    <row r="215" spans="1:3" x14ac:dyDescent="0.25">
      <c r="A215">
        <v>135003</v>
      </c>
      <c r="B215" t="s">
        <v>233</v>
      </c>
      <c r="C215">
        <v>6551280</v>
      </c>
    </row>
    <row r="216" spans="1:3" x14ac:dyDescent="0.25">
      <c r="A216">
        <v>135122</v>
      </c>
      <c r="B216" t="s">
        <v>233</v>
      </c>
      <c r="C216">
        <v>7040678</v>
      </c>
    </row>
    <row r="217" spans="1:3" x14ac:dyDescent="0.25">
      <c r="A217">
        <v>135479</v>
      </c>
      <c r="B217" t="s">
        <v>233</v>
      </c>
      <c r="C217">
        <v>6536160</v>
      </c>
    </row>
    <row r="218" spans="1:3" x14ac:dyDescent="0.25">
      <c r="A218">
        <v>135481</v>
      </c>
      <c r="B218" t="s">
        <v>233</v>
      </c>
      <c r="C218">
        <v>7013736</v>
      </c>
    </row>
    <row r="219" spans="1:3" x14ac:dyDescent="0.25">
      <c r="A219">
        <v>135795</v>
      </c>
      <c r="B219" t="s">
        <v>233</v>
      </c>
      <c r="C219">
        <v>6645303</v>
      </c>
    </row>
    <row r="220" spans="1:3" x14ac:dyDescent="0.25">
      <c r="A220">
        <v>136432</v>
      </c>
      <c r="B220" t="s">
        <v>233</v>
      </c>
      <c r="C220">
        <v>8620608</v>
      </c>
    </row>
    <row r="221" spans="1:3" x14ac:dyDescent="0.25">
      <c r="A221">
        <v>136801</v>
      </c>
      <c r="B221" t="s">
        <v>233</v>
      </c>
      <c r="C221">
        <v>2328800</v>
      </c>
    </row>
    <row r="222" spans="1:3" x14ac:dyDescent="0.25">
      <c r="A222">
        <v>137783</v>
      </c>
      <c r="B222" t="s">
        <v>233</v>
      </c>
      <c r="C222">
        <v>3721635</v>
      </c>
    </row>
    <row r="223" spans="1:3" x14ac:dyDescent="0.25">
      <c r="A223">
        <v>138148</v>
      </c>
      <c r="B223" t="s">
        <v>233</v>
      </c>
      <c r="C223">
        <v>5072130</v>
      </c>
    </row>
    <row r="224" spans="1:3" x14ac:dyDescent="0.25">
      <c r="A224">
        <v>106653</v>
      </c>
      <c r="B224" t="s">
        <v>333</v>
      </c>
      <c r="C224">
        <v>7542960</v>
      </c>
    </row>
    <row r="225" spans="1:3" x14ac:dyDescent="0.25">
      <c r="A225">
        <v>106962</v>
      </c>
      <c r="B225" t="s">
        <v>333</v>
      </c>
      <c r="C225">
        <v>3764593</v>
      </c>
    </row>
    <row r="226" spans="1:3" x14ac:dyDescent="0.25">
      <c r="A226">
        <v>107395</v>
      </c>
      <c r="B226" t="s">
        <v>333</v>
      </c>
      <c r="C226">
        <v>8336016</v>
      </c>
    </row>
    <row r="227" spans="1:3" x14ac:dyDescent="0.25">
      <c r="A227">
        <v>107413</v>
      </c>
      <c r="B227" t="s">
        <v>333</v>
      </c>
      <c r="C227">
        <v>9003489</v>
      </c>
    </row>
    <row r="228" spans="1:3" x14ac:dyDescent="0.25">
      <c r="A228">
        <v>107428</v>
      </c>
      <c r="B228" t="s">
        <v>333</v>
      </c>
      <c r="C228">
        <v>5510868</v>
      </c>
    </row>
    <row r="229" spans="1:3" x14ac:dyDescent="0.25">
      <c r="A229">
        <v>107562</v>
      </c>
      <c r="B229" t="s">
        <v>333</v>
      </c>
      <c r="C229">
        <v>6477996</v>
      </c>
    </row>
    <row r="230" spans="1:3" x14ac:dyDescent="0.25">
      <c r="A230">
        <v>107564</v>
      </c>
      <c r="B230" t="s">
        <v>333</v>
      </c>
      <c r="C230">
        <v>3664872</v>
      </c>
    </row>
    <row r="231" spans="1:3" x14ac:dyDescent="0.25">
      <c r="A231">
        <v>107756</v>
      </c>
      <c r="B231" t="s">
        <v>333</v>
      </c>
      <c r="C231">
        <v>3938480</v>
      </c>
    </row>
    <row r="232" spans="1:3" x14ac:dyDescent="0.25">
      <c r="A232">
        <v>107758</v>
      </c>
      <c r="B232" t="s">
        <v>333</v>
      </c>
      <c r="C232">
        <v>4399488</v>
      </c>
    </row>
    <row r="233" spans="1:3" x14ac:dyDescent="0.25">
      <c r="A233">
        <v>107761</v>
      </c>
      <c r="B233" t="s">
        <v>333</v>
      </c>
      <c r="C233">
        <v>4553813</v>
      </c>
    </row>
    <row r="234" spans="1:3" x14ac:dyDescent="0.25">
      <c r="A234">
        <v>107763</v>
      </c>
      <c r="B234" t="s">
        <v>333</v>
      </c>
      <c r="C234">
        <v>6775477</v>
      </c>
    </row>
    <row r="235" spans="1:3" x14ac:dyDescent="0.25">
      <c r="A235">
        <v>107769</v>
      </c>
      <c r="B235" t="s">
        <v>333</v>
      </c>
      <c r="C235">
        <v>7400570</v>
      </c>
    </row>
    <row r="236" spans="1:3" x14ac:dyDescent="0.25">
      <c r="A236">
        <v>107775</v>
      </c>
      <c r="B236" t="s">
        <v>333</v>
      </c>
      <c r="C236">
        <v>6132312</v>
      </c>
    </row>
    <row r="237" spans="1:3" x14ac:dyDescent="0.25">
      <c r="A237">
        <v>107778</v>
      </c>
      <c r="B237" t="s">
        <v>333</v>
      </c>
      <c r="C237">
        <v>5435991</v>
      </c>
    </row>
    <row r="238" spans="1:3" x14ac:dyDescent="0.25">
      <c r="A238">
        <v>107780</v>
      </c>
      <c r="B238" t="s">
        <v>333</v>
      </c>
      <c r="C238">
        <v>7520425</v>
      </c>
    </row>
    <row r="239" spans="1:3" x14ac:dyDescent="0.25">
      <c r="A239">
        <v>107782</v>
      </c>
      <c r="B239" t="s">
        <v>333</v>
      </c>
      <c r="C239">
        <v>4038753</v>
      </c>
    </row>
    <row r="240" spans="1:3" x14ac:dyDescent="0.25">
      <c r="A240">
        <v>108055</v>
      </c>
      <c r="B240" t="s">
        <v>333</v>
      </c>
      <c r="C240">
        <v>7235955</v>
      </c>
    </row>
    <row r="241" spans="1:3" x14ac:dyDescent="0.25">
      <c r="A241">
        <v>108057</v>
      </c>
      <c r="B241" t="s">
        <v>333</v>
      </c>
      <c r="C241">
        <v>6878720</v>
      </c>
    </row>
    <row r="242" spans="1:3" x14ac:dyDescent="0.25">
      <c r="A242">
        <v>108058</v>
      </c>
      <c r="B242" t="s">
        <v>333</v>
      </c>
      <c r="C242">
        <v>8599672</v>
      </c>
    </row>
    <row r="243" spans="1:3" x14ac:dyDescent="0.25">
      <c r="A243">
        <v>108059</v>
      </c>
      <c r="B243" t="s">
        <v>333</v>
      </c>
      <c r="C243">
        <v>8769782</v>
      </c>
    </row>
    <row r="244" spans="1:3" x14ac:dyDescent="0.25">
      <c r="A244">
        <v>108075</v>
      </c>
      <c r="B244" t="s">
        <v>333</v>
      </c>
      <c r="C244">
        <v>6038268</v>
      </c>
    </row>
    <row r="245" spans="1:3" x14ac:dyDescent="0.25">
      <c r="A245">
        <v>108076</v>
      </c>
      <c r="B245" t="s">
        <v>333</v>
      </c>
      <c r="C245">
        <v>11251814</v>
      </c>
    </row>
    <row r="246" spans="1:3" x14ac:dyDescent="0.25">
      <c r="A246">
        <v>108079</v>
      </c>
      <c r="B246" t="s">
        <v>333</v>
      </c>
      <c r="C246">
        <v>6115200</v>
      </c>
    </row>
    <row r="247" spans="1:3" x14ac:dyDescent="0.25">
      <c r="A247">
        <v>108083</v>
      </c>
      <c r="B247" t="s">
        <v>333</v>
      </c>
      <c r="C247">
        <v>6909840</v>
      </c>
    </row>
    <row r="248" spans="1:3" x14ac:dyDescent="0.25">
      <c r="A248">
        <v>108085</v>
      </c>
      <c r="B248" t="s">
        <v>333</v>
      </c>
      <c r="C248">
        <v>6625584</v>
      </c>
    </row>
    <row r="249" spans="1:3" x14ac:dyDescent="0.25">
      <c r="A249">
        <v>108088</v>
      </c>
      <c r="B249" t="s">
        <v>333</v>
      </c>
      <c r="C249">
        <v>4150650</v>
      </c>
    </row>
    <row r="250" spans="1:3" x14ac:dyDescent="0.25">
      <c r="A250">
        <v>108095</v>
      </c>
      <c r="B250" t="s">
        <v>333</v>
      </c>
      <c r="C250">
        <v>5019424</v>
      </c>
    </row>
    <row r="251" spans="1:3" x14ac:dyDescent="0.25">
      <c r="A251">
        <v>108096</v>
      </c>
      <c r="B251" t="s">
        <v>333</v>
      </c>
      <c r="C251">
        <v>5911276</v>
      </c>
    </row>
    <row r="252" spans="1:3" x14ac:dyDescent="0.25">
      <c r="A252">
        <v>108097</v>
      </c>
      <c r="B252" t="s">
        <v>333</v>
      </c>
      <c r="C252">
        <v>5679634</v>
      </c>
    </row>
    <row r="253" spans="1:3" x14ac:dyDescent="0.25">
      <c r="A253">
        <v>108271</v>
      </c>
      <c r="B253" t="s">
        <v>333</v>
      </c>
      <c r="C253">
        <v>7893900</v>
      </c>
    </row>
    <row r="254" spans="1:3" x14ac:dyDescent="0.25">
      <c r="A254">
        <v>118072</v>
      </c>
      <c r="B254" t="s">
        <v>333</v>
      </c>
      <c r="C254">
        <v>3967200</v>
      </c>
    </row>
    <row r="255" spans="1:3" x14ac:dyDescent="0.25">
      <c r="A255">
        <v>118073</v>
      </c>
      <c r="B255" t="s">
        <v>333</v>
      </c>
      <c r="C255">
        <v>6384798</v>
      </c>
    </row>
    <row r="256" spans="1:3" x14ac:dyDescent="0.25">
      <c r="A256">
        <v>118075</v>
      </c>
      <c r="B256" t="s">
        <v>333</v>
      </c>
      <c r="C256">
        <v>4133556</v>
      </c>
    </row>
    <row r="257" spans="1:3" x14ac:dyDescent="0.25">
      <c r="A257">
        <v>118076</v>
      </c>
      <c r="B257" t="s">
        <v>333</v>
      </c>
      <c r="C257">
        <v>2366476</v>
      </c>
    </row>
    <row r="258" spans="1:3" x14ac:dyDescent="0.25">
      <c r="A258">
        <v>118082</v>
      </c>
      <c r="B258" t="s">
        <v>333</v>
      </c>
      <c r="C258">
        <v>5983846</v>
      </c>
    </row>
    <row r="259" spans="1:3" x14ac:dyDescent="0.25">
      <c r="A259">
        <v>118085</v>
      </c>
      <c r="B259" t="s">
        <v>333</v>
      </c>
      <c r="C259">
        <v>6208465</v>
      </c>
    </row>
    <row r="260" spans="1:3" x14ac:dyDescent="0.25">
      <c r="A260">
        <v>118097</v>
      </c>
      <c r="B260" t="s">
        <v>333</v>
      </c>
      <c r="C260">
        <v>6556715</v>
      </c>
    </row>
    <row r="261" spans="1:3" x14ac:dyDescent="0.25">
      <c r="A261">
        <v>118109</v>
      </c>
      <c r="B261" t="s">
        <v>333</v>
      </c>
      <c r="C261">
        <v>5710090</v>
      </c>
    </row>
    <row r="262" spans="1:3" x14ac:dyDescent="0.25">
      <c r="A262">
        <v>118111</v>
      </c>
      <c r="B262" t="s">
        <v>333</v>
      </c>
      <c r="C262">
        <v>6576509</v>
      </c>
    </row>
    <row r="263" spans="1:3" x14ac:dyDescent="0.25">
      <c r="A263">
        <v>118112</v>
      </c>
      <c r="B263" t="s">
        <v>333</v>
      </c>
      <c r="C263">
        <v>3095928</v>
      </c>
    </row>
    <row r="264" spans="1:3" x14ac:dyDescent="0.25">
      <c r="A264">
        <v>121663</v>
      </c>
      <c r="B264" t="s">
        <v>333</v>
      </c>
      <c r="C264">
        <v>2956976</v>
      </c>
    </row>
    <row r="265" spans="1:3" x14ac:dyDescent="0.25">
      <c r="A265">
        <v>121665</v>
      </c>
      <c r="B265" t="s">
        <v>333</v>
      </c>
      <c r="C265">
        <v>3233825</v>
      </c>
    </row>
    <row r="266" spans="1:3" x14ac:dyDescent="0.25">
      <c r="A266">
        <v>121666</v>
      </c>
      <c r="B266" t="s">
        <v>333</v>
      </c>
      <c r="C266">
        <v>4652910</v>
      </c>
    </row>
    <row r="267" spans="1:3" x14ac:dyDescent="0.25">
      <c r="A267">
        <v>121667</v>
      </c>
      <c r="B267" t="s">
        <v>333</v>
      </c>
      <c r="C267">
        <v>6179602</v>
      </c>
    </row>
    <row r="268" spans="1:3" x14ac:dyDescent="0.25">
      <c r="A268">
        <v>121670</v>
      </c>
      <c r="B268" t="s">
        <v>333</v>
      </c>
      <c r="C268">
        <v>3550521</v>
      </c>
    </row>
    <row r="269" spans="1:3" x14ac:dyDescent="0.25">
      <c r="A269">
        <v>121671</v>
      </c>
      <c r="B269" t="s">
        <v>333</v>
      </c>
      <c r="C269">
        <v>5029390</v>
      </c>
    </row>
    <row r="270" spans="1:3" x14ac:dyDescent="0.25">
      <c r="A270">
        <v>121673</v>
      </c>
      <c r="B270" t="s">
        <v>333</v>
      </c>
      <c r="C270">
        <v>7180875</v>
      </c>
    </row>
    <row r="271" spans="1:3" x14ac:dyDescent="0.25">
      <c r="A271">
        <v>121674</v>
      </c>
      <c r="B271" t="s">
        <v>333</v>
      </c>
      <c r="C271">
        <v>3899764</v>
      </c>
    </row>
    <row r="272" spans="1:3" x14ac:dyDescent="0.25">
      <c r="A272">
        <v>121675</v>
      </c>
      <c r="B272" t="s">
        <v>333</v>
      </c>
      <c r="C272">
        <v>7106186</v>
      </c>
    </row>
    <row r="273" spans="1:3" x14ac:dyDescent="0.25">
      <c r="A273">
        <v>121678</v>
      </c>
      <c r="B273" t="s">
        <v>333</v>
      </c>
      <c r="C273">
        <v>6713201</v>
      </c>
    </row>
    <row r="274" spans="1:3" x14ac:dyDescent="0.25">
      <c r="A274">
        <v>121679</v>
      </c>
      <c r="B274" t="s">
        <v>333</v>
      </c>
      <c r="C274">
        <v>2500722</v>
      </c>
    </row>
    <row r="275" spans="1:3" x14ac:dyDescent="0.25">
      <c r="A275">
        <v>121681</v>
      </c>
      <c r="B275" t="s">
        <v>333</v>
      </c>
      <c r="C275">
        <v>3822432</v>
      </c>
    </row>
    <row r="276" spans="1:3" x14ac:dyDescent="0.25">
      <c r="A276">
        <v>121687</v>
      </c>
      <c r="B276" t="s">
        <v>333</v>
      </c>
      <c r="C276">
        <v>8367455</v>
      </c>
    </row>
    <row r="277" spans="1:3" x14ac:dyDescent="0.25">
      <c r="A277">
        <v>121689</v>
      </c>
      <c r="B277" t="s">
        <v>333</v>
      </c>
      <c r="C277">
        <v>3231254</v>
      </c>
    </row>
    <row r="278" spans="1:3" x14ac:dyDescent="0.25">
      <c r="A278">
        <v>121690</v>
      </c>
      <c r="B278" t="s">
        <v>333</v>
      </c>
      <c r="C278">
        <v>2239348</v>
      </c>
    </row>
    <row r="279" spans="1:3" x14ac:dyDescent="0.25">
      <c r="A279">
        <v>121694</v>
      </c>
      <c r="B279" t="s">
        <v>333</v>
      </c>
      <c r="C279">
        <v>5157089</v>
      </c>
    </row>
    <row r="280" spans="1:3" x14ac:dyDescent="0.25">
      <c r="A280">
        <v>121699</v>
      </c>
      <c r="B280" t="s">
        <v>333</v>
      </c>
      <c r="C280">
        <v>3682990</v>
      </c>
    </row>
    <row r="281" spans="1:3" x14ac:dyDescent="0.25">
      <c r="A281">
        <v>121700</v>
      </c>
      <c r="B281" t="s">
        <v>333</v>
      </c>
      <c r="C281">
        <v>2101127</v>
      </c>
    </row>
    <row r="282" spans="1:3" x14ac:dyDescent="0.25">
      <c r="A282">
        <v>121702</v>
      </c>
      <c r="B282" t="s">
        <v>333</v>
      </c>
      <c r="C282">
        <v>5933168</v>
      </c>
    </row>
    <row r="283" spans="1:3" x14ac:dyDescent="0.25">
      <c r="A283">
        <v>121711</v>
      </c>
      <c r="B283" t="s">
        <v>333</v>
      </c>
      <c r="C283">
        <v>6541590</v>
      </c>
    </row>
    <row r="284" spans="1:3" x14ac:dyDescent="0.25">
      <c r="A284">
        <v>121714</v>
      </c>
      <c r="B284" t="s">
        <v>333</v>
      </c>
      <c r="C284">
        <v>3099712</v>
      </c>
    </row>
    <row r="285" spans="1:3" x14ac:dyDescent="0.25">
      <c r="A285">
        <v>121715</v>
      </c>
      <c r="B285" t="s">
        <v>333</v>
      </c>
      <c r="C285">
        <v>2566969</v>
      </c>
    </row>
    <row r="286" spans="1:3" x14ac:dyDescent="0.25">
      <c r="A286">
        <v>121716</v>
      </c>
      <c r="B286" t="s">
        <v>333</v>
      </c>
      <c r="C286">
        <v>4013060</v>
      </c>
    </row>
    <row r="287" spans="1:3" x14ac:dyDescent="0.25">
      <c r="A287">
        <v>121717</v>
      </c>
      <c r="B287" t="s">
        <v>333</v>
      </c>
      <c r="C287">
        <v>6917428</v>
      </c>
    </row>
    <row r="288" spans="1:3" x14ac:dyDescent="0.25">
      <c r="A288">
        <v>121718</v>
      </c>
      <c r="B288" t="s">
        <v>333</v>
      </c>
      <c r="C288">
        <v>2840640</v>
      </c>
    </row>
    <row r="289" spans="1:3" x14ac:dyDescent="0.25">
      <c r="A289">
        <v>121720</v>
      </c>
      <c r="B289" t="s">
        <v>333</v>
      </c>
      <c r="C289">
        <v>6283548</v>
      </c>
    </row>
    <row r="290" spans="1:3" x14ac:dyDescent="0.25">
      <c r="A290">
        <v>132217</v>
      </c>
      <c r="B290" t="s">
        <v>333</v>
      </c>
      <c r="C290">
        <v>5558120</v>
      </c>
    </row>
    <row r="291" spans="1:3" x14ac:dyDescent="0.25">
      <c r="A291">
        <v>136502</v>
      </c>
      <c r="B291" t="s">
        <v>333</v>
      </c>
      <c r="C291">
        <v>4779650</v>
      </c>
    </row>
    <row r="292" spans="1:3" x14ac:dyDescent="0.25">
      <c r="A292">
        <v>140569</v>
      </c>
      <c r="B292" t="s">
        <v>333</v>
      </c>
      <c r="C292">
        <v>11561130</v>
      </c>
    </row>
    <row r="293" spans="1:3" x14ac:dyDescent="0.25">
      <c r="A293">
        <v>112932</v>
      </c>
      <c r="B293" t="s">
        <v>490</v>
      </c>
      <c r="C293">
        <v>5976916</v>
      </c>
    </row>
    <row r="294" spans="1:3" x14ac:dyDescent="0.25">
      <c r="A294">
        <v>112936</v>
      </c>
      <c r="B294" t="s">
        <v>490</v>
      </c>
      <c r="C294">
        <v>3388810</v>
      </c>
    </row>
    <row r="295" spans="1:3" x14ac:dyDescent="0.25">
      <c r="A295">
        <v>112938</v>
      </c>
      <c r="B295" t="s">
        <v>490</v>
      </c>
      <c r="C295">
        <v>5144589</v>
      </c>
    </row>
    <row r="296" spans="1:3" x14ac:dyDescent="0.25">
      <c r="A296">
        <v>112939</v>
      </c>
      <c r="B296" t="s">
        <v>490</v>
      </c>
      <c r="C296">
        <v>4049982</v>
      </c>
    </row>
    <row r="297" spans="1:3" x14ac:dyDescent="0.25">
      <c r="A297">
        <v>112949</v>
      </c>
      <c r="B297" t="s">
        <v>490</v>
      </c>
      <c r="C297">
        <v>5095656</v>
      </c>
    </row>
    <row r="298" spans="1:3" x14ac:dyDescent="0.25">
      <c r="A298">
        <v>112950</v>
      </c>
      <c r="B298" t="s">
        <v>490</v>
      </c>
      <c r="C298">
        <v>6577851</v>
      </c>
    </row>
    <row r="299" spans="1:3" x14ac:dyDescent="0.25">
      <c r="A299">
        <v>112951</v>
      </c>
      <c r="B299" t="s">
        <v>490</v>
      </c>
      <c r="C299">
        <v>6419500</v>
      </c>
    </row>
    <row r="300" spans="1:3" x14ac:dyDescent="0.25">
      <c r="A300">
        <v>112956</v>
      </c>
      <c r="B300" t="s">
        <v>490</v>
      </c>
      <c r="C300">
        <v>7397509</v>
      </c>
    </row>
    <row r="301" spans="1:3" x14ac:dyDescent="0.25">
      <c r="A301">
        <v>112957</v>
      </c>
      <c r="B301" t="s">
        <v>490</v>
      </c>
      <c r="C301">
        <v>6370416</v>
      </c>
    </row>
    <row r="302" spans="1:3" x14ac:dyDescent="0.25">
      <c r="A302">
        <v>112958</v>
      </c>
      <c r="B302" t="s">
        <v>490</v>
      </c>
      <c r="C302">
        <v>2696424</v>
      </c>
    </row>
    <row r="303" spans="1:3" x14ac:dyDescent="0.25">
      <c r="A303">
        <v>112959</v>
      </c>
      <c r="B303" t="s">
        <v>490</v>
      </c>
      <c r="C303">
        <v>4105500</v>
      </c>
    </row>
    <row r="304" spans="1:3" x14ac:dyDescent="0.25">
      <c r="A304">
        <v>112961</v>
      </c>
      <c r="B304" t="s">
        <v>490</v>
      </c>
      <c r="C304">
        <v>3682190</v>
      </c>
    </row>
    <row r="305" spans="1:3" x14ac:dyDescent="0.25">
      <c r="A305">
        <v>112966</v>
      </c>
      <c r="B305" t="s">
        <v>490</v>
      </c>
      <c r="C305">
        <v>5232465</v>
      </c>
    </row>
    <row r="306" spans="1:3" x14ac:dyDescent="0.25">
      <c r="A306">
        <v>112968</v>
      </c>
      <c r="B306" t="s">
        <v>490</v>
      </c>
      <c r="C306">
        <v>3931819</v>
      </c>
    </row>
    <row r="307" spans="1:3" x14ac:dyDescent="0.25">
      <c r="A307">
        <v>112969</v>
      </c>
      <c r="B307" t="s">
        <v>490</v>
      </c>
      <c r="C307">
        <v>8872404</v>
      </c>
    </row>
    <row r="308" spans="1:3" x14ac:dyDescent="0.25">
      <c r="A308">
        <v>112970</v>
      </c>
      <c r="B308" t="s">
        <v>490</v>
      </c>
      <c r="C308">
        <v>6449821</v>
      </c>
    </row>
    <row r="309" spans="1:3" x14ac:dyDescent="0.25">
      <c r="A309">
        <v>112989</v>
      </c>
      <c r="B309" t="s">
        <v>490</v>
      </c>
      <c r="C309">
        <v>6894425</v>
      </c>
    </row>
    <row r="310" spans="1:3" x14ac:dyDescent="0.25">
      <c r="A310">
        <v>112991</v>
      </c>
      <c r="B310" t="s">
        <v>490</v>
      </c>
      <c r="C310">
        <v>4488396</v>
      </c>
    </row>
    <row r="311" spans="1:3" x14ac:dyDescent="0.25">
      <c r="A311">
        <v>112996</v>
      </c>
      <c r="B311" t="s">
        <v>490</v>
      </c>
      <c r="C311">
        <v>7061560</v>
      </c>
    </row>
    <row r="312" spans="1:3" x14ac:dyDescent="0.25">
      <c r="A312">
        <v>120274</v>
      </c>
      <c r="B312" t="s">
        <v>490</v>
      </c>
      <c r="C312">
        <v>3607608</v>
      </c>
    </row>
    <row r="313" spans="1:3" x14ac:dyDescent="0.25">
      <c r="A313">
        <v>120277</v>
      </c>
      <c r="B313" t="s">
        <v>490</v>
      </c>
      <c r="C313">
        <v>8356964</v>
      </c>
    </row>
    <row r="314" spans="1:3" x14ac:dyDescent="0.25">
      <c r="A314">
        <v>120281</v>
      </c>
      <c r="B314" t="s">
        <v>490</v>
      </c>
      <c r="C314">
        <v>6852144</v>
      </c>
    </row>
    <row r="315" spans="1:3" x14ac:dyDescent="0.25">
      <c r="A315">
        <v>120286</v>
      </c>
      <c r="B315" t="s">
        <v>490</v>
      </c>
      <c r="C315">
        <v>7540112</v>
      </c>
    </row>
    <row r="316" spans="1:3" x14ac:dyDescent="0.25">
      <c r="A316">
        <v>120292</v>
      </c>
      <c r="B316" t="s">
        <v>490</v>
      </c>
      <c r="C316">
        <v>7044744</v>
      </c>
    </row>
    <row r="317" spans="1:3" x14ac:dyDescent="0.25">
      <c r="A317">
        <v>120297</v>
      </c>
      <c r="B317" t="s">
        <v>490</v>
      </c>
      <c r="C317">
        <v>9352992</v>
      </c>
    </row>
    <row r="318" spans="1:3" x14ac:dyDescent="0.25">
      <c r="A318">
        <v>120298</v>
      </c>
      <c r="B318" t="s">
        <v>490</v>
      </c>
      <c r="C318">
        <v>6900621</v>
      </c>
    </row>
    <row r="319" spans="1:3" x14ac:dyDescent="0.25">
      <c r="A319">
        <v>120642</v>
      </c>
      <c r="B319" t="s">
        <v>490</v>
      </c>
      <c r="C319">
        <v>4575272</v>
      </c>
    </row>
    <row r="320" spans="1:3" x14ac:dyDescent="0.25">
      <c r="A320">
        <v>120645</v>
      </c>
      <c r="B320" t="s">
        <v>490</v>
      </c>
      <c r="C320">
        <v>3807588</v>
      </c>
    </row>
    <row r="321" spans="1:3" x14ac:dyDescent="0.25">
      <c r="A321">
        <v>120655</v>
      </c>
      <c r="B321" t="s">
        <v>490</v>
      </c>
      <c r="C321">
        <v>5752800</v>
      </c>
    </row>
    <row r="322" spans="1:3" x14ac:dyDescent="0.25">
      <c r="A322">
        <v>122066</v>
      </c>
      <c r="B322" t="s">
        <v>490</v>
      </c>
      <c r="C322">
        <v>5127220</v>
      </c>
    </row>
    <row r="323" spans="1:3" x14ac:dyDescent="0.25">
      <c r="A323">
        <v>122854</v>
      </c>
      <c r="B323" t="s">
        <v>490</v>
      </c>
      <c r="C323">
        <v>4437114</v>
      </c>
    </row>
    <row r="324" spans="1:3" x14ac:dyDescent="0.25">
      <c r="A324">
        <v>129645</v>
      </c>
      <c r="B324" t="s">
        <v>490</v>
      </c>
      <c r="C324">
        <v>1740330</v>
      </c>
    </row>
    <row r="325" spans="1:3" x14ac:dyDescent="0.25">
      <c r="A325">
        <v>131945</v>
      </c>
      <c r="B325" t="s">
        <v>490</v>
      </c>
      <c r="C325">
        <v>6134520</v>
      </c>
    </row>
    <row r="326" spans="1:3" x14ac:dyDescent="0.25">
      <c r="A326">
        <v>138869</v>
      </c>
      <c r="B326" t="s">
        <v>490</v>
      </c>
      <c r="C326">
        <v>1701468</v>
      </c>
    </row>
    <row r="327" spans="1:3" x14ac:dyDescent="0.25">
      <c r="A327">
        <v>103483</v>
      </c>
      <c r="B327" t="s">
        <v>190</v>
      </c>
      <c r="C327">
        <v>4693500</v>
      </c>
    </row>
    <row r="328" spans="1:3" x14ac:dyDescent="0.25">
      <c r="A328">
        <v>103486</v>
      </c>
      <c r="B328" t="s">
        <v>190</v>
      </c>
      <c r="C328">
        <v>4209915</v>
      </c>
    </row>
    <row r="329" spans="1:3" x14ac:dyDescent="0.25">
      <c r="A329">
        <v>103493</v>
      </c>
      <c r="B329" t="s">
        <v>190</v>
      </c>
      <c r="C329">
        <v>5984550</v>
      </c>
    </row>
    <row r="330" spans="1:3" x14ac:dyDescent="0.25">
      <c r="A330">
        <v>103497</v>
      </c>
      <c r="B330" t="s">
        <v>190</v>
      </c>
      <c r="C330">
        <v>5220412</v>
      </c>
    </row>
    <row r="331" spans="1:3" x14ac:dyDescent="0.25">
      <c r="A331">
        <v>103498</v>
      </c>
      <c r="B331" t="s">
        <v>190</v>
      </c>
      <c r="C331">
        <v>4999060</v>
      </c>
    </row>
    <row r="332" spans="1:3" x14ac:dyDescent="0.25">
      <c r="A332">
        <v>103499</v>
      </c>
      <c r="B332" t="s">
        <v>190</v>
      </c>
      <c r="C332">
        <v>3756970</v>
      </c>
    </row>
    <row r="333" spans="1:3" x14ac:dyDescent="0.25">
      <c r="A333">
        <v>103500</v>
      </c>
      <c r="B333" t="s">
        <v>190</v>
      </c>
      <c r="C333">
        <v>3698640</v>
      </c>
    </row>
    <row r="334" spans="1:3" x14ac:dyDescent="0.25">
      <c r="A334">
        <v>103501</v>
      </c>
      <c r="B334" t="s">
        <v>190</v>
      </c>
      <c r="C334">
        <v>4298235</v>
      </c>
    </row>
    <row r="335" spans="1:3" x14ac:dyDescent="0.25">
      <c r="A335">
        <v>103503</v>
      </c>
      <c r="B335" t="s">
        <v>190</v>
      </c>
      <c r="C335">
        <v>8164892</v>
      </c>
    </row>
    <row r="336" spans="1:3" x14ac:dyDescent="0.25">
      <c r="A336">
        <v>103509</v>
      </c>
      <c r="B336" t="s">
        <v>190</v>
      </c>
      <c r="C336">
        <v>7819156</v>
      </c>
    </row>
    <row r="337" spans="1:3" x14ac:dyDescent="0.25">
      <c r="A337">
        <v>103514</v>
      </c>
      <c r="B337" t="s">
        <v>190</v>
      </c>
      <c r="C337">
        <v>9770492</v>
      </c>
    </row>
    <row r="338" spans="1:3" x14ac:dyDescent="0.25">
      <c r="A338">
        <v>103519</v>
      </c>
      <c r="B338" t="s">
        <v>190</v>
      </c>
      <c r="C338">
        <v>8924880</v>
      </c>
    </row>
    <row r="339" spans="1:3" x14ac:dyDescent="0.25">
      <c r="A339">
        <v>103529</v>
      </c>
      <c r="B339" t="s">
        <v>190</v>
      </c>
      <c r="C339">
        <v>2596440</v>
      </c>
    </row>
    <row r="340" spans="1:3" x14ac:dyDescent="0.25">
      <c r="A340">
        <v>103531</v>
      </c>
      <c r="B340" t="s">
        <v>190</v>
      </c>
      <c r="C340">
        <v>5577960</v>
      </c>
    </row>
    <row r="341" spans="1:3" x14ac:dyDescent="0.25">
      <c r="A341">
        <v>103534</v>
      </c>
      <c r="B341" t="s">
        <v>190</v>
      </c>
      <c r="C341">
        <v>5061519</v>
      </c>
    </row>
    <row r="342" spans="1:3" x14ac:dyDescent="0.25">
      <c r="A342">
        <v>103539</v>
      </c>
      <c r="B342" t="s">
        <v>190</v>
      </c>
      <c r="C342">
        <v>3924545</v>
      </c>
    </row>
    <row r="343" spans="1:3" x14ac:dyDescent="0.25">
      <c r="A343">
        <v>103560</v>
      </c>
      <c r="B343" t="s">
        <v>190</v>
      </c>
      <c r="C343">
        <v>8322935</v>
      </c>
    </row>
    <row r="344" spans="1:3" x14ac:dyDescent="0.25">
      <c r="A344">
        <v>103562</v>
      </c>
      <c r="B344" t="s">
        <v>190</v>
      </c>
      <c r="C344">
        <v>4060696</v>
      </c>
    </row>
    <row r="345" spans="1:3" x14ac:dyDescent="0.25">
      <c r="A345">
        <v>103563</v>
      </c>
      <c r="B345" t="s">
        <v>190</v>
      </c>
      <c r="C345">
        <v>6317409</v>
      </c>
    </row>
    <row r="346" spans="1:3" x14ac:dyDescent="0.25">
      <c r="A346">
        <v>103742</v>
      </c>
      <c r="B346" t="s">
        <v>190</v>
      </c>
      <c r="C346">
        <v>5199945</v>
      </c>
    </row>
    <row r="347" spans="1:3" x14ac:dyDescent="0.25">
      <c r="A347">
        <v>103743</v>
      </c>
      <c r="B347" t="s">
        <v>190</v>
      </c>
      <c r="C347">
        <v>6688760</v>
      </c>
    </row>
    <row r="348" spans="1:3" x14ac:dyDescent="0.25">
      <c r="A348">
        <v>103854</v>
      </c>
      <c r="B348" t="s">
        <v>190</v>
      </c>
      <c r="C348">
        <v>5947664</v>
      </c>
    </row>
    <row r="349" spans="1:3" x14ac:dyDescent="0.25">
      <c r="A349">
        <v>103855</v>
      </c>
      <c r="B349" t="s">
        <v>190</v>
      </c>
      <c r="C349">
        <v>5476501</v>
      </c>
    </row>
    <row r="350" spans="1:3" x14ac:dyDescent="0.25">
      <c r="A350">
        <v>103858</v>
      </c>
      <c r="B350" t="s">
        <v>190</v>
      </c>
      <c r="C350">
        <v>4123650</v>
      </c>
    </row>
    <row r="351" spans="1:3" x14ac:dyDescent="0.25">
      <c r="A351">
        <v>103870</v>
      </c>
      <c r="B351" t="s">
        <v>190</v>
      </c>
      <c r="C351">
        <v>7496555</v>
      </c>
    </row>
    <row r="352" spans="1:3" x14ac:dyDescent="0.25">
      <c r="A352">
        <v>104012</v>
      </c>
      <c r="B352" t="s">
        <v>190</v>
      </c>
      <c r="C352">
        <v>7245350</v>
      </c>
    </row>
    <row r="353" spans="1:3" x14ac:dyDescent="0.25">
      <c r="A353">
        <v>104018</v>
      </c>
      <c r="B353" t="s">
        <v>190</v>
      </c>
      <c r="C353">
        <v>8052948</v>
      </c>
    </row>
    <row r="354" spans="1:3" x14ac:dyDescent="0.25">
      <c r="A354">
        <v>104019</v>
      </c>
      <c r="B354" t="s">
        <v>190</v>
      </c>
      <c r="C354">
        <v>7869792</v>
      </c>
    </row>
    <row r="355" spans="1:3" x14ac:dyDescent="0.25">
      <c r="A355">
        <v>104020</v>
      </c>
      <c r="B355" t="s">
        <v>190</v>
      </c>
      <c r="C355">
        <v>5241576</v>
      </c>
    </row>
    <row r="356" spans="1:3" x14ac:dyDescent="0.25">
      <c r="A356">
        <v>104119</v>
      </c>
      <c r="B356" t="s">
        <v>190</v>
      </c>
      <c r="C356">
        <v>5959772</v>
      </c>
    </row>
    <row r="357" spans="1:3" x14ac:dyDescent="0.25">
      <c r="A357">
        <v>104248</v>
      </c>
      <c r="B357" t="s">
        <v>190</v>
      </c>
      <c r="C357">
        <v>3941548</v>
      </c>
    </row>
    <row r="358" spans="1:3" x14ac:dyDescent="0.25">
      <c r="A358">
        <v>104255</v>
      </c>
      <c r="B358" t="s">
        <v>190</v>
      </c>
      <c r="C358">
        <v>5843396</v>
      </c>
    </row>
    <row r="359" spans="1:3" x14ac:dyDescent="0.25">
      <c r="A359">
        <v>104259</v>
      </c>
      <c r="B359" t="s">
        <v>190</v>
      </c>
      <c r="C359">
        <v>8352552</v>
      </c>
    </row>
    <row r="360" spans="1:3" x14ac:dyDescent="0.25">
      <c r="A360">
        <v>104387</v>
      </c>
      <c r="B360" t="s">
        <v>190</v>
      </c>
      <c r="C360">
        <v>4721184</v>
      </c>
    </row>
    <row r="361" spans="1:3" x14ac:dyDescent="0.25">
      <c r="A361">
        <v>104395</v>
      </c>
      <c r="B361" t="s">
        <v>190</v>
      </c>
      <c r="C361">
        <v>5412246</v>
      </c>
    </row>
    <row r="362" spans="1:3" x14ac:dyDescent="0.25">
      <c r="A362">
        <v>116928</v>
      </c>
      <c r="B362" t="s">
        <v>190</v>
      </c>
      <c r="C362">
        <v>5465064</v>
      </c>
    </row>
    <row r="363" spans="1:3" x14ac:dyDescent="0.25">
      <c r="A363">
        <v>116932</v>
      </c>
      <c r="B363" t="s">
        <v>190</v>
      </c>
      <c r="C363">
        <v>5533704</v>
      </c>
    </row>
    <row r="364" spans="1:3" x14ac:dyDescent="0.25">
      <c r="A364">
        <v>116936</v>
      </c>
      <c r="B364" t="s">
        <v>190</v>
      </c>
      <c r="C364">
        <v>2539132</v>
      </c>
    </row>
    <row r="365" spans="1:3" x14ac:dyDescent="0.25">
      <c r="A365">
        <v>116941</v>
      </c>
      <c r="B365" t="s">
        <v>190</v>
      </c>
      <c r="C365">
        <v>3212460</v>
      </c>
    </row>
    <row r="366" spans="1:3" x14ac:dyDescent="0.25">
      <c r="A366">
        <v>116952</v>
      </c>
      <c r="B366" t="s">
        <v>190</v>
      </c>
      <c r="C366">
        <v>2696252</v>
      </c>
    </row>
    <row r="367" spans="1:3" x14ac:dyDescent="0.25">
      <c r="A367">
        <v>116991</v>
      </c>
      <c r="B367" t="s">
        <v>190</v>
      </c>
      <c r="C367">
        <v>5347734</v>
      </c>
    </row>
    <row r="368" spans="1:3" x14ac:dyDescent="0.25">
      <c r="A368">
        <v>116992</v>
      </c>
      <c r="B368" t="s">
        <v>190</v>
      </c>
      <c r="C368">
        <v>3944967</v>
      </c>
    </row>
    <row r="369" spans="1:3" x14ac:dyDescent="0.25">
      <c r="A369">
        <v>116999</v>
      </c>
      <c r="B369" t="s">
        <v>190</v>
      </c>
      <c r="C369">
        <v>5436736</v>
      </c>
    </row>
    <row r="370" spans="1:3" x14ac:dyDescent="0.25">
      <c r="A370">
        <v>123564</v>
      </c>
      <c r="B370" t="s">
        <v>190</v>
      </c>
      <c r="C370">
        <v>2536352</v>
      </c>
    </row>
    <row r="371" spans="1:3" x14ac:dyDescent="0.25">
      <c r="A371">
        <v>123580</v>
      </c>
      <c r="B371" t="s">
        <v>190</v>
      </c>
      <c r="C371">
        <v>4587882</v>
      </c>
    </row>
    <row r="372" spans="1:3" x14ac:dyDescent="0.25">
      <c r="A372">
        <v>123589</v>
      </c>
      <c r="B372" t="s">
        <v>190</v>
      </c>
      <c r="C372">
        <v>7066766</v>
      </c>
    </row>
    <row r="373" spans="1:3" x14ac:dyDescent="0.25">
      <c r="A373">
        <v>124391</v>
      </c>
      <c r="B373" t="s">
        <v>190</v>
      </c>
      <c r="C373">
        <v>4174545</v>
      </c>
    </row>
    <row r="374" spans="1:3" x14ac:dyDescent="0.25">
      <c r="A374">
        <v>124392</v>
      </c>
      <c r="B374" t="s">
        <v>190</v>
      </c>
      <c r="C374">
        <v>5198083</v>
      </c>
    </row>
    <row r="375" spans="1:3" x14ac:dyDescent="0.25">
      <c r="A375">
        <v>124395</v>
      </c>
      <c r="B375" t="s">
        <v>190</v>
      </c>
      <c r="C375">
        <v>2543343</v>
      </c>
    </row>
    <row r="376" spans="1:3" x14ac:dyDescent="0.25">
      <c r="A376">
        <v>124396</v>
      </c>
      <c r="B376" t="s">
        <v>190</v>
      </c>
      <c r="C376">
        <v>5124052</v>
      </c>
    </row>
    <row r="377" spans="1:3" x14ac:dyDescent="0.25">
      <c r="A377">
        <v>124399</v>
      </c>
      <c r="B377" t="s">
        <v>190</v>
      </c>
      <c r="C377">
        <v>3850860</v>
      </c>
    </row>
    <row r="378" spans="1:3" x14ac:dyDescent="0.25">
      <c r="A378">
        <v>124400</v>
      </c>
      <c r="B378" t="s">
        <v>190</v>
      </c>
      <c r="C378">
        <v>5081300</v>
      </c>
    </row>
    <row r="379" spans="1:3" x14ac:dyDescent="0.25">
      <c r="A379">
        <v>124401</v>
      </c>
      <c r="B379" t="s">
        <v>190</v>
      </c>
      <c r="C379">
        <v>3381754</v>
      </c>
    </row>
    <row r="380" spans="1:3" x14ac:dyDescent="0.25">
      <c r="A380">
        <v>124408</v>
      </c>
      <c r="B380" t="s">
        <v>190</v>
      </c>
      <c r="C380">
        <v>6539373</v>
      </c>
    </row>
    <row r="381" spans="1:3" x14ac:dyDescent="0.25">
      <c r="A381">
        <v>124422</v>
      </c>
      <c r="B381" t="s">
        <v>190</v>
      </c>
      <c r="C381">
        <v>6027041</v>
      </c>
    </row>
    <row r="382" spans="1:3" x14ac:dyDescent="0.25">
      <c r="A382">
        <v>124449</v>
      </c>
      <c r="B382" t="s">
        <v>190</v>
      </c>
      <c r="C382">
        <v>4069777</v>
      </c>
    </row>
    <row r="383" spans="1:3" x14ac:dyDescent="0.25">
      <c r="A383">
        <v>124467</v>
      </c>
      <c r="B383" t="s">
        <v>190</v>
      </c>
      <c r="C383">
        <v>2127540</v>
      </c>
    </row>
    <row r="384" spans="1:3" x14ac:dyDescent="0.25">
      <c r="A384">
        <v>124468</v>
      </c>
      <c r="B384" t="s">
        <v>190</v>
      </c>
      <c r="C384">
        <v>4422000</v>
      </c>
    </row>
    <row r="385" spans="1:3" x14ac:dyDescent="0.25">
      <c r="A385">
        <v>125734</v>
      </c>
      <c r="B385" t="s">
        <v>190</v>
      </c>
      <c r="C385">
        <v>4407793</v>
      </c>
    </row>
    <row r="386" spans="1:3" x14ac:dyDescent="0.25">
      <c r="A386">
        <v>125747</v>
      </c>
      <c r="B386" t="s">
        <v>190</v>
      </c>
      <c r="C386">
        <v>8682827</v>
      </c>
    </row>
    <row r="387" spans="1:3" x14ac:dyDescent="0.25">
      <c r="A387">
        <v>125756</v>
      </c>
      <c r="B387" t="s">
        <v>190</v>
      </c>
      <c r="C387">
        <v>4481253</v>
      </c>
    </row>
    <row r="388" spans="1:3" x14ac:dyDescent="0.25">
      <c r="A388">
        <v>125764</v>
      </c>
      <c r="B388" t="s">
        <v>190</v>
      </c>
      <c r="C388">
        <v>6653790</v>
      </c>
    </row>
    <row r="389" spans="1:3" x14ac:dyDescent="0.25">
      <c r="A389">
        <v>131547</v>
      </c>
      <c r="B389" t="s">
        <v>190</v>
      </c>
      <c r="C389">
        <v>4924800</v>
      </c>
    </row>
    <row r="390" spans="1:3" x14ac:dyDescent="0.25">
      <c r="A390">
        <v>133306</v>
      </c>
      <c r="B390" t="s">
        <v>190</v>
      </c>
      <c r="C390">
        <v>4769206</v>
      </c>
    </row>
    <row r="391" spans="1:3" x14ac:dyDescent="0.25">
      <c r="A391">
        <v>135035</v>
      </c>
      <c r="B391" t="s">
        <v>190</v>
      </c>
      <c r="C391">
        <v>4933335</v>
      </c>
    </row>
    <row r="392" spans="1:3" x14ac:dyDescent="0.25">
      <c r="A392">
        <v>135061</v>
      </c>
      <c r="B392" t="s">
        <v>190</v>
      </c>
      <c r="C392">
        <v>3811374</v>
      </c>
    </row>
    <row r="393" spans="1:3" x14ac:dyDescent="0.25">
      <c r="A393">
        <v>136091</v>
      </c>
      <c r="B393" t="s">
        <v>190</v>
      </c>
      <c r="C393">
        <v>9536198</v>
      </c>
    </row>
    <row r="394" spans="1:3" x14ac:dyDescent="0.25">
      <c r="A394">
        <v>141700</v>
      </c>
      <c r="B394" t="s">
        <v>190</v>
      </c>
      <c r="C394">
        <v>2678140</v>
      </c>
    </row>
    <row r="395" spans="1:3" x14ac:dyDescent="0.25">
      <c r="A395">
        <v>142067</v>
      </c>
      <c r="B395" t="s">
        <v>190</v>
      </c>
      <c r="C395">
        <v>2737700</v>
      </c>
    </row>
    <row r="396" spans="1:3" x14ac:dyDescent="0.25">
      <c r="A396">
        <v>109669</v>
      </c>
      <c r="B396" t="s">
        <v>403</v>
      </c>
      <c r="C396">
        <v>3419752</v>
      </c>
    </row>
    <row r="397" spans="1:3" x14ac:dyDescent="0.25">
      <c r="A397">
        <v>109686</v>
      </c>
      <c r="B397" t="s">
        <v>403</v>
      </c>
      <c r="C397">
        <v>6018624</v>
      </c>
    </row>
    <row r="398" spans="1:3" x14ac:dyDescent="0.25">
      <c r="A398">
        <v>109690</v>
      </c>
      <c r="B398" t="s">
        <v>403</v>
      </c>
      <c r="C398">
        <v>5826891</v>
      </c>
    </row>
    <row r="399" spans="1:3" x14ac:dyDescent="0.25">
      <c r="A399">
        <v>109707</v>
      </c>
      <c r="B399" t="s">
        <v>403</v>
      </c>
      <c r="C399">
        <v>7117319</v>
      </c>
    </row>
    <row r="400" spans="1:3" x14ac:dyDescent="0.25">
      <c r="A400">
        <v>109709</v>
      </c>
      <c r="B400" t="s">
        <v>403</v>
      </c>
      <c r="C400">
        <v>7370068</v>
      </c>
    </row>
    <row r="401" spans="1:3" x14ac:dyDescent="0.25">
      <c r="A401">
        <v>109713</v>
      </c>
      <c r="B401" t="s">
        <v>403</v>
      </c>
      <c r="C401">
        <v>5881347</v>
      </c>
    </row>
    <row r="402" spans="1:3" x14ac:dyDescent="0.25">
      <c r="A402">
        <v>110882</v>
      </c>
      <c r="B402" t="s">
        <v>403</v>
      </c>
      <c r="C402">
        <v>6241329</v>
      </c>
    </row>
    <row r="403" spans="1:3" x14ac:dyDescent="0.25">
      <c r="A403">
        <v>110907</v>
      </c>
      <c r="B403" t="s">
        <v>403</v>
      </c>
      <c r="C403">
        <v>4745016</v>
      </c>
    </row>
    <row r="404" spans="1:3" x14ac:dyDescent="0.25">
      <c r="A404">
        <v>115237</v>
      </c>
      <c r="B404" t="s">
        <v>403</v>
      </c>
      <c r="C404">
        <v>4291872</v>
      </c>
    </row>
    <row r="405" spans="1:3" x14ac:dyDescent="0.25">
      <c r="A405">
        <v>115238</v>
      </c>
      <c r="B405" t="s">
        <v>403</v>
      </c>
      <c r="C405">
        <v>5668803</v>
      </c>
    </row>
    <row r="406" spans="1:3" x14ac:dyDescent="0.25">
      <c r="A406">
        <v>115239</v>
      </c>
      <c r="B406" t="s">
        <v>403</v>
      </c>
      <c r="C406">
        <v>3178375</v>
      </c>
    </row>
    <row r="407" spans="1:3" x14ac:dyDescent="0.25">
      <c r="A407">
        <v>115322</v>
      </c>
      <c r="B407" t="s">
        <v>403</v>
      </c>
      <c r="C407">
        <v>6439605</v>
      </c>
    </row>
    <row r="408" spans="1:3" x14ac:dyDescent="0.25">
      <c r="A408">
        <v>115382</v>
      </c>
      <c r="B408" t="s">
        <v>403</v>
      </c>
      <c r="C408">
        <v>4455876</v>
      </c>
    </row>
    <row r="409" spans="1:3" x14ac:dyDescent="0.25">
      <c r="A409">
        <v>117499</v>
      </c>
      <c r="B409" t="s">
        <v>403</v>
      </c>
      <c r="C409">
        <v>5815360</v>
      </c>
    </row>
    <row r="410" spans="1:3" x14ac:dyDescent="0.25">
      <c r="A410">
        <v>117500</v>
      </c>
      <c r="B410" t="s">
        <v>403</v>
      </c>
      <c r="C410">
        <v>6081938</v>
      </c>
    </row>
    <row r="411" spans="1:3" x14ac:dyDescent="0.25">
      <c r="A411">
        <v>117504</v>
      </c>
      <c r="B411" t="s">
        <v>403</v>
      </c>
      <c r="C411">
        <v>4014505</v>
      </c>
    </row>
    <row r="412" spans="1:3" x14ac:dyDescent="0.25">
      <c r="A412">
        <v>117518</v>
      </c>
      <c r="B412" t="s">
        <v>403</v>
      </c>
      <c r="C412">
        <v>7357950</v>
      </c>
    </row>
    <row r="413" spans="1:3" x14ac:dyDescent="0.25">
      <c r="A413">
        <v>117530</v>
      </c>
      <c r="B413" t="s">
        <v>403</v>
      </c>
      <c r="C413">
        <v>8439860</v>
      </c>
    </row>
    <row r="414" spans="1:3" x14ac:dyDescent="0.25">
      <c r="A414">
        <v>117534</v>
      </c>
      <c r="B414" t="s">
        <v>403</v>
      </c>
      <c r="C414">
        <v>6937440</v>
      </c>
    </row>
    <row r="415" spans="1:3" x14ac:dyDescent="0.25">
      <c r="A415">
        <v>117537</v>
      </c>
      <c r="B415" t="s">
        <v>403</v>
      </c>
      <c r="C415">
        <v>5526521</v>
      </c>
    </row>
    <row r="416" spans="1:3" x14ac:dyDescent="0.25">
      <c r="A416">
        <v>117552</v>
      </c>
      <c r="B416" t="s">
        <v>403</v>
      </c>
      <c r="C416">
        <v>3679236</v>
      </c>
    </row>
    <row r="417" spans="1:3" x14ac:dyDescent="0.25">
      <c r="A417">
        <v>117555</v>
      </c>
      <c r="B417" t="s">
        <v>403</v>
      </c>
      <c r="C417">
        <v>3301104</v>
      </c>
    </row>
    <row r="418" spans="1:3" x14ac:dyDescent="0.25">
      <c r="A418">
        <v>117557</v>
      </c>
      <c r="B418" t="s">
        <v>403</v>
      </c>
      <c r="C418">
        <v>5849235</v>
      </c>
    </row>
    <row r="419" spans="1:3" x14ac:dyDescent="0.25">
      <c r="A419">
        <v>117577</v>
      </c>
      <c r="B419" t="s">
        <v>403</v>
      </c>
      <c r="C419">
        <v>5999610</v>
      </c>
    </row>
    <row r="420" spans="1:3" x14ac:dyDescent="0.25">
      <c r="A420">
        <v>117578</v>
      </c>
      <c r="B420" t="s">
        <v>403</v>
      </c>
      <c r="C420">
        <v>7053103</v>
      </c>
    </row>
    <row r="421" spans="1:3" x14ac:dyDescent="0.25">
      <c r="A421">
        <v>117591</v>
      </c>
      <c r="B421" t="s">
        <v>403</v>
      </c>
      <c r="C421">
        <v>5906754</v>
      </c>
    </row>
    <row r="422" spans="1:3" x14ac:dyDescent="0.25">
      <c r="A422">
        <v>117594</v>
      </c>
      <c r="B422" t="s">
        <v>403</v>
      </c>
      <c r="C422">
        <v>5161524</v>
      </c>
    </row>
    <row r="423" spans="1:3" x14ac:dyDescent="0.25">
      <c r="A423">
        <v>121154</v>
      </c>
      <c r="B423" t="s">
        <v>403</v>
      </c>
      <c r="C423">
        <v>3812038</v>
      </c>
    </row>
    <row r="424" spans="1:3" x14ac:dyDescent="0.25">
      <c r="A424">
        <v>121164</v>
      </c>
      <c r="B424" t="s">
        <v>403</v>
      </c>
      <c r="C424">
        <v>5626572</v>
      </c>
    </row>
    <row r="425" spans="1:3" x14ac:dyDescent="0.25">
      <c r="A425">
        <v>124802</v>
      </c>
      <c r="B425" t="s">
        <v>403</v>
      </c>
      <c r="C425">
        <v>9442489</v>
      </c>
    </row>
    <row r="426" spans="1:3" x14ac:dyDescent="0.25">
      <c r="A426">
        <v>124840</v>
      </c>
      <c r="B426" t="s">
        <v>403</v>
      </c>
      <c r="C426">
        <v>8470584</v>
      </c>
    </row>
    <row r="427" spans="1:3" x14ac:dyDescent="0.25">
      <c r="A427">
        <v>124856</v>
      </c>
      <c r="B427" t="s">
        <v>403</v>
      </c>
      <c r="C427">
        <v>7911792</v>
      </c>
    </row>
    <row r="428" spans="1:3" x14ac:dyDescent="0.25">
      <c r="A428">
        <v>124861</v>
      </c>
      <c r="B428" t="s">
        <v>403</v>
      </c>
      <c r="C428">
        <v>4097624</v>
      </c>
    </row>
    <row r="429" spans="1:3" x14ac:dyDescent="0.25">
      <c r="A429">
        <v>136438</v>
      </c>
      <c r="B429" t="s">
        <v>403</v>
      </c>
      <c r="C429">
        <v>4977280</v>
      </c>
    </row>
    <row r="430" spans="1:3" x14ac:dyDescent="0.25">
      <c r="A430">
        <v>100049</v>
      </c>
      <c r="B430" t="s">
        <v>31</v>
      </c>
      <c r="C430">
        <v>10712937</v>
      </c>
    </row>
    <row r="431" spans="1:3" x14ac:dyDescent="0.25">
      <c r="A431">
        <v>100050</v>
      </c>
      <c r="B431" t="s">
        <v>31</v>
      </c>
      <c r="C431">
        <v>8571116</v>
      </c>
    </row>
    <row r="432" spans="1:3" x14ac:dyDescent="0.25">
      <c r="A432">
        <v>100051</v>
      </c>
      <c r="B432" t="s">
        <v>31</v>
      </c>
      <c r="C432">
        <v>7803921</v>
      </c>
    </row>
    <row r="433" spans="1:3" x14ac:dyDescent="0.25">
      <c r="A433">
        <v>100052</v>
      </c>
      <c r="B433" t="s">
        <v>31</v>
      </c>
      <c r="C433">
        <v>9740015</v>
      </c>
    </row>
    <row r="434" spans="1:3" x14ac:dyDescent="0.25">
      <c r="A434">
        <v>100053</v>
      </c>
      <c r="B434" t="s">
        <v>31</v>
      </c>
      <c r="C434">
        <v>8208872</v>
      </c>
    </row>
    <row r="435" spans="1:3" x14ac:dyDescent="0.25">
      <c r="A435">
        <v>100054</v>
      </c>
      <c r="B435" t="s">
        <v>31</v>
      </c>
      <c r="C435">
        <v>6827722</v>
      </c>
    </row>
    <row r="436" spans="1:3" x14ac:dyDescent="0.25">
      <c r="A436">
        <v>100055</v>
      </c>
      <c r="B436" t="s">
        <v>31</v>
      </c>
      <c r="C436">
        <v>5236077</v>
      </c>
    </row>
    <row r="437" spans="1:3" x14ac:dyDescent="0.25">
      <c r="A437">
        <v>100056</v>
      </c>
      <c r="B437" t="s">
        <v>31</v>
      </c>
      <c r="C437">
        <v>6834828</v>
      </c>
    </row>
    <row r="438" spans="1:3" x14ac:dyDescent="0.25">
      <c r="A438">
        <v>100059</v>
      </c>
      <c r="B438" t="s">
        <v>31</v>
      </c>
      <c r="C438">
        <v>7680582</v>
      </c>
    </row>
    <row r="439" spans="1:3" x14ac:dyDescent="0.25">
      <c r="A439">
        <v>100182</v>
      </c>
      <c r="B439" t="s">
        <v>31</v>
      </c>
      <c r="C439">
        <v>7228170</v>
      </c>
    </row>
    <row r="440" spans="1:3" x14ac:dyDescent="0.25">
      <c r="A440">
        <v>100183</v>
      </c>
      <c r="B440" t="s">
        <v>31</v>
      </c>
      <c r="C440">
        <v>10811592</v>
      </c>
    </row>
    <row r="441" spans="1:3" x14ac:dyDescent="0.25">
      <c r="A441">
        <v>100190</v>
      </c>
      <c r="B441" t="s">
        <v>31</v>
      </c>
      <c r="C441">
        <v>15156464</v>
      </c>
    </row>
    <row r="442" spans="1:3" x14ac:dyDescent="0.25">
      <c r="A442">
        <v>100192</v>
      </c>
      <c r="B442" t="s">
        <v>31</v>
      </c>
      <c r="C442">
        <v>10100916</v>
      </c>
    </row>
    <row r="443" spans="1:3" x14ac:dyDescent="0.25">
      <c r="A443">
        <v>100193</v>
      </c>
      <c r="B443" t="s">
        <v>31</v>
      </c>
      <c r="C443">
        <v>3926460</v>
      </c>
    </row>
    <row r="444" spans="1:3" x14ac:dyDescent="0.25">
      <c r="A444">
        <v>100277</v>
      </c>
      <c r="B444" t="s">
        <v>31</v>
      </c>
      <c r="C444">
        <v>8360532</v>
      </c>
    </row>
    <row r="445" spans="1:3" x14ac:dyDescent="0.25">
      <c r="A445">
        <v>100279</v>
      </c>
      <c r="B445" t="s">
        <v>31</v>
      </c>
      <c r="C445">
        <v>12781142</v>
      </c>
    </row>
    <row r="446" spans="1:3" x14ac:dyDescent="0.25">
      <c r="A446">
        <v>100282</v>
      </c>
      <c r="B446" t="s">
        <v>31</v>
      </c>
      <c r="C446">
        <v>6156228</v>
      </c>
    </row>
    <row r="447" spans="1:3" x14ac:dyDescent="0.25">
      <c r="A447">
        <v>100284</v>
      </c>
      <c r="B447" t="s">
        <v>31</v>
      </c>
      <c r="C447">
        <v>7737675</v>
      </c>
    </row>
    <row r="448" spans="1:3" x14ac:dyDescent="0.25">
      <c r="A448">
        <v>100285</v>
      </c>
      <c r="B448" t="s">
        <v>31</v>
      </c>
      <c r="C448">
        <v>9432297</v>
      </c>
    </row>
    <row r="449" spans="1:3" x14ac:dyDescent="0.25">
      <c r="A449">
        <v>100453</v>
      </c>
      <c r="B449" t="s">
        <v>31</v>
      </c>
      <c r="C449">
        <v>7186725</v>
      </c>
    </row>
    <row r="450" spans="1:3" x14ac:dyDescent="0.25">
      <c r="A450">
        <v>100455</v>
      </c>
      <c r="B450" t="s">
        <v>31</v>
      </c>
      <c r="C450">
        <v>5872906</v>
      </c>
    </row>
    <row r="451" spans="1:3" x14ac:dyDescent="0.25">
      <c r="A451">
        <v>100457</v>
      </c>
      <c r="B451" t="s">
        <v>31</v>
      </c>
      <c r="C451">
        <v>6755802</v>
      </c>
    </row>
    <row r="452" spans="1:3" x14ac:dyDescent="0.25">
      <c r="A452">
        <v>100458</v>
      </c>
      <c r="B452" t="s">
        <v>31</v>
      </c>
      <c r="C452">
        <v>7123680</v>
      </c>
    </row>
    <row r="453" spans="1:3" x14ac:dyDescent="0.25">
      <c r="A453">
        <v>100459</v>
      </c>
      <c r="B453" t="s">
        <v>31</v>
      </c>
      <c r="C453">
        <v>7517367</v>
      </c>
    </row>
    <row r="454" spans="1:3" x14ac:dyDescent="0.25">
      <c r="A454">
        <v>100502</v>
      </c>
      <c r="B454" t="s">
        <v>31</v>
      </c>
      <c r="C454">
        <v>4855928</v>
      </c>
    </row>
    <row r="455" spans="1:3" x14ac:dyDescent="0.25">
      <c r="A455">
        <v>100503</v>
      </c>
      <c r="B455" t="s">
        <v>31</v>
      </c>
      <c r="C455">
        <v>3633761</v>
      </c>
    </row>
    <row r="456" spans="1:3" x14ac:dyDescent="0.25">
      <c r="A456">
        <v>100624</v>
      </c>
      <c r="B456" t="s">
        <v>31</v>
      </c>
      <c r="C456">
        <v>7285590</v>
      </c>
    </row>
    <row r="457" spans="1:3" x14ac:dyDescent="0.25">
      <c r="A457">
        <v>100625</v>
      </c>
      <c r="B457" t="s">
        <v>31</v>
      </c>
      <c r="C457">
        <v>7677501</v>
      </c>
    </row>
    <row r="458" spans="1:3" x14ac:dyDescent="0.25">
      <c r="A458">
        <v>100627</v>
      </c>
      <c r="B458" t="s">
        <v>31</v>
      </c>
      <c r="C458">
        <v>4066585</v>
      </c>
    </row>
    <row r="459" spans="1:3" x14ac:dyDescent="0.25">
      <c r="A459">
        <v>100637</v>
      </c>
      <c r="B459" t="s">
        <v>31</v>
      </c>
      <c r="C459">
        <v>6977394</v>
      </c>
    </row>
    <row r="460" spans="1:3" x14ac:dyDescent="0.25">
      <c r="A460">
        <v>100638</v>
      </c>
      <c r="B460" t="s">
        <v>31</v>
      </c>
      <c r="C460">
        <v>8788167</v>
      </c>
    </row>
    <row r="461" spans="1:3" x14ac:dyDescent="0.25">
      <c r="A461">
        <v>100642</v>
      </c>
      <c r="B461" t="s">
        <v>31</v>
      </c>
      <c r="C461">
        <v>5552835</v>
      </c>
    </row>
    <row r="462" spans="1:3" x14ac:dyDescent="0.25">
      <c r="A462">
        <v>100740</v>
      </c>
      <c r="B462" t="s">
        <v>31</v>
      </c>
      <c r="C462">
        <v>7612328</v>
      </c>
    </row>
    <row r="463" spans="1:3" x14ac:dyDescent="0.25">
      <c r="A463">
        <v>100741</v>
      </c>
      <c r="B463" t="s">
        <v>31</v>
      </c>
      <c r="C463">
        <v>8983546</v>
      </c>
    </row>
    <row r="464" spans="1:3" x14ac:dyDescent="0.25">
      <c r="A464">
        <v>100742</v>
      </c>
      <c r="B464" t="s">
        <v>31</v>
      </c>
      <c r="C464">
        <v>7904847</v>
      </c>
    </row>
    <row r="465" spans="1:3" x14ac:dyDescent="0.25">
      <c r="A465">
        <v>100743</v>
      </c>
      <c r="B465" t="s">
        <v>31</v>
      </c>
      <c r="C465">
        <v>9799104</v>
      </c>
    </row>
    <row r="466" spans="1:3" x14ac:dyDescent="0.25">
      <c r="A466">
        <v>100745</v>
      </c>
      <c r="B466" t="s">
        <v>31</v>
      </c>
      <c r="C466">
        <v>10342647</v>
      </c>
    </row>
    <row r="467" spans="1:3" x14ac:dyDescent="0.25">
      <c r="A467">
        <v>100747</v>
      </c>
      <c r="B467" t="s">
        <v>31</v>
      </c>
      <c r="C467">
        <v>7157493</v>
      </c>
    </row>
    <row r="468" spans="1:3" x14ac:dyDescent="0.25">
      <c r="A468">
        <v>100748</v>
      </c>
      <c r="B468" t="s">
        <v>31</v>
      </c>
      <c r="C468">
        <v>5538594</v>
      </c>
    </row>
    <row r="469" spans="1:3" x14ac:dyDescent="0.25">
      <c r="A469">
        <v>100749</v>
      </c>
      <c r="B469" t="s">
        <v>31</v>
      </c>
      <c r="C469">
        <v>6121577</v>
      </c>
    </row>
    <row r="470" spans="1:3" x14ac:dyDescent="0.25">
      <c r="A470">
        <v>100750</v>
      </c>
      <c r="B470" t="s">
        <v>31</v>
      </c>
      <c r="C470">
        <v>6185523</v>
      </c>
    </row>
    <row r="471" spans="1:3" x14ac:dyDescent="0.25">
      <c r="A471">
        <v>100752</v>
      </c>
      <c r="B471" t="s">
        <v>31</v>
      </c>
      <c r="C471">
        <v>6078976</v>
      </c>
    </row>
    <row r="472" spans="1:3" x14ac:dyDescent="0.25">
      <c r="A472">
        <v>100849</v>
      </c>
      <c r="B472" t="s">
        <v>31</v>
      </c>
      <c r="C472">
        <v>6693713</v>
      </c>
    </row>
    <row r="473" spans="1:3" x14ac:dyDescent="0.25">
      <c r="A473">
        <v>100857</v>
      </c>
      <c r="B473" t="s">
        <v>31</v>
      </c>
      <c r="C473">
        <v>6459750</v>
      </c>
    </row>
    <row r="474" spans="1:3" x14ac:dyDescent="0.25">
      <c r="A474">
        <v>100859</v>
      </c>
      <c r="B474" t="s">
        <v>31</v>
      </c>
      <c r="C474">
        <v>5560072</v>
      </c>
    </row>
    <row r="475" spans="1:3" x14ac:dyDescent="0.25">
      <c r="A475">
        <v>100965</v>
      </c>
      <c r="B475" t="s">
        <v>31</v>
      </c>
      <c r="C475">
        <v>8208480</v>
      </c>
    </row>
    <row r="476" spans="1:3" x14ac:dyDescent="0.25">
      <c r="A476">
        <v>100966</v>
      </c>
      <c r="B476" t="s">
        <v>31</v>
      </c>
      <c r="C476">
        <v>10868855</v>
      </c>
    </row>
    <row r="477" spans="1:3" x14ac:dyDescent="0.25">
      <c r="A477">
        <v>100967</v>
      </c>
      <c r="B477" t="s">
        <v>31</v>
      </c>
      <c r="C477">
        <v>13006608</v>
      </c>
    </row>
    <row r="478" spans="1:3" x14ac:dyDescent="0.25">
      <c r="A478">
        <v>100972</v>
      </c>
      <c r="B478" t="s">
        <v>31</v>
      </c>
      <c r="C478">
        <v>7115765</v>
      </c>
    </row>
    <row r="479" spans="1:3" x14ac:dyDescent="0.25">
      <c r="A479">
        <v>100973</v>
      </c>
      <c r="B479" t="s">
        <v>31</v>
      </c>
      <c r="C479">
        <v>11238260</v>
      </c>
    </row>
    <row r="480" spans="1:3" x14ac:dyDescent="0.25">
      <c r="A480">
        <v>100974</v>
      </c>
      <c r="B480" t="s">
        <v>31</v>
      </c>
      <c r="C480">
        <v>10688542</v>
      </c>
    </row>
    <row r="481" spans="1:3" x14ac:dyDescent="0.25">
      <c r="A481">
        <v>100975</v>
      </c>
      <c r="B481" t="s">
        <v>31</v>
      </c>
      <c r="C481">
        <v>13086960</v>
      </c>
    </row>
    <row r="482" spans="1:3" x14ac:dyDescent="0.25">
      <c r="A482">
        <v>100977</v>
      </c>
      <c r="B482" t="s">
        <v>31</v>
      </c>
      <c r="C482">
        <v>11951527</v>
      </c>
    </row>
    <row r="483" spans="1:3" x14ac:dyDescent="0.25">
      <c r="A483">
        <v>100978</v>
      </c>
      <c r="B483" t="s">
        <v>31</v>
      </c>
      <c r="C483">
        <v>7169840</v>
      </c>
    </row>
    <row r="484" spans="1:3" x14ac:dyDescent="0.25">
      <c r="A484">
        <v>100979</v>
      </c>
      <c r="B484" t="s">
        <v>31</v>
      </c>
      <c r="C484">
        <v>5769516</v>
      </c>
    </row>
    <row r="485" spans="1:3" x14ac:dyDescent="0.25">
      <c r="A485">
        <v>101053</v>
      </c>
      <c r="B485" t="s">
        <v>31</v>
      </c>
      <c r="C485">
        <v>8617748</v>
      </c>
    </row>
    <row r="486" spans="1:3" x14ac:dyDescent="0.25">
      <c r="A486">
        <v>101154</v>
      </c>
      <c r="B486" t="s">
        <v>31</v>
      </c>
      <c r="C486">
        <v>7897365</v>
      </c>
    </row>
    <row r="487" spans="1:3" x14ac:dyDescent="0.25">
      <c r="A487">
        <v>101243</v>
      </c>
      <c r="B487" t="s">
        <v>31</v>
      </c>
      <c r="C487">
        <v>7808112</v>
      </c>
    </row>
    <row r="488" spans="1:3" x14ac:dyDescent="0.25">
      <c r="A488">
        <v>101244</v>
      </c>
      <c r="B488" t="s">
        <v>31</v>
      </c>
      <c r="C488">
        <v>13344422</v>
      </c>
    </row>
    <row r="489" spans="1:3" x14ac:dyDescent="0.25">
      <c r="A489">
        <v>101245</v>
      </c>
      <c r="B489" t="s">
        <v>31</v>
      </c>
      <c r="C489">
        <v>12653010</v>
      </c>
    </row>
    <row r="490" spans="1:3" x14ac:dyDescent="0.25">
      <c r="A490">
        <v>101247</v>
      </c>
      <c r="B490" t="s">
        <v>31</v>
      </c>
      <c r="C490">
        <v>7638435</v>
      </c>
    </row>
    <row r="491" spans="1:3" x14ac:dyDescent="0.25">
      <c r="A491">
        <v>101345</v>
      </c>
      <c r="B491" t="s">
        <v>31</v>
      </c>
      <c r="C491">
        <v>5367068</v>
      </c>
    </row>
    <row r="492" spans="1:3" x14ac:dyDescent="0.25">
      <c r="A492">
        <v>101361</v>
      </c>
      <c r="B492" t="s">
        <v>31</v>
      </c>
      <c r="C492">
        <v>4706280</v>
      </c>
    </row>
    <row r="493" spans="1:3" x14ac:dyDescent="0.25">
      <c r="A493">
        <v>101362</v>
      </c>
      <c r="B493" t="s">
        <v>31</v>
      </c>
      <c r="C493">
        <v>6508560</v>
      </c>
    </row>
    <row r="494" spans="1:3" x14ac:dyDescent="0.25">
      <c r="A494">
        <v>101364</v>
      </c>
      <c r="B494" t="s">
        <v>31</v>
      </c>
      <c r="C494">
        <v>6580008</v>
      </c>
    </row>
    <row r="495" spans="1:3" x14ac:dyDescent="0.25">
      <c r="A495">
        <v>101564</v>
      </c>
      <c r="B495" t="s">
        <v>31</v>
      </c>
      <c r="C495">
        <v>5744124</v>
      </c>
    </row>
    <row r="496" spans="1:3" x14ac:dyDescent="0.25">
      <c r="A496">
        <v>101676</v>
      </c>
      <c r="B496" t="s">
        <v>31</v>
      </c>
      <c r="C496">
        <v>5316480</v>
      </c>
    </row>
    <row r="497" spans="1:3" x14ac:dyDescent="0.25">
      <c r="A497">
        <v>101811</v>
      </c>
      <c r="B497" t="s">
        <v>31</v>
      </c>
      <c r="C497">
        <v>4572224</v>
      </c>
    </row>
    <row r="498" spans="1:3" x14ac:dyDescent="0.25">
      <c r="A498">
        <v>101813</v>
      </c>
      <c r="B498" t="s">
        <v>31</v>
      </c>
      <c r="C498">
        <v>3982647</v>
      </c>
    </row>
    <row r="499" spans="1:3" x14ac:dyDescent="0.25">
      <c r="A499">
        <v>101814</v>
      </c>
      <c r="B499" t="s">
        <v>31</v>
      </c>
      <c r="C499">
        <v>4326860</v>
      </c>
    </row>
    <row r="500" spans="1:3" x14ac:dyDescent="0.25">
      <c r="A500">
        <v>101821</v>
      </c>
      <c r="B500" t="s">
        <v>31</v>
      </c>
      <c r="C500">
        <v>5029212</v>
      </c>
    </row>
    <row r="501" spans="1:3" x14ac:dyDescent="0.25">
      <c r="A501">
        <v>101823</v>
      </c>
      <c r="B501" t="s">
        <v>31</v>
      </c>
      <c r="C501">
        <v>5782088</v>
      </c>
    </row>
    <row r="502" spans="1:3" x14ac:dyDescent="0.25">
      <c r="A502">
        <v>101928</v>
      </c>
      <c r="B502" t="s">
        <v>31</v>
      </c>
      <c r="C502">
        <v>7188608</v>
      </c>
    </row>
    <row r="503" spans="1:3" x14ac:dyDescent="0.25">
      <c r="A503">
        <v>101934</v>
      </c>
      <c r="B503" t="s">
        <v>31</v>
      </c>
      <c r="C503">
        <v>10488540</v>
      </c>
    </row>
    <row r="504" spans="1:3" x14ac:dyDescent="0.25">
      <c r="A504">
        <v>101939</v>
      </c>
      <c r="B504" t="s">
        <v>31</v>
      </c>
      <c r="C504">
        <v>9559440</v>
      </c>
    </row>
    <row r="505" spans="1:3" x14ac:dyDescent="0.25">
      <c r="A505">
        <v>101940</v>
      </c>
      <c r="B505" t="s">
        <v>31</v>
      </c>
      <c r="C505">
        <v>11726990</v>
      </c>
    </row>
    <row r="506" spans="1:3" x14ac:dyDescent="0.25">
      <c r="A506">
        <v>101941</v>
      </c>
      <c r="B506" t="s">
        <v>31</v>
      </c>
      <c r="C506">
        <v>8945328</v>
      </c>
    </row>
    <row r="507" spans="1:3" x14ac:dyDescent="0.25">
      <c r="A507">
        <v>101943</v>
      </c>
      <c r="B507" t="s">
        <v>31</v>
      </c>
      <c r="C507">
        <v>5920156</v>
      </c>
    </row>
    <row r="508" spans="1:3" x14ac:dyDescent="0.25">
      <c r="A508">
        <v>102045</v>
      </c>
      <c r="B508" t="s">
        <v>31</v>
      </c>
      <c r="C508">
        <v>9605418</v>
      </c>
    </row>
    <row r="509" spans="1:3" x14ac:dyDescent="0.25">
      <c r="A509">
        <v>102048</v>
      </c>
      <c r="B509" t="s">
        <v>31</v>
      </c>
      <c r="C509">
        <v>6893532</v>
      </c>
    </row>
    <row r="510" spans="1:3" x14ac:dyDescent="0.25">
      <c r="A510">
        <v>102049</v>
      </c>
      <c r="B510" t="s">
        <v>31</v>
      </c>
      <c r="C510">
        <v>8015004</v>
      </c>
    </row>
    <row r="511" spans="1:3" x14ac:dyDescent="0.25">
      <c r="A511">
        <v>102052</v>
      </c>
      <c r="B511" t="s">
        <v>31</v>
      </c>
      <c r="C511">
        <v>5101525</v>
      </c>
    </row>
    <row r="512" spans="1:3" x14ac:dyDescent="0.25">
      <c r="A512">
        <v>102053</v>
      </c>
      <c r="B512" t="s">
        <v>31</v>
      </c>
      <c r="C512">
        <v>6331250</v>
      </c>
    </row>
    <row r="513" spans="1:3" x14ac:dyDescent="0.25">
      <c r="A513">
        <v>102055</v>
      </c>
      <c r="B513" t="s">
        <v>31</v>
      </c>
      <c r="C513">
        <v>7964142</v>
      </c>
    </row>
    <row r="514" spans="1:3" x14ac:dyDescent="0.25">
      <c r="A514">
        <v>102056</v>
      </c>
      <c r="B514" t="s">
        <v>31</v>
      </c>
      <c r="C514">
        <v>4577678</v>
      </c>
    </row>
    <row r="515" spans="1:3" x14ac:dyDescent="0.25">
      <c r="A515">
        <v>102153</v>
      </c>
      <c r="B515" t="s">
        <v>31</v>
      </c>
      <c r="C515">
        <v>6912816</v>
      </c>
    </row>
    <row r="516" spans="1:3" x14ac:dyDescent="0.25">
      <c r="A516">
        <v>102154</v>
      </c>
      <c r="B516" t="s">
        <v>31</v>
      </c>
      <c r="C516">
        <v>9594800</v>
      </c>
    </row>
    <row r="517" spans="1:3" x14ac:dyDescent="0.25">
      <c r="A517">
        <v>102156</v>
      </c>
      <c r="B517" t="s">
        <v>31</v>
      </c>
      <c r="C517">
        <v>10917658</v>
      </c>
    </row>
    <row r="518" spans="1:3" x14ac:dyDescent="0.25">
      <c r="A518">
        <v>102157</v>
      </c>
      <c r="B518" t="s">
        <v>31</v>
      </c>
      <c r="C518">
        <v>11023884</v>
      </c>
    </row>
    <row r="519" spans="1:3" x14ac:dyDescent="0.25">
      <c r="A519">
        <v>102239</v>
      </c>
      <c r="B519" t="s">
        <v>31</v>
      </c>
      <c r="C519">
        <v>10905100</v>
      </c>
    </row>
    <row r="520" spans="1:3" x14ac:dyDescent="0.25">
      <c r="A520">
        <v>102449</v>
      </c>
      <c r="B520" t="s">
        <v>31</v>
      </c>
      <c r="C520">
        <v>3874794</v>
      </c>
    </row>
    <row r="521" spans="1:3" x14ac:dyDescent="0.25">
      <c r="A521">
        <v>102451</v>
      </c>
      <c r="B521" t="s">
        <v>31</v>
      </c>
      <c r="C521">
        <v>7500405</v>
      </c>
    </row>
    <row r="522" spans="1:3" x14ac:dyDescent="0.25">
      <c r="A522">
        <v>102539</v>
      </c>
      <c r="B522" t="s">
        <v>31</v>
      </c>
      <c r="C522">
        <v>10293612</v>
      </c>
    </row>
    <row r="523" spans="1:3" x14ac:dyDescent="0.25">
      <c r="A523">
        <v>102545</v>
      </c>
      <c r="B523" t="s">
        <v>31</v>
      </c>
      <c r="C523">
        <v>6848144</v>
      </c>
    </row>
    <row r="524" spans="1:3" x14ac:dyDescent="0.25">
      <c r="A524">
        <v>102599</v>
      </c>
      <c r="B524" t="s">
        <v>31</v>
      </c>
      <c r="C524">
        <v>3630165</v>
      </c>
    </row>
    <row r="525" spans="1:3" x14ac:dyDescent="0.25">
      <c r="A525">
        <v>102673</v>
      </c>
      <c r="B525" t="s">
        <v>31</v>
      </c>
      <c r="C525">
        <v>8274019</v>
      </c>
    </row>
    <row r="526" spans="1:3" x14ac:dyDescent="0.25">
      <c r="A526">
        <v>102674</v>
      </c>
      <c r="B526" t="s">
        <v>31</v>
      </c>
      <c r="C526">
        <v>6805334</v>
      </c>
    </row>
    <row r="527" spans="1:3" x14ac:dyDescent="0.25">
      <c r="A527">
        <v>102679</v>
      </c>
      <c r="B527" t="s">
        <v>31</v>
      </c>
      <c r="C527">
        <v>9504157</v>
      </c>
    </row>
    <row r="528" spans="1:3" x14ac:dyDescent="0.25">
      <c r="A528">
        <v>102681</v>
      </c>
      <c r="B528" t="s">
        <v>31</v>
      </c>
      <c r="C528">
        <v>7574112</v>
      </c>
    </row>
    <row r="529" spans="1:3" x14ac:dyDescent="0.25">
      <c r="A529">
        <v>102683</v>
      </c>
      <c r="B529" t="s">
        <v>31</v>
      </c>
      <c r="C529">
        <v>7976276</v>
      </c>
    </row>
    <row r="530" spans="1:3" x14ac:dyDescent="0.25">
      <c r="A530">
        <v>102776</v>
      </c>
      <c r="B530" t="s">
        <v>31</v>
      </c>
      <c r="C530">
        <v>10545594</v>
      </c>
    </row>
    <row r="531" spans="1:3" x14ac:dyDescent="0.25">
      <c r="A531">
        <v>102782</v>
      </c>
      <c r="B531" t="s">
        <v>31</v>
      </c>
      <c r="C531">
        <v>11006491</v>
      </c>
    </row>
    <row r="532" spans="1:3" x14ac:dyDescent="0.25">
      <c r="A532">
        <v>102784</v>
      </c>
      <c r="B532" t="s">
        <v>31</v>
      </c>
      <c r="C532">
        <v>7632040</v>
      </c>
    </row>
    <row r="533" spans="1:3" x14ac:dyDescent="0.25">
      <c r="A533">
        <v>102786</v>
      </c>
      <c r="B533" t="s">
        <v>31</v>
      </c>
      <c r="C533">
        <v>10217025</v>
      </c>
    </row>
    <row r="534" spans="1:3" x14ac:dyDescent="0.25">
      <c r="A534">
        <v>102787</v>
      </c>
      <c r="B534" t="s">
        <v>31</v>
      </c>
      <c r="C534">
        <v>9218930</v>
      </c>
    </row>
    <row r="535" spans="1:3" x14ac:dyDescent="0.25">
      <c r="A535">
        <v>102849</v>
      </c>
      <c r="B535" t="s">
        <v>31</v>
      </c>
      <c r="C535">
        <v>6988280</v>
      </c>
    </row>
    <row r="536" spans="1:3" x14ac:dyDescent="0.25">
      <c r="A536">
        <v>102850</v>
      </c>
      <c r="B536" t="s">
        <v>31</v>
      </c>
      <c r="C536">
        <v>5467395</v>
      </c>
    </row>
    <row r="537" spans="1:3" x14ac:dyDescent="0.25">
      <c r="A537">
        <v>102851</v>
      </c>
      <c r="B537" t="s">
        <v>31</v>
      </c>
      <c r="C537">
        <v>7930572</v>
      </c>
    </row>
    <row r="538" spans="1:3" x14ac:dyDescent="0.25">
      <c r="A538">
        <v>102852</v>
      </c>
      <c r="B538" t="s">
        <v>31</v>
      </c>
      <c r="C538">
        <v>4585266</v>
      </c>
    </row>
    <row r="539" spans="1:3" x14ac:dyDescent="0.25">
      <c r="A539">
        <v>102854</v>
      </c>
      <c r="B539" t="s">
        <v>31</v>
      </c>
      <c r="C539">
        <v>9143328</v>
      </c>
    </row>
    <row r="540" spans="1:3" x14ac:dyDescent="0.25">
      <c r="A540">
        <v>102856</v>
      </c>
      <c r="B540" t="s">
        <v>31</v>
      </c>
      <c r="C540">
        <v>9540195</v>
      </c>
    </row>
    <row r="541" spans="1:3" x14ac:dyDescent="0.25">
      <c r="A541">
        <v>102857</v>
      </c>
      <c r="B541" t="s">
        <v>31</v>
      </c>
      <c r="C541">
        <v>6852628</v>
      </c>
    </row>
    <row r="542" spans="1:3" x14ac:dyDescent="0.25">
      <c r="A542">
        <v>102858</v>
      </c>
      <c r="B542" t="s">
        <v>31</v>
      </c>
      <c r="C542">
        <v>9738060</v>
      </c>
    </row>
    <row r="543" spans="1:3" x14ac:dyDescent="0.25">
      <c r="A543">
        <v>102860</v>
      </c>
      <c r="B543" t="s">
        <v>31</v>
      </c>
      <c r="C543">
        <v>8732545</v>
      </c>
    </row>
    <row r="544" spans="1:3" x14ac:dyDescent="0.25">
      <c r="A544">
        <v>102861</v>
      </c>
      <c r="B544" t="s">
        <v>31</v>
      </c>
      <c r="C544">
        <v>5814780</v>
      </c>
    </row>
    <row r="545" spans="1:3" x14ac:dyDescent="0.25">
      <c r="A545">
        <v>102929</v>
      </c>
      <c r="B545" t="s">
        <v>31</v>
      </c>
      <c r="C545">
        <v>5104128</v>
      </c>
    </row>
    <row r="546" spans="1:3" x14ac:dyDescent="0.25">
      <c r="A546">
        <v>103009</v>
      </c>
      <c r="B546" t="s">
        <v>31</v>
      </c>
      <c r="C546">
        <v>5765604</v>
      </c>
    </row>
    <row r="547" spans="1:3" x14ac:dyDescent="0.25">
      <c r="A547">
        <v>103013</v>
      </c>
      <c r="B547" t="s">
        <v>31</v>
      </c>
      <c r="C547">
        <v>6504323</v>
      </c>
    </row>
    <row r="548" spans="1:3" x14ac:dyDescent="0.25">
      <c r="A548">
        <v>103080</v>
      </c>
      <c r="B548" t="s">
        <v>31</v>
      </c>
      <c r="C548">
        <v>10160865</v>
      </c>
    </row>
    <row r="549" spans="1:3" x14ac:dyDescent="0.25">
      <c r="A549">
        <v>103094</v>
      </c>
      <c r="B549" t="s">
        <v>31</v>
      </c>
      <c r="C549">
        <v>7128540</v>
      </c>
    </row>
    <row r="550" spans="1:3" x14ac:dyDescent="0.25">
      <c r="A550">
        <v>103097</v>
      </c>
      <c r="B550" t="s">
        <v>31</v>
      </c>
      <c r="C550">
        <v>8105625</v>
      </c>
    </row>
    <row r="551" spans="1:3" x14ac:dyDescent="0.25">
      <c r="A551">
        <v>103100</v>
      </c>
      <c r="B551" t="s">
        <v>31</v>
      </c>
      <c r="C551">
        <v>5305120</v>
      </c>
    </row>
    <row r="552" spans="1:3" x14ac:dyDescent="0.25">
      <c r="A552">
        <v>103101</v>
      </c>
      <c r="B552" t="s">
        <v>31</v>
      </c>
      <c r="C552">
        <v>5626081</v>
      </c>
    </row>
    <row r="553" spans="1:3" x14ac:dyDescent="0.25">
      <c r="A553">
        <v>103103</v>
      </c>
      <c r="B553" t="s">
        <v>31</v>
      </c>
      <c r="C553">
        <v>6363518</v>
      </c>
    </row>
    <row r="554" spans="1:3" x14ac:dyDescent="0.25">
      <c r="A554">
        <v>103105</v>
      </c>
      <c r="B554" t="s">
        <v>31</v>
      </c>
      <c r="C554">
        <v>6368796</v>
      </c>
    </row>
    <row r="555" spans="1:3" x14ac:dyDescent="0.25">
      <c r="A555">
        <v>103106</v>
      </c>
      <c r="B555" t="s">
        <v>31</v>
      </c>
      <c r="C555">
        <v>7116984</v>
      </c>
    </row>
    <row r="556" spans="1:3" x14ac:dyDescent="0.25">
      <c r="A556">
        <v>131280</v>
      </c>
      <c r="B556" t="s">
        <v>31</v>
      </c>
      <c r="C556">
        <v>4335525</v>
      </c>
    </row>
    <row r="557" spans="1:3" x14ac:dyDescent="0.25">
      <c r="A557">
        <v>131310</v>
      </c>
      <c r="B557" t="s">
        <v>31</v>
      </c>
      <c r="C557">
        <v>7316990</v>
      </c>
    </row>
    <row r="558" spans="1:3" x14ac:dyDescent="0.25">
      <c r="A558">
        <v>131690</v>
      </c>
      <c r="B558" t="s">
        <v>31</v>
      </c>
      <c r="C558">
        <v>5811366</v>
      </c>
    </row>
    <row r="559" spans="1:3" x14ac:dyDescent="0.25">
      <c r="A559">
        <v>131757</v>
      </c>
      <c r="B559" t="s">
        <v>31</v>
      </c>
      <c r="C559">
        <v>9051190</v>
      </c>
    </row>
    <row r="560" spans="1:3" x14ac:dyDescent="0.25">
      <c r="A560">
        <v>132058</v>
      </c>
      <c r="B560" t="s">
        <v>31</v>
      </c>
      <c r="C560">
        <v>11086068</v>
      </c>
    </row>
    <row r="561" spans="1:3" x14ac:dyDescent="0.25">
      <c r="A561">
        <v>132256</v>
      </c>
      <c r="B561" t="s">
        <v>31</v>
      </c>
      <c r="C561">
        <v>9923392</v>
      </c>
    </row>
    <row r="562" spans="1:3" x14ac:dyDescent="0.25">
      <c r="A562">
        <v>133289</v>
      </c>
      <c r="B562" t="s">
        <v>31</v>
      </c>
      <c r="C562">
        <v>5011824</v>
      </c>
    </row>
    <row r="563" spans="1:3" x14ac:dyDescent="0.25">
      <c r="A563">
        <v>133405</v>
      </c>
      <c r="B563" t="s">
        <v>31</v>
      </c>
      <c r="C563">
        <v>9440283</v>
      </c>
    </row>
    <row r="564" spans="1:3" x14ac:dyDescent="0.25">
      <c r="A564">
        <v>133561</v>
      </c>
      <c r="B564" t="s">
        <v>31</v>
      </c>
      <c r="C564">
        <v>11785454</v>
      </c>
    </row>
    <row r="565" spans="1:3" x14ac:dyDescent="0.25">
      <c r="A565">
        <v>133599</v>
      </c>
      <c r="B565" t="s">
        <v>31</v>
      </c>
      <c r="C565">
        <v>3177200</v>
      </c>
    </row>
    <row r="566" spans="1:3" x14ac:dyDescent="0.25">
      <c r="A566">
        <v>133724</v>
      </c>
      <c r="B566" t="s">
        <v>31</v>
      </c>
      <c r="C566">
        <v>17871840</v>
      </c>
    </row>
    <row r="567" spans="1:3" x14ac:dyDescent="0.25">
      <c r="A567">
        <v>135747</v>
      </c>
      <c r="B567" t="s">
        <v>31</v>
      </c>
      <c r="C567">
        <v>10310080</v>
      </c>
    </row>
    <row r="568" spans="1:3" x14ac:dyDescent="0.25">
      <c r="A568">
        <v>135762</v>
      </c>
      <c r="B568" t="s">
        <v>31</v>
      </c>
      <c r="C568">
        <v>3933572</v>
      </c>
    </row>
    <row r="569" spans="1:3" x14ac:dyDescent="0.25">
      <c r="A569">
        <v>135843</v>
      </c>
      <c r="B569" t="s">
        <v>31</v>
      </c>
      <c r="C569">
        <v>5639670</v>
      </c>
    </row>
    <row r="570" spans="1:3" x14ac:dyDescent="0.25">
      <c r="A570">
        <v>136028</v>
      </c>
      <c r="B570" t="s">
        <v>31</v>
      </c>
      <c r="C570">
        <v>9140352</v>
      </c>
    </row>
    <row r="571" spans="1:3" x14ac:dyDescent="0.25">
      <c r="A571">
        <v>110048</v>
      </c>
      <c r="B571" t="s">
        <v>413</v>
      </c>
      <c r="C571">
        <v>5408992</v>
      </c>
    </row>
    <row r="572" spans="1:3" x14ac:dyDescent="0.25">
      <c r="A572">
        <v>110060</v>
      </c>
      <c r="B572" t="s">
        <v>413</v>
      </c>
      <c r="C572">
        <v>5491362</v>
      </c>
    </row>
    <row r="573" spans="1:3" x14ac:dyDescent="0.25">
      <c r="A573">
        <v>110062</v>
      </c>
      <c r="B573" t="s">
        <v>413</v>
      </c>
      <c r="C573">
        <v>5595226</v>
      </c>
    </row>
    <row r="574" spans="1:3" x14ac:dyDescent="0.25">
      <c r="A574">
        <v>110063</v>
      </c>
      <c r="B574" t="s">
        <v>413</v>
      </c>
      <c r="C574">
        <v>8288020</v>
      </c>
    </row>
    <row r="575" spans="1:3" x14ac:dyDescent="0.25">
      <c r="A575">
        <v>110068</v>
      </c>
      <c r="B575" t="s">
        <v>413</v>
      </c>
      <c r="C575">
        <v>5101880</v>
      </c>
    </row>
    <row r="576" spans="1:3" x14ac:dyDescent="0.25">
      <c r="A576">
        <v>110069</v>
      </c>
      <c r="B576" t="s">
        <v>413</v>
      </c>
      <c r="C576">
        <v>9450401</v>
      </c>
    </row>
    <row r="577" spans="1:3" x14ac:dyDescent="0.25">
      <c r="A577">
        <v>110071</v>
      </c>
      <c r="B577" t="s">
        <v>413</v>
      </c>
      <c r="C577">
        <v>4970628</v>
      </c>
    </row>
    <row r="578" spans="1:3" x14ac:dyDescent="0.25">
      <c r="A578">
        <v>110078</v>
      </c>
      <c r="B578" t="s">
        <v>413</v>
      </c>
      <c r="C578">
        <v>6889500</v>
      </c>
    </row>
    <row r="579" spans="1:3" x14ac:dyDescent="0.25">
      <c r="A579">
        <v>110084</v>
      </c>
      <c r="B579" t="s">
        <v>413</v>
      </c>
      <c r="C579">
        <v>4422012</v>
      </c>
    </row>
    <row r="580" spans="1:3" x14ac:dyDescent="0.25">
      <c r="A580">
        <v>110102</v>
      </c>
      <c r="B580" t="s">
        <v>413</v>
      </c>
      <c r="C580">
        <v>6066495</v>
      </c>
    </row>
    <row r="581" spans="1:3" x14ac:dyDescent="0.25">
      <c r="A581">
        <v>110107</v>
      </c>
      <c r="B581" t="s">
        <v>413</v>
      </c>
      <c r="C581">
        <v>4912880</v>
      </c>
    </row>
    <row r="582" spans="1:3" x14ac:dyDescent="0.25">
      <c r="A582">
        <v>110484</v>
      </c>
      <c r="B582" t="s">
        <v>413</v>
      </c>
      <c r="C582">
        <v>5128432</v>
      </c>
    </row>
    <row r="583" spans="1:3" x14ac:dyDescent="0.25">
      <c r="A583">
        <v>110488</v>
      </c>
      <c r="B583" t="s">
        <v>413</v>
      </c>
      <c r="C583">
        <v>6730101</v>
      </c>
    </row>
    <row r="584" spans="1:3" x14ac:dyDescent="0.25">
      <c r="A584">
        <v>110497</v>
      </c>
      <c r="B584" t="s">
        <v>413</v>
      </c>
      <c r="C584">
        <v>5494581</v>
      </c>
    </row>
    <row r="585" spans="1:3" x14ac:dyDescent="0.25">
      <c r="A585">
        <v>110500</v>
      </c>
      <c r="B585" t="s">
        <v>413</v>
      </c>
      <c r="C585">
        <v>4717296</v>
      </c>
    </row>
    <row r="586" spans="1:3" x14ac:dyDescent="0.25">
      <c r="A586">
        <v>110516</v>
      </c>
      <c r="B586" t="s">
        <v>413</v>
      </c>
      <c r="C586">
        <v>4880408</v>
      </c>
    </row>
    <row r="587" spans="1:3" x14ac:dyDescent="0.25">
      <c r="A587">
        <v>110517</v>
      </c>
      <c r="B587" t="s">
        <v>413</v>
      </c>
      <c r="C587">
        <v>10450188</v>
      </c>
    </row>
    <row r="588" spans="1:3" x14ac:dyDescent="0.25">
      <c r="A588">
        <v>110532</v>
      </c>
      <c r="B588" t="s">
        <v>413</v>
      </c>
      <c r="C588">
        <v>7320880</v>
      </c>
    </row>
    <row r="589" spans="1:3" x14ac:dyDescent="0.25">
      <c r="A589">
        <v>110533</v>
      </c>
      <c r="B589" t="s">
        <v>413</v>
      </c>
      <c r="C589">
        <v>5354163</v>
      </c>
    </row>
    <row r="590" spans="1:3" x14ac:dyDescent="0.25">
      <c r="A590">
        <v>114579</v>
      </c>
      <c r="B590" t="s">
        <v>413</v>
      </c>
      <c r="C590">
        <v>8052750</v>
      </c>
    </row>
    <row r="591" spans="1:3" x14ac:dyDescent="0.25">
      <c r="A591">
        <v>114580</v>
      </c>
      <c r="B591" t="s">
        <v>413</v>
      </c>
      <c r="C591">
        <v>8841384</v>
      </c>
    </row>
    <row r="592" spans="1:3" x14ac:dyDescent="0.25">
      <c r="A592">
        <v>114581</v>
      </c>
      <c r="B592" t="s">
        <v>413</v>
      </c>
      <c r="C592">
        <v>6799830</v>
      </c>
    </row>
    <row r="593" spans="1:3" x14ac:dyDescent="0.25">
      <c r="A593">
        <v>114584</v>
      </c>
      <c r="B593" t="s">
        <v>413</v>
      </c>
      <c r="C593">
        <v>5788253</v>
      </c>
    </row>
    <row r="594" spans="1:3" x14ac:dyDescent="0.25">
      <c r="A594">
        <v>114587</v>
      </c>
      <c r="B594" t="s">
        <v>413</v>
      </c>
      <c r="C594">
        <v>7848288</v>
      </c>
    </row>
    <row r="595" spans="1:3" x14ac:dyDescent="0.25">
      <c r="A595">
        <v>114588</v>
      </c>
      <c r="B595" t="s">
        <v>413</v>
      </c>
      <c r="C595">
        <v>3467448</v>
      </c>
    </row>
    <row r="596" spans="1:3" x14ac:dyDescent="0.25">
      <c r="A596">
        <v>114590</v>
      </c>
      <c r="B596" t="s">
        <v>413</v>
      </c>
      <c r="C596">
        <v>8715424</v>
      </c>
    </row>
    <row r="597" spans="1:3" x14ac:dyDescent="0.25">
      <c r="A597">
        <v>114591</v>
      </c>
      <c r="B597" t="s">
        <v>413</v>
      </c>
      <c r="C597">
        <v>4519983</v>
      </c>
    </row>
    <row r="598" spans="1:3" x14ac:dyDescent="0.25">
      <c r="A598">
        <v>114592</v>
      </c>
      <c r="B598" t="s">
        <v>413</v>
      </c>
      <c r="C598">
        <v>5434429</v>
      </c>
    </row>
    <row r="599" spans="1:3" x14ac:dyDescent="0.25">
      <c r="A599">
        <v>114594</v>
      </c>
      <c r="B599" t="s">
        <v>413</v>
      </c>
      <c r="C599">
        <v>3880485</v>
      </c>
    </row>
    <row r="600" spans="1:3" x14ac:dyDescent="0.25">
      <c r="A600">
        <v>114598</v>
      </c>
      <c r="B600" t="s">
        <v>413</v>
      </c>
      <c r="C600">
        <v>5799889</v>
      </c>
    </row>
    <row r="601" spans="1:3" x14ac:dyDescent="0.25">
      <c r="A601">
        <v>114606</v>
      </c>
      <c r="B601" t="s">
        <v>413</v>
      </c>
      <c r="C601">
        <v>8964732</v>
      </c>
    </row>
    <row r="602" spans="1:3" x14ac:dyDescent="0.25">
      <c r="A602">
        <v>114607</v>
      </c>
      <c r="B602" t="s">
        <v>413</v>
      </c>
      <c r="C602">
        <v>9847488</v>
      </c>
    </row>
    <row r="603" spans="1:3" x14ac:dyDescent="0.25">
      <c r="A603">
        <v>114608</v>
      </c>
      <c r="B603" t="s">
        <v>413</v>
      </c>
      <c r="C603">
        <v>5684840</v>
      </c>
    </row>
    <row r="604" spans="1:3" x14ac:dyDescent="0.25">
      <c r="A604">
        <v>114611</v>
      </c>
      <c r="B604" t="s">
        <v>413</v>
      </c>
      <c r="C604">
        <v>11107900</v>
      </c>
    </row>
    <row r="605" spans="1:3" x14ac:dyDescent="0.25">
      <c r="A605">
        <v>114612</v>
      </c>
      <c r="B605" t="s">
        <v>413</v>
      </c>
      <c r="C605">
        <v>5095244</v>
      </c>
    </row>
    <row r="606" spans="1:3" x14ac:dyDescent="0.25">
      <c r="A606">
        <v>116405</v>
      </c>
      <c r="B606" t="s">
        <v>413</v>
      </c>
      <c r="C606">
        <v>4634469</v>
      </c>
    </row>
    <row r="607" spans="1:3" x14ac:dyDescent="0.25">
      <c r="A607">
        <v>116407</v>
      </c>
      <c r="B607" t="s">
        <v>413</v>
      </c>
      <c r="C607">
        <v>7505925</v>
      </c>
    </row>
    <row r="608" spans="1:3" x14ac:dyDescent="0.25">
      <c r="A608">
        <v>116411</v>
      </c>
      <c r="B608" t="s">
        <v>413</v>
      </c>
      <c r="C608">
        <v>4790016</v>
      </c>
    </row>
    <row r="609" spans="1:3" x14ac:dyDescent="0.25">
      <c r="A609">
        <v>116412</v>
      </c>
      <c r="B609" t="s">
        <v>413</v>
      </c>
      <c r="C609">
        <v>5454070</v>
      </c>
    </row>
    <row r="610" spans="1:3" x14ac:dyDescent="0.25">
      <c r="A610">
        <v>116413</v>
      </c>
      <c r="B610" t="s">
        <v>413</v>
      </c>
      <c r="C610">
        <v>6385680</v>
      </c>
    </row>
    <row r="611" spans="1:3" x14ac:dyDescent="0.25">
      <c r="A611">
        <v>116418</v>
      </c>
      <c r="B611" t="s">
        <v>413</v>
      </c>
      <c r="C611">
        <v>4850076</v>
      </c>
    </row>
    <row r="612" spans="1:3" x14ac:dyDescent="0.25">
      <c r="A612">
        <v>116419</v>
      </c>
      <c r="B612" t="s">
        <v>413</v>
      </c>
      <c r="C612">
        <v>8554080</v>
      </c>
    </row>
    <row r="613" spans="1:3" x14ac:dyDescent="0.25">
      <c r="A613">
        <v>116422</v>
      </c>
      <c r="B613" t="s">
        <v>413</v>
      </c>
      <c r="C613">
        <v>5674452</v>
      </c>
    </row>
    <row r="614" spans="1:3" x14ac:dyDescent="0.25">
      <c r="A614">
        <v>116423</v>
      </c>
      <c r="B614" t="s">
        <v>413</v>
      </c>
      <c r="C614">
        <v>3165930</v>
      </c>
    </row>
    <row r="615" spans="1:3" x14ac:dyDescent="0.25">
      <c r="A615">
        <v>116424</v>
      </c>
      <c r="B615" t="s">
        <v>413</v>
      </c>
      <c r="C615">
        <v>6159064</v>
      </c>
    </row>
    <row r="616" spans="1:3" x14ac:dyDescent="0.25">
      <c r="A616">
        <v>116426</v>
      </c>
      <c r="B616" t="s">
        <v>413</v>
      </c>
      <c r="C616">
        <v>3354970</v>
      </c>
    </row>
    <row r="617" spans="1:3" x14ac:dyDescent="0.25">
      <c r="A617">
        <v>116427</v>
      </c>
      <c r="B617" t="s">
        <v>413</v>
      </c>
      <c r="C617">
        <v>5470260</v>
      </c>
    </row>
    <row r="618" spans="1:3" x14ac:dyDescent="0.25">
      <c r="A618">
        <v>116428</v>
      </c>
      <c r="B618" t="s">
        <v>413</v>
      </c>
      <c r="C618">
        <v>4667223</v>
      </c>
    </row>
    <row r="619" spans="1:3" x14ac:dyDescent="0.25">
      <c r="A619">
        <v>116430</v>
      </c>
      <c r="B619" t="s">
        <v>413</v>
      </c>
      <c r="C619">
        <v>3303520</v>
      </c>
    </row>
    <row r="620" spans="1:3" x14ac:dyDescent="0.25">
      <c r="A620">
        <v>116431</v>
      </c>
      <c r="B620" t="s">
        <v>413</v>
      </c>
      <c r="C620">
        <v>4997926</v>
      </c>
    </row>
    <row r="621" spans="1:3" x14ac:dyDescent="0.25">
      <c r="A621">
        <v>116432</v>
      </c>
      <c r="B621" t="s">
        <v>413</v>
      </c>
      <c r="C621">
        <v>4108048</v>
      </c>
    </row>
    <row r="622" spans="1:3" x14ac:dyDescent="0.25">
      <c r="A622">
        <v>116433</v>
      </c>
      <c r="B622" t="s">
        <v>413</v>
      </c>
      <c r="C622">
        <v>10237970</v>
      </c>
    </row>
    <row r="623" spans="1:3" x14ac:dyDescent="0.25">
      <c r="A623">
        <v>116436</v>
      </c>
      <c r="B623" t="s">
        <v>413</v>
      </c>
      <c r="C623">
        <v>5592048</v>
      </c>
    </row>
    <row r="624" spans="1:3" x14ac:dyDescent="0.25">
      <c r="A624">
        <v>116437</v>
      </c>
      <c r="B624" t="s">
        <v>413</v>
      </c>
      <c r="C624">
        <v>6845434</v>
      </c>
    </row>
    <row r="625" spans="1:3" x14ac:dyDescent="0.25">
      <c r="A625">
        <v>116438</v>
      </c>
      <c r="B625" t="s">
        <v>413</v>
      </c>
      <c r="C625">
        <v>5834640</v>
      </c>
    </row>
    <row r="626" spans="1:3" x14ac:dyDescent="0.25">
      <c r="A626">
        <v>116440</v>
      </c>
      <c r="B626" t="s">
        <v>413</v>
      </c>
      <c r="C626">
        <v>3463396</v>
      </c>
    </row>
    <row r="627" spans="1:3" x14ac:dyDescent="0.25">
      <c r="A627">
        <v>116441</v>
      </c>
      <c r="B627" t="s">
        <v>413</v>
      </c>
      <c r="C627">
        <v>3604170</v>
      </c>
    </row>
    <row r="628" spans="1:3" x14ac:dyDescent="0.25">
      <c r="A628">
        <v>116442</v>
      </c>
      <c r="B628" t="s">
        <v>413</v>
      </c>
      <c r="C628">
        <v>3397143</v>
      </c>
    </row>
    <row r="629" spans="1:3" x14ac:dyDescent="0.25">
      <c r="A629">
        <v>116445</v>
      </c>
      <c r="B629" t="s">
        <v>413</v>
      </c>
      <c r="C629">
        <v>5815976</v>
      </c>
    </row>
    <row r="630" spans="1:3" x14ac:dyDescent="0.25">
      <c r="A630">
        <v>116446</v>
      </c>
      <c r="B630" t="s">
        <v>413</v>
      </c>
      <c r="C630">
        <v>4963135</v>
      </c>
    </row>
    <row r="631" spans="1:3" x14ac:dyDescent="0.25">
      <c r="A631">
        <v>116447</v>
      </c>
      <c r="B631" t="s">
        <v>413</v>
      </c>
      <c r="C631">
        <v>4029678</v>
      </c>
    </row>
    <row r="632" spans="1:3" x14ac:dyDescent="0.25">
      <c r="A632">
        <v>116448</v>
      </c>
      <c r="B632" t="s">
        <v>413</v>
      </c>
      <c r="C632">
        <v>5376980</v>
      </c>
    </row>
    <row r="633" spans="1:3" x14ac:dyDescent="0.25">
      <c r="A633">
        <v>116450</v>
      </c>
      <c r="B633" t="s">
        <v>413</v>
      </c>
      <c r="C633">
        <v>4467565</v>
      </c>
    </row>
    <row r="634" spans="1:3" x14ac:dyDescent="0.25">
      <c r="A634">
        <v>116453</v>
      </c>
      <c r="B634" t="s">
        <v>413</v>
      </c>
      <c r="C634">
        <v>6973040</v>
      </c>
    </row>
    <row r="635" spans="1:3" x14ac:dyDescent="0.25">
      <c r="A635">
        <v>116454</v>
      </c>
      <c r="B635" t="s">
        <v>413</v>
      </c>
      <c r="C635">
        <v>3318012</v>
      </c>
    </row>
    <row r="636" spans="1:3" x14ac:dyDescent="0.25">
      <c r="A636">
        <v>116458</v>
      </c>
      <c r="B636" t="s">
        <v>413</v>
      </c>
      <c r="C636">
        <v>9664830</v>
      </c>
    </row>
    <row r="637" spans="1:3" x14ac:dyDescent="0.25">
      <c r="A637">
        <v>116463</v>
      </c>
      <c r="B637" t="s">
        <v>413</v>
      </c>
      <c r="C637">
        <v>6368483</v>
      </c>
    </row>
    <row r="638" spans="1:3" x14ac:dyDescent="0.25">
      <c r="A638">
        <v>116465</v>
      </c>
      <c r="B638" t="s">
        <v>413</v>
      </c>
      <c r="C638">
        <v>3930366</v>
      </c>
    </row>
    <row r="639" spans="1:3" x14ac:dyDescent="0.25">
      <c r="A639">
        <v>116466</v>
      </c>
      <c r="B639" t="s">
        <v>413</v>
      </c>
      <c r="C639">
        <v>4778820</v>
      </c>
    </row>
    <row r="640" spans="1:3" x14ac:dyDescent="0.25">
      <c r="A640">
        <v>116468</v>
      </c>
      <c r="B640" t="s">
        <v>413</v>
      </c>
      <c r="C640">
        <v>9305478</v>
      </c>
    </row>
    <row r="641" spans="1:3" x14ac:dyDescent="0.25">
      <c r="A641">
        <v>116469</v>
      </c>
      <c r="B641" t="s">
        <v>413</v>
      </c>
      <c r="C641">
        <v>6036310</v>
      </c>
    </row>
    <row r="642" spans="1:3" x14ac:dyDescent="0.25">
      <c r="A642">
        <v>116473</v>
      </c>
      <c r="B642" t="s">
        <v>413</v>
      </c>
      <c r="C642">
        <v>6937056</v>
      </c>
    </row>
    <row r="643" spans="1:3" x14ac:dyDescent="0.25">
      <c r="A643">
        <v>116475</v>
      </c>
      <c r="B643" t="s">
        <v>413</v>
      </c>
      <c r="C643">
        <v>4217376</v>
      </c>
    </row>
    <row r="644" spans="1:3" x14ac:dyDescent="0.25">
      <c r="A644">
        <v>116478</v>
      </c>
      <c r="B644" t="s">
        <v>413</v>
      </c>
      <c r="C644">
        <v>4038499</v>
      </c>
    </row>
    <row r="645" spans="1:3" x14ac:dyDescent="0.25">
      <c r="A645">
        <v>116498</v>
      </c>
      <c r="B645" t="s">
        <v>413</v>
      </c>
      <c r="C645">
        <v>5778804</v>
      </c>
    </row>
    <row r="646" spans="1:3" x14ac:dyDescent="0.25">
      <c r="A646">
        <v>116502</v>
      </c>
      <c r="B646" t="s">
        <v>413</v>
      </c>
      <c r="C646">
        <v>4204380</v>
      </c>
    </row>
    <row r="647" spans="1:3" x14ac:dyDescent="0.25">
      <c r="A647">
        <v>116504</v>
      </c>
      <c r="B647" t="s">
        <v>413</v>
      </c>
      <c r="C647">
        <v>4399532</v>
      </c>
    </row>
    <row r="648" spans="1:3" x14ac:dyDescent="0.25">
      <c r="A648">
        <v>116505</v>
      </c>
      <c r="B648" t="s">
        <v>413</v>
      </c>
      <c r="C648">
        <v>4616768</v>
      </c>
    </row>
    <row r="649" spans="1:3" x14ac:dyDescent="0.25">
      <c r="A649">
        <v>116506</v>
      </c>
      <c r="B649" t="s">
        <v>413</v>
      </c>
      <c r="C649">
        <v>5890660</v>
      </c>
    </row>
    <row r="650" spans="1:3" x14ac:dyDescent="0.25">
      <c r="A650">
        <v>116507</v>
      </c>
      <c r="B650" t="s">
        <v>413</v>
      </c>
      <c r="C650">
        <v>3921505</v>
      </c>
    </row>
    <row r="651" spans="1:3" x14ac:dyDescent="0.25">
      <c r="A651">
        <v>118785</v>
      </c>
      <c r="B651" t="s">
        <v>413</v>
      </c>
      <c r="C651">
        <v>4169880</v>
      </c>
    </row>
    <row r="652" spans="1:3" x14ac:dyDescent="0.25">
      <c r="A652">
        <v>118788</v>
      </c>
      <c r="B652" t="s">
        <v>413</v>
      </c>
      <c r="C652">
        <v>5113050</v>
      </c>
    </row>
    <row r="653" spans="1:3" x14ac:dyDescent="0.25">
      <c r="A653">
        <v>118789</v>
      </c>
      <c r="B653" t="s">
        <v>413</v>
      </c>
      <c r="C653">
        <v>4666032</v>
      </c>
    </row>
    <row r="654" spans="1:3" x14ac:dyDescent="0.25">
      <c r="A654">
        <v>118790</v>
      </c>
      <c r="B654" t="s">
        <v>413</v>
      </c>
      <c r="C654">
        <v>6282110</v>
      </c>
    </row>
    <row r="655" spans="1:3" x14ac:dyDescent="0.25">
      <c r="A655">
        <v>118796</v>
      </c>
      <c r="B655" t="s">
        <v>413</v>
      </c>
      <c r="C655">
        <v>5186148</v>
      </c>
    </row>
    <row r="656" spans="1:3" x14ac:dyDescent="0.25">
      <c r="A656">
        <v>118806</v>
      </c>
      <c r="B656" t="s">
        <v>413</v>
      </c>
      <c r="C656">
        <v>4148111</v>
      </c>
    </row>
    <row r="657" spans="1:3" x14ac:dyDescent="0.25">
      <c r="A657">
        <v>118835</v>
      </c>
      <c r="B657" t="s">
        <v>413</v>
      </c>
      <c r="C657">
        <v>5706688</v>
      </c>
    </row>
    <row r="658" spans="1:3" x14ac:dyDescent="0.25">
      <c r="A658">
        <v>118836</v>
      </c>
      <c r="B658" t="s">
        <v>413</v>
      </c>
      <c r="C658">
        <v>5305608</v>
      </c>
    </row>
    <row r="659" spans="1:3" x14ac:dyDescent="0.25">
      <c r="A659">
        <v>118840</v>
      </c>
      <c r="B659" t="s">
        <v>413</v>
      </c>
      <c r="C659">
        <v>5458236</v>
      </c>
    </row>
    <row r="660" spans="1:3" x14ac:dyDescent="0.25">
      <c r="A660">
        <v>118843</v>
      </c>
      <c r="B660" t="s">
        <v>413</v>
      </c>
      <c r="C660">
        <v>5499663</v>
      </c>
    </row>
    <row r="661" spans="1:3" x14ac:dyDescent="0.25">
      <c r="A661">
        <v>118879</v>
      </c>
      <c r="B661" t="s">
        <v>413</v>
      </c>
      <c r="C661">
        <v>5126790</v>
      </c>
    </row>
    <row r="662" spans="1:3" x14ac:dyDescent="0.25">
      <c r="A662">
        <v>118882</v>
      </c>
      <c r="B662" t="s">
        <v>413</v>
      </c>
      <c r="C662">
        <v>5438370</v>
      </c>
    </row>
    <row r="663" spans="1:3" x14ac:dyDescent="0.25">
      <c r="A663">
        <v>118884</v>
      </c>
      <c r="B663" t="s">
        <v>413</v>
      </c>
      <c r="C663">
        <v>7619910</v>
      </c>
    </row>
    <row r="664" spans="1:3" x14ac:dyDescent="0.25">
      <c r="A664">
        <v>118897</v>
      </c>
      <c r="B664" t="s">
        <v>413</v>
      </c>
      <c r="C664">
        <v>5541696</v>
      </c>
    </row>
    <row r="665" spans="1:3" x14ac:dyDescent="0.25">
      <c r="A665">
        <v>118898</v>
      </c>
      <c r="B665" t="s">
        <v>413</v>
      </c>
      <c r="C665">
        <v>4494096</v>
      </c>
    </row>
    <row r="666" spans="1:3" x14ac:dyDescent="0.25">
      <c r="A666">
        <v>118903</v>
      </c>
      <c r="B666" t="s">
        <v>413</v>
      </c>
      <c r="C666">
        <v>5566980</v>
      </c>
    </row>
    <row r="667" spans="1:3" x14ac:dyDescent="0.25">
      <c r="A667">
        <v>118908</v>
      </c>
      <c r="B667" t="s">
        <v>413</v>
      </c>
      <c r="C667">
        <v>5128632</v>
      </c>
    </row>
    <row r="668" spans="1:3" x14ac:dyDescent="0.25">
      <c r="A668">
        <v>118919</v>
      </c>
      <c r="B668" t="s">
        <v>413</v>
      </c>
      <c r="C668">
        <v>7071441</v>
      </c>
    </row>
    <row r="669" spans="1:3" x14ac:dyDescent="0.25">
      <c r="A669">
        <v>118928</v>
      </c>
      <c r="B669" t="s">
        <v>413</v>
      </c>
      <c r="C669">
        <v>6259968</v>
      </c>
    </row>
    <row r="670" spans="1:3" x14ac:dyDescent="0.25">
      <c r="A670">
        <v>118931</v>
      </c>
      <c r="B670" t="s">
        <v>413</v>
      </c>
      <c r="C670">
        <v>3568752</v>
      </c>
    </row>
    <row r="671" spans="1:3" x14ac:dyDescent="0.25">
      <c r="A671">
        <v>118933</v>
      </c>
      <c r="B671" t="s">
        <v>413</v>
      </c>
      <c r="C671">
        <v>7047215</v>
      </c>
    </row>
    <row r="672" spans="1:3" x14ac:dyDescent="0.25">
      <c r="A672">
        <v>123236</v>
      </c>
      <c r="B672" t="s">
        <v>413</v>
      </c>
      <c r="C672">
        <v>3996760</v>
      </c>
    </row>
    <row r="673" spans="1:3" x14ac:dyDescent="0.25">
      <c r="A673">
        <v>125249</v>
      </c>
      <c r="B673" t="s">
        <v>413</v>
      </c>
      <c r="C673">
        <v>3787098</v>
      </c>
    </row>
    <row r="674" spans="1:3" x14ac:dyDescent="0.25">
      <c r="A674">
        <v>125259</v>
      </c>
      <c r="B674" t="s">
        <v>413</v>
      </c>
      <c r="C674">
        <v>3277360</v>
      </c>
    </row>
    <row r="675" spans="1:3" x14ac:dyDescent="0.25">
      <c r="A675">
        <v>125271</v>
      </c>
      <c r="B675" t="s">
        <v>413</v>
      </c>
      <c r="C675">
        <v>5542355</v>
      </c>
    </row>
    <row r="676" spans="1:3" x14ac:dyDescent="0.25">
      <c r="A676">
        <v>125273</v>
      </c>
      <c r="B676" t="s">
        <v>413</v>
      </c>
      <c r="C676">
        <v>5444472</v>
      </c>
    </row>
    <row r="677" spans="1:3" x14ac:dyDescent="0.25">
      <c r="A677">
        <v>125275</v>
      </c>
      <c r="B677" t="s">
        <v>413</v>
      </c>
      <c r="C677">
        <v>5084503</v>
      </c>
    </row>
    <row r="678" spans="1:3" x14ac:dyDescent="0.25">
      <c r="A678">
        <v>125276</v>
      </c>
      <c r="B678" t="s">
        <v>413</v>
      </c>
      <c r="C678">
        <v>5700882</v>
      </c>
    </row>
    <row r="679" spans="1:3" x14ac:dyDescent="0.25">
      <c r="A679">
        <v>125278</v>
      </c>
      <c r="B679" t="s">
        <v>413</v>
      </c>
      <c r="C679">
        <v>8256654</v>
      </c>
    </row>
    <row r="680" spans="1:3" x14ac:dyDescent="0.25">
      <c r="A680">
        <v>125279</v>
      </c>
      <c r="B680" t="s">
        <v>413</v>
      </c>
      <c r="C680">
        <v>6447284</v>
      </c>
    </row>
    <row r="681" spans="1:3" x14ac:dyDescent="0.25">
      <c r="A681">
        <v>125281</v>
      </c>
      <c r="B681" t="s">
        <v>413</v>
      </c>
      <c r="C681">
        <v>4328982</v>
      </c>
    </row>
    <row r="682" spans="1:3" x14ac:dyDescent="0.25">
      <c r="A682">
        <v>125311</v>
      </c>
      <c r="B682" t="s">
        <v>413</v>
      </c>
      <c r="C682">
        <v>5888980</v>
      </c>
    </row>
    <row r="683" spans="1:3" x14ac:dyDescent="0.25">
      <c r="A683">
        <v>125314</v>
      </c>
      <c r="B683" t="s">
        <v>413</v>
      </c>
      <c r="C683">
        <v>7434231</v>
      </c>
    </row>
    <row r="684" spans="1:3" x14ac:dyDescent="0.25">
      <c r="A684">
        <v>125315</v>
      </c>
      <c r="B684" t="s">
        <v>413</v>
      </c>
      <c r="C684">
        <v>6376545</v>
      </c>
    </row>
    <row r="685" spans="1:3" x14ac:dyDescent="0.25">
      <c r="A685">
        <v>126064</v>
      </c>
      <c r="B685" t="s">
        <v>413</v>
      </c>
      <c r="C685">
        <v>7199400</v>
      </c>
    </row>
    <row r="686" spans="1:3" x14ac:dyDescent="0.25">
      <c r="A686">
        <v>126065</v>
      </c>
      <c r="B686" t="s">
        <v>413</v>
      </c>
      <c r="C686">
        <v>5690139</v>
      </c>
    </row>
    <row r="687" spans="1:3" x14ac:dyDescent="0.25">
      <c r="A687">
        <v>126066</v>
      </c>
      <c r="B687" t="s">
        <v>413</v>
      </c>
      <c r="C687">
        <v>7140690</v>
      </c>
    </row>
    <row r="688" spans="1:3" x14ac:dyDescent="0.25">
      <c r="A688">
        <v>126068</v>
      </c>
      <c r="B688" t="s">
        <v>413</v>
      </c>
      <c r="C688">
        <v>7676184</v>
      </c>
    </row>
    <row r="689" spans="1:3" x14ac:dyDescent="0.25">
      <c r="A689">
        <v>126069</v>
      </c>
      <c r="B689" t="s">
        <v>413</v>
      </c>
      <c r="C689">
        <v>3953532</v>
      </c>
    </row>
    <row r="690" spans="1:3" x14ac:dyDescent="0.25">
      <c r="A690">
        <v>126071</v>
      </c>
      <c r="B690" t="s">
        <v>413</v>
      </c>
      <c r="C690">
        <v>6180180</v>
      </c>
    </row>
    <row r="691" spans="1:3" x14ac:dyDescent="0.25">
      <c r="A691">
        <v>126080</v>
      </c>
      <c r="B691" t="s">
        <v>413</v>
      </c>
      <c r="C691">
        <v>6765556</v>
      </c>
    </row>
    <row r="692" spans="1:3" x14ac:dyDescent="0.25">
      <c r="A692">
        <v>126081</v>
      </c>
      <c r="B692" t="s">
        <v>413</v>
      </c>
      <c r="C692">
        <v>8346939</v>
      </c>
    </row>
    <row r="693" spans="1:3" x14ac:dyDescent="0.25">
      <c r="A693">
        <v>126085</v>
      </c>
      <c r="B693" t="s">
        <v>413</v>
      </c>
      <c r="C693">
        <v>5093970</v>
      </c>
    </row>
    <row r="694" spans="1:3" x14ac:dyDescent="0.25">
      <c r="A694">
        <v>126087</v>
      </c>
      <c r="B694" t="s">
        <v>413</v>
      </c>
      <c r="C694">
        <v>5257590</v>
      </c>
    </row>
    <row r="695" spans="1:3" x14ac:dyDescent="0.25">
      <c r="A695">
        <v>126088</v>
      </c>
      <c r="B695" t="s">
        <v>413</v>
      </c>
      <c r="C695">
        <v>8234440</v>
      </c>
    </row>
    <row r="696" spans="1:3" x14ac:dyDescent="0.25">
      <c r="A696">
        <v>126089</v>
      </c>
      <c r="B696" t="s">
        <v>413</v>
      </c>
      <c r="C696">
        <v>7485779</v>
      </c>
    </row>
    <row r="697" spans="1:3" x14ac:dyDescent="0.25">
      <c r="A697">
        <v>126092</v>
      </c>
      <c r="B697" t="s">
        <v>413</v>
      </c>
      <c r="C697">
        <v>10043425</v>
      </c>
    </row>
    <row r="698" spans="1:3" x14ac:dyDescent="0.25">
      <c r="A698">
        <v>126093</v>
      </c>
      <c r="B698" t="s">
        <v>413</v>
      </c>
      <c r="C698">
        <v>6102096</v>
      </c>
    </row>
    <row r="699" spans="1:3" x14ac:dyDescent="0.25">
      <c r="A699">
        <v>126094</v>
      </c>
      <c r="B699" t="s">
        <v>413</v>
      </c>
      <c r="C699">
        <v>4384300</v>
      </c>
    </row>
    <row r="700" spans="1:3" x14ac:dyDescent="0.25">
      <c r="A700">
        <v>126095</v>
      </c>
      <c r="B700" t="s">
        <v>413</v>
      </c>
      <c r="C700">
        <v>4932902</v>
      </c>
    </row>
    <row r="701" spans="1:3" x14ac:dyDescent="0.25">
      <c r="A701">
        <v>126096</v>
      </c>
      <c r="B701" t="s">
        <v>413</v>
      </c>
      <c r="C701">
        <v>3323932</v>
      </c>
    </row>
    <row r="702" spans="1:3" x14ac:dyDescent="0.25">
      <c r="A702">
        <v>126098</v>
      </c>
      <c r="B702" t="s">
        <v>413</v>
      </c>
      <c r="C702">
        <v>6598176</v>
      </c>
    </row>
    <row r="703" spans="1:3" x14ac:dyDescent="0.25">
      <c r="A703">
        <v>126101</v>
      </c>
      <c r="B703" t="s">
        <v>413</v>
      </c>
      <c r="C703">
        <v>6460748</v>
      </c>
    </row>
    <row r="704" spans="1:3" x14ac:dyDescent="0.25">
      <c r="A704">
        <v>132268</v>
      </c>
      <c r="B704" t="s">
        <v>413</v>
      </c>
      <c r="C704">
        <v>3052508</v>
      </c>
    </row>
    <row r="705" spans="1:3" x14ac:dyDescent="0.25">
      <c r="A705">
        <v>133580</v>
      </c>
      <c r="B705" t="s">
        <v>413</v>
      </c>
      <c r="C705">
        <v>2832588</v>
      </c>
    </row>
    <row r="706" spans="1:3" x14ac:dyDescent="0.25">
      <c r="A706">
        <v>134042</v>
      </c>
      <c r="B706" t="s">
        <v>413</v>
      </c>
      <c r="C706">
        <v>7629514</v>
      </c>
    </row>
    <row r="707" spans="1:3" x14ac:dyDescent="0.25">
      <c r="A707">
        <v>135552</v>
      </c>
      <c r="B707" t="s">
        <v>413</v>
      </c>
      <c r="C707">
        <v>8186454</v>
      </c>
    </row>
    <row r="708" spans="1:3" x14ac:dyDescent="0.25">
      <c r="A708">
        <v>135826</v>
      </c>
      <c r="B708" t="s">
        <v>413</v>
      </c>
      <c r="C708">
        <v>7936096</v>
      </c>
    </row>
    <row r="709" spans="1:3" x14ac:dyDescent="0.25">
      <c r="A709">
        <v>136010</v>
      </c>
      <c r="B709" t="s">
        <v>413</v>
      </c>
      <c r="C709">
        <v>8030210</v>
      </c>
    </row>
    <row r="710" spans="1:3" x14ac:dyDescent="0.25">
      <c r="A710">
        <v>136012</v>
      </c>
      <c r="B710" t="s">
        <v>413</v>
      </c>
      <c r="C710">
        <v>5364240</v>
      </c>
    </row>
    <row r="711" spans="1:3" x14ac:dyDescent="0.25">
      <c r="A711">
        <v>109319</v>
      </c>
      <c r="B711" t="s">
        <v>393</v>
      </c>
      <c r="C711">
        <v>5781694</v>
      </c>
    </row>
    <row r="712" spans="1:3" x14ac:dyDescent="0.25">
      <c r="A712">
        <v>109324</v>
      </c>
      <c r="B712" t="s">
        <v>393</v>
      </c>
      <c r="C712">
        <v>4347081</v>
      </c>
    </row>
    <row r="713" spans="1:3" x14ac:dyDescent="0.25">
      <c r="A713">
        <v>109327</v>
      </c>
      <c r="B713" t="s">
        <v>393</v>
      </c>
      <c r="C713">
        <v>8985192</v>
      </c>
    </row>
    <row r="714" spans="1:3" x14ac:dyDescent="0.25">
      <c r="A714">
        <v>109328</v>
      </c>
      <c r="B714" t="s">
        <v>393</v>
      </c>
      <c r="C714">
        <v>1897983</v>
      </c>
    </row>
    <row r="715" spans="1:3" x14ac:dyDescent="0.25">
      <c r="A715">
        <v>109329</v>
      </c>
      <c r="B715" t="s">
        <v>393</v>
      </c>
      <c r="C715">
        <v>4844160</v>
      </c>
    </row>
    <row r="716" spans="1:3" x14ac:dyDescent="0.25">
      <c r="A716">
        <v>109331</v>
      </c>
      <c r="B716" t="s">
        <v>393</v>
      </c>
      <c r="C716">
        <v>4280640</v>
      </c>
    </row>
    <row r="717" spans="1:3" x14ac:dyDescent="0.25">
      <c r="A717">
        <v>112041</v>
      </c>
      <c r="B717" t="s">
        <v>393</v>
      </c>
      <c r="C717">
        <v>3806523</v>
      </c>
    </row>
    <row r="718" spans="1:3" x14ac:dyDescent="0.25">
      <c r="A718">
        <v>112045</v>
      </c>
      <c r="B718" t="s">
        <v>393</v>
      </c>
      <c r="C718">
        <v>6365600</v>
      </c>
    </row>
    <row r="719" spans="1:3" x14ac:dyDescent="0.25">
      <c r="A719">
        <v>112052</v>
      </c>
      <c r="B719" t="s">
        <v>393</v>
      </c>
      <c r="C719">
        <v>4004480</v>
      </c>
    </row>
    <row r="720" spans="1:3" x14ac:dyDescent="0.25">
      <c r="A720">
        <v>112054</v>
      </c>
      <c r="B720" t="s">
        <v>393</v>
      </c>
      <c r="C720">
        <v>5990130</v>
      </c>
    </row>
    <row r="721" spans="1:3" x14ac:dyDescent="0.25">
      <c r="A721">
        <v>112055</v>
      </c>
      <c r="B721" t="s">
        <v>393</v>
      </c>
      <c r="C721">
        <v>7771941</v>
      </c>
    </row>
    <row r="722" spans="1:3" x14ac:dyDescent="0.25">
      <c r="A722">
        <v>112067</v>
      </c>
      <c r="B722" t="s">
        <v>393</v>
      </c>
      <c r="C722">
        <v>4369068</v>
      </c>
    </row>
    <row r="723" spans="1:3" x14ac:dyDescent="0.25">
      <c r="A723">
        <v>113502</v>
      </c>
      <c r="B723" t="s">
        <v>393</v>
      </c>
      <c r="C723">
        <v>3374001</v>
      </c>
    </row>
    <row r="724" spans="1:3" x14ac:dyDescent="0.25">
      <c r="A724">
        <v>113503</v>
      </c>
      <c r="B724" t="s">
        <v>393</v>
      </c>
      <c r="C724">
        <v>4007250</v>
      </c>
    </row>
    <row r="725" spans="1:3" x14ac:dyDescent="0.25">
      <c r="A725">
        <v>113512</v>
      </c>
      <c r="B725" t="s">
        <v>393</v>
      </c>
      <c r="C725">
        <v>3400170</v>
      </c>
    </row>
    <row r="726" spans="1:3" x14ac:dyDescent="0.25">
      <c r="A726">
        <v>113518</v>
      </c>
      <c r="B726" t="s">
        <v>393</v>
      </c>
      <c r="C726">
        <v>4116275</v>
      </c>
    </row>
    <row r="727" spans="1:3" x14ac:dyDescent="0.25">
      <c r="A727">
        <v>113520</v>
      </c>
      <c r="B727" t="s">
        <v>393</v>
      </c>
      <c r="C727">
        <v>6598722</v>
      </c>
    </row>
    <row r="728" spans="1:3" x14ac:dyDescent="0.25">
      <c r="A728">
        <v>113526</v>
      </c>
      <c r="B728" t="s">
        <v>393</v>
      </c>
      <c r="C728">
        <v>6042216</v>
      </c>
    </row>
    <row r="729" spans="1:3" x14ac:dyDescent="0.25">
      <c r="A729">
        <v>113532</v>
      </c>
      <c r="B729" t="s">
        <v>393</v>
      </c>
      <c r="C729">
        <v>3907564</v>
      </c>
    </row>
    <row r="730" spans="1:3" x14ac:dyDescent="0.25">
      <c r="A730">
        <v>113533</v>
      </c>
      <c r="B730" t="s">
        <v>393</v>
      </c>
      <c r="C730">
        <v>6081594</v>
      </c>
    </row>
    <row r="731" spans="1:3" x14ac:dyDescent="0.25">
      <c r="A731">
        <v>113548</v>
      </c>
      <c r="B731" t="s">
        <v>393</v>
      </c>
      <c r="C731">
        <v>6998544</v>
      </c>
    </row>
    <row r="732" spans="1:3" x14ac:dyDescent="0.25">
      <c r="A732">
        <v>113550</v>
      </c>
      <c r="B732" t="s">
        <v>393</v>
      </c>
      <c r="C732">
        <v>5879232</v>
      </c>
    </row>
    <row r="733" spans="1:3" x14ac:dyDescent="0.25">
      <c r="A733">
        <v>113551</v>
      </c>
      <c r="B733" t="s">
        <v>393</v>
      </c>
      <c r="C733">
        <v>5248320</v>
      </c>
    </row>
    <row r="734" spans="1:3" x14ac:dyDescent="0.25">
      <c r="A734">
        <v>113553</v>
      </c>
      <c r="B734" t="s">
        <v>393</v>
      </c>
      <c r="C734">
        <v>6519618</v>
      </c>
    </row>
    <row r="735" spans="1:3" x14ac:dyDescent="0.25">
      <c r="A735">
        <v>113854</v>
      </c>
      <c r="B735" t="s">
        <v>393</v>
      </c>
      <c r="C735">
        <v>4918004</v>
      </c>
    </row>
    <row r="736" spans="1:3" x14ac:dyDescent="0.25">
      <c r="A736">
        <v>113855</v>
      </c>
      <c r="B736" t="s">
        <v>393</v>
      </c>
      <c r="C736">
        <v>5710542</v>
      </c>
    </row>
    <row r="737" spans="1:3" x14ac:dyDescent="0.25">
      <c r="A737">
        <v>113863</v>
      </c>
      <c r="B737" t="s">
        <v>393</v>
      </c>
      <c r="C737">
        <v>7062264</v>
      </c>
    </row>
    <row r="738" spans="1:3" x14ac:dyDescent="0.25">
      <c r="A738">
        <v>113875</v>
      </c>
      <c r="B738" t="s">
        <v>393</v>
      </c>
      <c r="C738">
        <v>3425952</v>
      </c>
    </row>
    <row r="739" spans="1:3" x14ac:dyDescent="0.25">
      <c r="A739">
        <v>113882</v>
      </c>
      <c r="B739" t="s">
        <v>393</v>
      </c>
      <c r="C739">
        <v>8557120</v>
      </c>
    </row>
    <row r="740" spans="1:3" x14ac:dyDescent="0.25">
      <c r="A740">
        <v>113884</v>
      </c>
      <c r="B740" t="s">
        <v>393</v>
      </c>
      <c r="C740">
        <v>3855474</v>
      </c>
    </row>
    <row r="741" spans="1:3" x14ac:dyDescent="0.25">
      <c r="A741">
        <v>113888</v>
      </c>
      <c r="B741" t="s">
        <v>393</v>
      </c>
      <c r="C741">
        <v>5296872</v>
      </c>
    </row>
    <row r="742" spans="1:3" x14ac:dyDescent="0.25">
      <c r="A742">
        <v>113893</v>
      </c>
      <c r="B742" t="s">
        <v>393</v>
      </c>
      <c r="C742">
        <v>5420088</v>
      </c>
    </row>
    <row r="743" spans="1:3" x14ac:dyDescent="0.25">
      <c r="A743">
        <v>113901</v>
      </c>
      <c r="B743" t="s">
        <v>393</v>
      </c>
      <c r="C743">
        <v>5421801</v>
      </c>
    </row>
    <row r="744" spans="1:3" x14ac:dyDescent="0.25">
      <c r="A744">
        <v>113902</v>
      </c>
      <c r="B744" t="s">
        <v>393</v>
      </c>
      <c r="C744">
        <v>8728872</v>
      </c>
    </row>
    <row r="745" spans="1:3" x14ac:dyDescent="0.25">
      <c r="A745">
        <v>113907</v>
      </c>
      <c r="B745" t="s">
        <v>393</v>
      </c>
      <c r="C745">
        <v>10206480</v>
      </c>
    </row>
    <row r="746" spans="1:3" x14ac:dyDescent="0.25">
      <c r="A746">
        <v>115720</v>
      </c>
      <c r="B746" t="s">
        <v>393</v>
      </c>
      <c r="C746">
        <v>3391203</v>
      </c>
    </row>
    <row r="747" spans="1:3" x14ac:dyDescent="0.25">
      <c r="A747">
        <v>115723</v>
      </c>
      <c r="B747" t="s">
        <v>393</v>
      </c>
      <c r="C747">
        <v>6078972</v>
      </c>
    </row>
    <row r="748" spans="1:3" x14ac:dyDescent="0.25">
      <c r="A748">
        <v>115758</v>
      </c>
      <c r="B748" t="s">
        <v>393</v>
      </c>
      <c r="C748">
        <v>6498940</v>
      </c>
    </row>
    <row r="749" spans="1:3" x14ac:dyDescent="0.25">
      <c r="A749">
        <v>115772</v>
      </c>
      <c r="B749" t="s">
        <v>393</v>
      </c>
      <c r="C749">
        <v>3843660</v>
      </c>
    </row>
    <row r="750" spans="1:3" x14ac:dyDescent="0.25">
      <c r="A750">
        <v>115775</v>
      </c>
      <c r="B750" t="s">
        <v>393</v>
      </c>
      <c r="C750">
        <v>3017168</v>
      </c>
    </row>
    <row r="751" spans="1:3" x14ac:dyDescent="0.25">
      <c r="A751">
        <v>123862</v>
      </c>
      <c r="B751" t="s">
        <v>393</v>
      </c>
      <c r="C751">
        <v>6142352</v>
      </c>
    </row>
    <row r="752" spans="1:3" x14ac:dyDescent="0.25">
      <c r="A752">
        <v>123869</v>
      </c>
      <c r="B752" t="s">
        <v>393</v>
      </c>
      <c r="C752">
        <v>2621820</v>
      </c>
    </row>
    <row r="753" spans="1:3" x14ac:dyDescent="0.25">
      <c r="A753">
        <v>123878</v>
      </c>
      <c r="B753" t="s">
        <v>393</v>
      </c>
      <c r="C753">
        <v>4387944</v>
      </c>
    </row>
    <row r="754" spans="1:3" x14ac:dyDescent="0.25">
      <c r="A754">
        <v>123883</v>
      </c>
      <c r="B754" t="s">
        <v>393</v>
      </c>
      <c r="C754">
        <v>7429228</v>
      </c>
    </row>
    <row r="755" spans="1:3" x14ac:dyDescent="0.25">
      <c r="A755">
        <v>123893</v>
      </c>
      <c r="B755" t="s">
        <v>393</v>
      </c>
      <c r="C755">
        <v>3582396</v>
      </c>
    </row>
    <row r="756" spans="1:3" x14ac:dyDescent="0.25">
      <c r="A756">
        <v>126458</v>
      </c>
      <c r="B756" t="s">
        <v>393</v>
      </c>
      <c r="C756">
        <v>3641824</v>
      </c>
    </row>
    <row r="757" spans="1:3" x14ac:dyDescent="0.25">
      <c r="A757">
        <v>126473</v>
      </c>
      <c r="B757" t="s">
        <v>393</v>
      </c>
      <c r="C757">
        <v>2682760</v>
      </c>
    </row>
    <row r="758" spans="1:3" x14ac:dyDescent="0.25">
      <c r="A758">
        <v>126510</v>
      </c>
      <c r="B758" t="s">
        <v>393</v>
      </c>
      <c r="C758">
        <v>4616859</v>
      </c>
    </row>
    <row r="759" spans="1:3" x14ac:dyDescent="0.25">
      <c r="A759">
        <v>131969</v>
      </c>
      <c r="B759" t="s">
        <v>393</v>
      </c>
      <c r="C759">
        <v>4966744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FF32-FB10-44AA-9CC5-8F5581AD8287}">
  <dimension ref="A1:I618"/>
  <sheetViews>
    <sheetView topLeftCell="A21" zoomScale="70" zoomScaleNormal="70" workbookViewId="0">
      <selection activeCell="V42" sqref="V42"/>
    </sheetView>
  </sheetViews>
  <sheetFormatPr defaultRowHeight="15" x14ac:dyDescent="0.25"/>
  <cols>
    <col min="5" max="5" width="24.5703125" bestFit="1" customWidth="1"/>
    <col min="6" max="6" width="13.140625" bestFit="1" customWidth="1"/>
    <col min="7" max="7" width="14.42578125" bestFit="1" customWidth="1"/>
    <col min="8" max="8" width="12.42578125" bestFit="1" customWidth="1"/>
    <col min="9" max="9" width="13.5703125" customWidth="1"/>
  </cols>
  <sheetData>
    <row r="1" spans="1:9" x14ac:dyDescent="0.25">
      <c r="A1" s="9" t="s">
        <v>0</v>
      </c>
      <c r="B1" s="9" t="s">
        <v>3</v>
      </c>
      <c r="C1" s="9" t="s">
        <v>16</v>
      </c>
      <c r="E1" s="101" t="s">
        <v>983</v>
      </c>
      <c r="F1" t="s">
        <v>1015</v>
      </c>
      <c r="G1" t="s">
        <v>985</v>
      </c>
      <c r="H1" t="s">
        <v>986</v>
      </c>
    </row>
    <row r="2" spans="1:9" x14ac:dyDescent="0.25">
      <c r="A2">
        <v>108410</v>
      </c>
      <c r="B2" t="s">
        <v>370</v>
      </c>
      <c r="C2">
        <v>4714090</v>
      </c>
      <c r="E2" s="6" t="s">
        <v>413</v>
      </c>
      <c r="F2" s="7">
        <v>140</v>
      </c>
      <c r="G2" s="98">
        <v>5839090.3214285718</v>
      </c>
      <c r="H2" s="8">
        <v>1.0616938840769479</v>
      </c>
    </row>
    <row r="3" spans="1:9" x14ac:dyDescent="0.25">
      <c r="A3">
        <v>108524</v>
      </c>
      <c r="B3" t="s">
        <v>370</v>
      </c>
      <c r="C3">
        <v>10476320</v>
      </c>
      <c r="E3" s="6" t="s">
        <v>403</v>
      </c>
      <c r="F3" s="7">
        <v>34</v>
      </c>
      <c r="G3" s="98">
        <v>5768158.7058823528</v>
      </c>
      <c r="H3" s="8">
        <v>1.0487967274536378</v>
      </c>
    </row>
    <row r="4" spans="1:9" x14ac:dyDescent="0.25">
      <c r="A4">
        <v>108531</v>
      </c>
      <c r="B4" t="s">
        <v>370</v>
      </c>
      <c r="C4">
        <v>10761600</v>
      </c>
      <c r="E4" s="6" t="s">
        <v>333</v>
      </c>
      <c r="F4" s="7">
        <v>69</v>
      </c>
      <c r="G4" s="98">
        <v>5568986.7681159424</v>
      </c>
      <c r="H4" s="8">
        <v>1.0125822459906046</v>
      </c>
    </row>
    <row r="5" spans="1:9" x14ac:dyDescent="0.25">
      <c r="A5">
        <v>108627</v>
      </c>
      <c r="B5" t="s">
        <v>370</v>
      </c>
      <c r="C5">
        <v>3933204</v>
      </c>
      <c r="E5" s="6" t="s">
        <v>490</v>
      </c>
      <c r="F5" s="7">
        <v>34</v>
      </c>
      <c r="G5" s="98">
        <v>5493168.5294117648</v>
      </c>
      <c r="H5" s="8">
        <v>0.99879657803504918</v>
      </c>
    </row>
    <row r="6" spans="1:9" x14ac:dyDescent="0.25">
      <c r="A6">
        <v>108628</v>
      </c>
      <c r="B6" t="s">
        <v>370</v>
      </c>
      <c r="C6">
        <v>3457740</v>
      </c>
      <c r="E6" s="6" t="s">
        <v>370</v>
      </c>
      <c r="F6" s="7">
        <v>39</v>
      </c>
      <c r="G6" s="98">
        <v>5472154.948717949</v>
      </c>
      <c r="H6" s="8">
        <v>0.99497577909599055</v>
      </c>
    </row>
    <row r="7" spans="1:9" x14ac:dyDescent="0.25">
      <c r="A7">
        <v>108638</v>
      </c>
      <c r="B7" t="s">
        <v>370</v>
      </c>
      <c r="C7">
        <v>8665954</v>
      </c>
      <c r="E7" s="6" t="s">
        <v>233</v>
      </c>
      <c r="F7" s="7">
        <v>183</v>
      </c>
      <c r="G7" s="98">
        <v>5331773.8852459015</v>
      </c>
      <c r="H7" s="8">
        <v>0.96945096130347752</v>
      </c>
    </row>
    <row r="8" spans="1:9" x14ac:dyDescent="0.25">
      <c r="A8">
        <v>108639</v>
      </c>
      <c r="B8" t="s">
        <v>370</v>
      </c>
      <c r="C8">
        <v>6253200</v>
      </c>
      <c r="E8" s="6" t="s">
        <v>190</v>
      </c>
      <c r="F8" s="7">
        <v>69</v>
      </c>
      <c r="G8" s="98">
        <v>5268098.2318840576</v>
      </c>
      <c r="H8" s="8">
        <v>0.95787312160286919</v>
      </c>
    </row>
    <row r="9" spans="1:9" x14ac:dyDescent="0.25">
      <c r="A9">
        <v>108640</v>
      </c>
      <c r="B9" t="s">
        <v>370</v>
      </c>
      <c r="C9">
        <v>7231040</v>
      </c>
      <c r="E9" s="6" t="s">
        <v>393</v>
      </c>
      <c r="F9" s="7">
        <v>49</v>
      </c>
      <c r="G9" s="98">
        <v>5227006.8775510201</v>
      </c>
      <c r="H9" s="8">
        <v>0.95040167704861689</v>
      </c>
    </row>
    <row r="10" spans="1:9" x14ac:dyDescent="0.25">
      <c r="A10">
        <v>108641</v>
      </c>
      <c r="B10" t="s">
        <v>370</v>
      </c>
      <c r="C10">
        <v>6432151</v>
      </c>
      <c r="E10" s="6" t="s">
        <v>984</v>
      </c>
      <c r="F10" s="7">
        <v>617</v>
      </c>
      <c r="G10" s="98">
        <v>5499787.0940032415</v>
      </c>
      <c r="H10" s="8">
        <v>1</v>
      </c>
    </row>
    <row r="11" spans="1:9" x14ac:dyDescent="0.25">
      <c r="A11">
        <v>108642</v>
      </c>
      <c r="B11" t="s">
        <v>370</v>
      </c>
      <c r="C11">
        <v>3862177</v>
      </c>
      <c r="E11" s="83" t="s">
        <v>1133</v>
      </c>
    </row>
    <row r="12" spans="1:9" x14ac:dyDescent="0.25">
      <c r="A12">
        <v>108644</v>
      </c>
      <c r="B12" t="s">
        <v>370</v>
      </c>
      <c r="C12">
        <v>5416190</v>
      </c>
      <c r="E12" s="77" t="s">
        <v>983</v>
      </c>
      <c r="F12" s="77" t="s">
        <v>1015</v>
      </c>
      <c r="G12" s="77" t="s">
        <v>985</v>
      </c>
      <c r="H12" s="77" t="s">
        <v>986</v>
      </c>
      <c r="I12" s="77" t="s">
        <v>988</v>
      </c>
    </row>
    <row r="13" spans="1:9" x14ac:dyDescent="0.25">
      <c r="A13">
        <v>108645</v>
      </c>
      <c r="B13" t="s">
        <v>370</v>
      </c>
      <c r="C13">
        <v>5193594</v>
      </c>
      <c r="E13" s="6" t="s">
        <v>413</v>
      </c>
      <c r="F13" s="7">
        <v>140</v>
      </c>
      <c r="G13" s="98">
        <v>5839090.3214285718</v>
      </c>
      <c r="H13" s="8">
        <v>1.0616938840769479</v>
      </c>
      <c r="I13" s="97">
        <f>H13-H$21</f>
        <v>6.1693884076947869E-2</v>
      </c>
    </row>
    <row r="14" spans="1:9" x14ac:dyDescent="0.25">
      <c r="A14">
        <v>108727</v>
      </c>
      <c r="B14" t="s">
        <v>370</v>
      </c>
      <c r="C14">
        <v>5132250</v>
      </c>
      <c r="E14" s="6" t="s">
        <v>403</v>
      </c>
      <c r="F14" s="7">
        <v>34</v>
      </c>
      <c r="G14" s="98">
        <v>5768158.7058823528</v>
      </c>
      <c r="H14" s="8">
        <v>1.0487967274536378</v>
      </c>
      <c r="I14" s="97">
        <f t="shared" ref="I14:I21" si="0">H14-H$21</f>
        <v>4.8796727453637834E-2</v>
      </c>
    </row>
    <row r="15" spans="1:9" x14ac:dyDescent="0.25">
      <c r="A15">
        <v>108730</v>
      </c>
      <c r="B15" t="s">
        <v>370</v>
      </c>
      <c r="C15">
        <v>4758600</v>
      </c>
      <c r="E15" s="6" t="s">
        <v>333</v>
      </c>
      <c r="F15" s="7">
        <v>69</v>
      </c>
      <c r="G15" s="98">
        <v>5568986.7681159424</v>
      </c>
      <c r="H15" s="8">
        <v>1.0125822459906046</v>
      </c>
      <c r="I15" s="97">
        <f t="shared" si="0"/>
        <v>1.2582245990604646E-2</v>
      </c>
    </row>
    <row r="16" spans="1:9" x14ac:dyDescent="0.25">
      <c r="A16">
        <v>108731</v>
      </c>
      <c r="B16" t="s">
        <v>370</v>
      </c>
      <c r="C16">
        <v>3769738</v>
      </c>
      <c r="E16" s="6" t="s">
        <v>490</v>
      </c>
      <c r="F16" s="7">
        <v>34</v>
      </c>
      <c r="G16" s="98">
        <v>5493168.5294117648</v>
      </c>
      <c r="H16" s="8">
        <v>0.99879657803504918</v>
      </c>
      <c r="I16" s="97">
        <f t="shared" si="0"/>
        <v>-1.2034219649508238E-3</v>
      </c>
    </row>
    <row r="17" spans="1:9" x14ac:dyDescent="0.25">
      <c r="A17">
        <v>108862</v>
      </c>
      <c r="B17" t="s">
        <v>370</v>
      </c>
      <c r="C17">
        <v>3959788</v>
      </c>
      <c r="E17" s="6" t="s">
        <v>370</v>
      </c>
      <c r="F17" s="7">
        <v>39</v>
      </c>
      <c r="G17" s="98">
        <v>5472154.948717949</v>
      </c>
      <c r="H17" s="8">
        <v>0.99497577909599055</v>
      </c>
      <c r="I17" s="97">
        <f t="shared" si="0"/>
        <v>-5.0242209040094465E-3</v>
      </c>
    </row>
    <row r="18" spans="1:9" x14ac:dyDescent="0.25">
      <c r="A18">
        <v>108870</v>
      </c>
      <c r="B18" t="s">
        <v>370</v>
      </c>
      <c r="C18">
        <v>7808125</v>
      </c>
      <c r="E18" s="6" t="s">
        <v>233</v>
      </c>
      <c r="F18" s="7">
        <v>183</v>
      </c>
      <c r="G18" s="98">
        <v>5331773.8852459015</v>
      </c>
      <c r="H18" s="8">
        <v>0.96945096130347752</v>
      </c>
      <c r="I18" s="97">
        <f t="shared" si="0"/>
        <v>-3.0549038696522479E-2</v>
      </c>
    </row>
    <row r="19" spans="1:9" x14ac:dyDescent="0.25">
      <c r="A19">
        <v>111724</v>
      </c>
      <c r="B19" t="s">
        <v>370</v>
      </c>
      <c r="C19">
        <v>7871465</v>
      </c>
      <c r="E19" s="6" t="s">
        <v>190</v>
      </c>
      <c r="F19" s="7">
        <v>69</v>
      </c>
      <c r="G19" s="98">
        <v>5268098.2318840576</v>
      </c>
      <c r="H19" s="8">
        <v>0.95787312160286919</v>
      </c>
      <c r="I19" s="97">
        <f t="shared" si="0"/>
        <v>-4.2126878397130807E-2</v>
      </c>
    </row>
    <row r="20" spans="1:9" x14ac:dyDescent="0.25">
      <c r="A20">
        <v>111726</v>
      </c>
      <c r="B20" t="s">
        <v>370</v>
      </c>
      <c r="C20">
        <v>3494881</v>
      </c>
      <c r="E20" s="6" t="s">
        <v>393</v>
      </c>
      <c r="F20" s="7">
        <v>49</v>
      </c>
      <c r="G20" s="98">
        <v>5227006.8775510201</v>
      </c>
      <c r="H20" s="8">
        <v>0.95040167704861689</v>
      </c>
      <c r="I20" s="97">
        <f t="shared" si="0"/>
        <v>-4.9598322951383111E-2</v>
      </c>
    </row>
    <row r="21" spans="1:9" x14ac:dyDescent="0.25">
      <c r="A21">
        <v>111731</v>
      </c>
      <c r="B21" t="s">
        <v>370</v>
      </c>
      <c r="C21">
        <v>7512527</v>
      </c>
      <c r="E21" s="79" t="s">
        <v>984</v>
      </c>
      <c r="F21" s="94">
        <v>617</v>
      </c>
      <c r="G21" s="99">
        <v>5499787.0940032415</v>
      </c>
      <c r="H21" s="95">
        <v>1</v>
      </c>
      <c r="I21" s="105">
        <f t="shared" si="0"/>
        <v>0</v>
      </c>
    </row>
    <row r="22" spans="1:9" x14ac:dyDescent="0.25">
      <c r="A22">
        <v>111748</v>
      </c>
      <c r="B22" t="s">
        <v>370</v>
      </c>
      <c r="C22">
        <v>5623416</v>
      </c>
      <c r="E22" s="96" t="s">
        <v>1126</v>
      </c>
    </row>
    <row r="23" spans="1:9" x14ac:dyDescent="0.25">
      <c r="A23">
        <v>114286</v>
      </c>
      <c r="B23" t="s">
        <v>370</v>
      </c>
      <c r="C23">
        <v>5067300</v>
      </c>
      <c r="E23" s="6" t="s">
        <v>1127</v>
      </c>
    </row>
    <row r="24" spans="1:9" x14ac:dyDescent="0.25">
      <c r="A24">
        <v>114293</v>
      </c>
      <c r="B24" t="s">
        <v>370</v>
      </c>
      <c r="C24">
        <v>3387155</v>
      </c>
      <c r="E24" s="6" t="s">
        <v>1128</v>
      </c>
    </row>
    <row r="25" spans="1:9" x14ac:dyDescent="0.25">
      <c r="A25">
        <v>114297</v>
      </c>
      <c r="B25" t="s">
        <v>370</v>
      </c>
      <c r="C25">
        <v>3966326</v>
      </c>
      <c r="E25" s="6" t="s">
        <v>1129</v>
      </c>
    </row>
    <row r="26" spans="1:9" x14ac:dyDescent="0.25">
      <c r="A26">
        <v>114301</v>
      </c>
      <c r="B26" t="s">
        <v>370</v>
      </c>
      <c r="C26">
        <v>4693963</v>
      </c>
      <c r="E26" s="6" t="s">
        <v>1130</v>
      </c>
    </row>
    <row r="27" spans="1:9" x14ac:dyDescent="0.25">
      <c r="A27">
        <v>114305</v>
      </c>
      <c r="B27" t="s">
        <v>370</v>
      </c>
      <c r="C27">
        <v>6589296</v>
      </c>
      <c r="E27" s="100" t="s">
        <v>1131</v>
      </c>
    </row>
    <row r="28" spans="1:9" x14ac:dyDescent="0.25">
      <c r="A28">
        <v>114308</v>
      </c>
      <c r="B28" t="s">
        <v>370</v>
      </c>
      <c r="C28">
        <v>4524533</v>
      </c>
    </row>
    <row r="29" spans="1:9" x14ac:dyDescent="0.25">
      <c r="A29">
        <v>114311</v>
      </c>
      <c r="B29" t="s">
        <v>370</v>
      </c>
      <c r="C29">
        <v>5111337</v>
      </c>
    </row>
    <row r="30" spans="1:9" x14ac:dyDescent="0.25">
      <c r="A30">
        <v>114312</v>
      </c>
      <c r="B30" t="s">
        <v>370</v>
      </c>
      <c r="C30">
        <v>8202276</v>
      </c>
    </row>
    <row r="31" spans="1:9" x14ac:dyDescent="0.25">
      <c r="A31">
        <v>114313</v>
      </c>
      <c r="B31" t="s">
        <v>370</v>
      </c>
      <c r="C31">
        <v>4039185</v>
      </c>
    </row>
    <row r="32" spans="1:9" x14ac:dyDescent="0.25">
      <c r="A32">
        <v>114315</v>
      </c>
      <c r="B32" t="s">
        <v>370</v>
      </c>
      <c r="C32">
        <v>4329559</v>
      </c>
    </row>
    <row r="33" spans="1:3" x14ac:dyDescent="0.25">
      <c r="A33">
        <v>114317</v>
      </c>
      <c r="B33" t="s">
        <v>370</v>
      </c>
      <c r="C33">
        <v>5682930</v>
      </c>
    </row>
    <row r="34" spans="1:3" x14ac:dyDescent="0.25">
      <c r="A34">
        <v>114327</v>
      </c>
      <c r="B34" t="s">
        <v>370</v>
      </c>
      <c r="C34">
        <v>4387226</v>
      </c>
    </row>
    <row r="35" spans="1:3" x14ac:dyDescent="0.25">
      <c r="A35">
        <v>122351</v>
      </c>
      <c r="B35" t="s">
        <v>370</v>
      </c>
      <c r="C35">
        <v>3803553</v>
      </c>
    </row>
    <row r="36" spans="1:3" x14ac:dyDescent="0.25">
      <c r="A36">
        <v>122362</v>
      </c>
      <c r="B36" t="s">
        <v>370</v>
      </c>
      <c r="C36">
        <v>6061226</v>
      </c>
    </row>
    <row r="37" spans="1:3" x14ac:dyDescent="0.25">
      <c r="A37">
        <v>122363</v>
      </c>
      <c r="B37" t="s">
        <v>370</v>
      </c>
      <c r="C37">
        <v>4024490</v>
      </c>
    </row>
    <row r="38" spans="1:3" x14ac:dyDescent="0.25">
      <c r="A38">
        <v>122374</v>
      </c>
      <c r="B38" t="s">
        <v>370</v>
      </c>
      <c r="C38">
        <v>3460322</v>
      </c>
    </row>
    <row r="39" spans="1:3" x14ac:dyDescent="0.25">
      <c r="A39">
        <v>131756</v>
      </c>
      <c r="B39" t="s">
        <v>370</v>
      </c>
      <c r="C39">
        <v>4930000</v>
      </c>
    </row>
    <row r="40" spans="1:3" x14ac:dyDescent="0.25">
      <c r="A40">
        <v>133293</v>
      </c>
      <c r="B40" t="s">
        <v>370</v>
      </c>
      <c r="C40">
        <v>4825316</v>
      </c>
    </row>
    <row r="41" spans="1:3" x14ac:dyDescent="0.25">
      <c r="A41">
        <v>104688</v>
      </c>
      <c r="B41" t="s">
        <v>233</v>
      </c>
      <c r="C41">
        <v>5365140</v>
      </c>
    </row>
    <row r="42" spans="1:3" x14ac:dyDescent="0.25">
      <c r="A42">
        <v>104692</v>
      </c>
      <c r="B42" t="s">
        <v>233</v>
      </c>
      <c r="C42">
        <v>5745684</v>
      </c>
    </row>
    <row r="43" spans="1:3" x14ac:dyDescent="0.25">
      <c r="A43">
        <v>104693</v>
      </c>
      <c r="B43" t="s">
        <v>233</v>
      </c>
      <c r="C43">
        <v>11103201</v>
      </c>
    </row>
    <row r="44" spans="1:3" x14ac:dyDescent="0.25">
      <c r="A44">
        <v>104696</v>
      </c>
      <c r="B44" t="s">
        <v>233</v>
      </c>
      <c r="C44">
        <v>8257584</v>
      </c>
    </row>
    <row r="45" spans="1:3" x14ac:dyDescent="0.25">
      <c r="A45">
        <v>104698</v>
      </c>
      <c r="B45" t="s">
        <v>233</v>
      </c>
      <c r="C45">
        <v>8620928</v>
      </c>
    </row>
    <row r="46" spans="1:3" x14ac:dyDescent="0.25">
      <c r="A46">
        <v>104700</v>
      </c>
      <c r="B46" t="s">
        <v>233</v>
      </c>
      <c r="C46">
        <v>8063328</v>
      </c>
    </row>
    <row r="47" spans="1:3" x14ac:dyDescent="0.25">
      <c r="A47">
        <v>104703</v>
      </c>
      <c r="B47" t="s">
        <v>233</v>
      </c>
      <c r="C47">
        <v>3556971</v>
      </c>
    </row>
    <row r="48" spans="1:3" x14ac:dyDescent="0.25">
      <c r="A48">
        <v>104705</v>
      </c>
      <c r="B48" t="s">
        <v>233</v>
      </c>
      <c r="C48">
        <v>5242482</v>
      </c>
    </row>
    <row r="49" spans="1:3" x14ac:dyDescent="0.25">
      <c r="A49">
        <v>104706</v>
      </c>
      <c r="B49" t="s">
        <v>233</v>
      </c>
      <c r="C49">
        <v>6496281</v>
      </c>
    </row>
    <row r="50" spans="1:3" x14ac:dyDescent="0.25">
      <c r="A50">
        <v>104713</v>
      </c>
      <c r="B50" t="s">
        <v>233</v>
      </c>
      <c r="C50">
        <v>6969258</v>
      </c>
    </row>
    <row r="51" spans="1:3" x14ac:dyDescent="0.25">
      <c r="A51">
        <v>104714</v>
      </c>
      <c r="B51" t="s">
        <v>233</v>
      </c>
      <c r="C51">
        <v>7816410</v>
      </c>
    </row>
    <row r="52" spans="1:3" x14ac:dyDescent="0.25">
      <c r="A52">
        <v>104715</v>
      </c>
      <c r="B52" t="s">
        <v>233</v>
      </c>
      <c r="C52">
        <v>5512332</v>
      </c>
    </row>
    <row r="53" spans="1:3" x14ac:dyDescent="0.25">
      <c r="A53">
        <v>104717</v>
      </c>
      <c r="B53" t="s">
        <v>233</v>
      </c>
      <c r="C53">
        <v>7282509</v>
      </c>
    </row>
    <row r="54" spans="1:3" x14ac:dyDescent="0.25">
      <c r="A54">
        <v>104721</v>
      </c>
      <c r="B54" t="s">
        <v>233</v>
      </c>
      <c r="C54">
        <v>4515559</v>
      </c>
    </row>
    <row r="55" spans="1:3" x14ac:dyDescent="0.25">
      <c r="A55">
        <v>104827</v>
      </c>
      <c r="B55" t="s">
        <v>233</v>
      </c>
      <c r="C55">
        <v>4072551</v>
      </c>
    </row>
    <row r="56" spans="1:3" x14ac:dyDescent="0.25">
      <c r="A56">
        <v>104829</v>
      </c>
      <c r="B56" t="s">
        <v>233</v>
      </c>
      <c r="C56">
        <v>8691138</v>
      </c>
    </row>
    <row r="57" spans="1:3" x14ac:dyDescent="0.25">
      <c r="A57">
        <v>104833</v>
      </c>
      <c r="B57" t="s">
        <v>233</v>
      </c>
      <c r="C57">
        <v>3621420</v>
      </c>
    </row>
    <row r="58" spans="1:3" x14ac:dyDescent="0.25">
      <c r="A58">
        <v>104834</v>
      </c>
      <c r="B58" t="s">
        <v>233</v>
      </c>
      <c r="C58">
        <v>6055910</v>
      </c>
    </row>
    <row r="59" spans="1:3" x14ac:dyDescent="0.25">
      <c r="A59">
        <v>104835</v>
      </c>
      <c r="B59" t="s">
        <v>233</v>
      </c>
      <c r="C59">
        <v>4809546</v>
      </c>
    </row>
    <row r="60" spans="1:3" x14ac:dyDescent="0.25">
      <c r="A60">
        <v>104956</v>
      </c>
      <c r="B60" t="s">
        <v>233</v>
      </c>
      <c r="C60">
        <v>4794517</v>
      </c>
    </row>
    <row r="61" spans="1:3" x14ac:dyDescent="0.25">
      <c r="A61">
        <v>104959</v>
      </c>
      <c r="B61" t="s">
        <v>233</v>
      </c>
      <c r="C61">
        <v>3923136</v>
      </c>
    </row>
    <row r="62" spans="1:3" x14ac:dyDescent="0.25">
      <c r="A62">
        <v>104960</v>
      </c>
      <c r="B62" t="s">
        <v>233</v>
      </c>
      <c r="C62">
        <v>7225376</v>
      </c>
    </row>
    <row r="63" spans="1:3" x14ac:dyDescent="0.25">
      <c r="A63">
        <v>104961</v>
      </c>
      <c r="B63" t="s">
        <v>233</v>
      </c>
      <c r="C63">
        <v>6554111</v>
      </c>
    </row>
    <row r="64" spans="1:3" x14ac:dyDescent="0.25">
      <c r="A64">
        <v>104962</v>
      </c>
      <c r="B64" t="s">
        <v>233</v>
      </c>
      <c r="C64">
        <v>4793580</v>
      </c>
    </row>
    <row r="65" spans="1:3" x14ac:dyDescent="0.25">
      <c r="A65">
        <v>104964</v>
      </c>
      <c r="B65" t="s">
        <v>233</v>
      </c>
      <c r="C65">
        <v>6431040</v>
      </c>
    </row>
    <row r="66" spans="1:3" x14ac:dyDescent="0.25">
      <c r="A66">
        <v>105097</v>
      </c>
      <c r="B66" t="s">
        <v>233</v>
      </c>
      <c r="C66">
        <v>4280448</v>
      </c>
    </row>
    <row r="67" spans="1:3" x14ac:dyDescent="0.25">
      <c r="A67">
        <v>105101</v>
      </c>
      <c r="B67" t="s">
        <v>233</v>
      </c>
      <c r="C67">
        <v>4791026</v>
      </c>
    </row>
    <row r="68" spans="1:3" x14ac:dyDescent="0.25">
      <c r="A68">
        <v>105103</v>
      </c>
      <c r="B68" t="s">
        <v>233</v>
      </c>
      <c r="C68">
        <v>5513938</v>
      </c>
    </row>
    <row r="69" spans="1:3" x14ac:dyDescent="0.25">
      <c r="A69">
        <v>105107</v>
      </c>
      <c r="B69" t="s">
        <v>233</v>
      </c>
      <c r="C69">
        <v>5118610</v>
      </c>
    </row>
    <row r="70" spans="1:3" x14ac:dyDescent="0.25">
      <c r="A70">
        <v>105252</v>
      </c>
      <c r="B70" t="s">
        <v>233</v>
      </c>
      <c r="C70">
        <v>4810582</v>
      </c>
    </row>
    <row r="71" spans="1:3" x14ac:dyDescent="0.25">
      <c r="A71">
        <v>105253</v>
      </c>
      <c r="B71" t="s">
        <v>233</v>
      </c>
      <c r="C71">
        <v>8047716</v>
      </c>
    </row>
    <row r="72" spans="1:3" x14ac:dyDescent="0.25">
      <c r="A72">
        <v>105262</v>
      </c>
      <c r="B72" t="s">
        <v>233</v>
      </c>
      <c r="C72">
        <v>4623012</v>
      </c>
    </row>
    <row r="73" spans="1:3" x14ac:dyDescent="0.25">
      <c r="A73">
        <v>105263</v>
      </c>
      <c r="B73" t="s">
        <v>233</v>
      </c>
      <c r="C73">
        <v>5453276</v>
      </c>
    </row>
    <row r="74" spans="1:3" x14ac:dyDescent="0.25">
      <c r="A74">
        <v>105264</v>
      </c>
      <c r="B74" t="s">
        <v>233</v>
      </c>
      <c r="C74">
        <v>7867844</v>
      </c>
    </row>
    <row r="75" spans="1:3" x14ac:dyDescent="0.25">
      <c r="A75">
        <v>105354</v>
      </c>
      <c r="B75" t="s">
        <v>233</v>
      </c>
      <c r="C75">
        <v>5279115</v>
      </c>
    </row>
    <row r="76" spans="1:3" x14ac:dyDescent="0.25">
      <c r="A76">
        <v>105355</v>
      </c>
      <c r="B76" t="s">
        <v>233</v>
      </c>
      <c r="C76">
        <v>4725700</v>
      </c>
    </row>
    <row r="77" spans="1:3" x14ac:dyDescent="0.25">
      <c r="A77">
        <v>105358</v>
      </c>
      <c r="B77" t="s">
        <v>233</v>
      </c>
      <c r="C77">
        <v>4453080</v>
      </c>
    </row>
    <row r="78" spans="1:3" x14ac:dyDescent="0.25">
      <c r="A78">
        <v>105360</v>
      </c>
      <c r="B78" t="s">
        <v>233</v>
      </c>
      <c r="C78">
        <v>4715194</v>
      </c>
    </row>
    <row r="79" spans="1:3" x14ac:dyDescent="0.25">
      <c r="A79">
        <v>105361</v>
      </c>
      <c r="B79" t="s">
        <v>233</v>
      </c>
      <c r="C79">
        <v>5556510</v>
      </c>
    </row>
    <row r="80" spans="1:3" x14ac:dyDescent="0.25">
      <c r="A80">
        <v>105362</v>
      </c>
      <c r="B80" t="s">
        <v>233</v>
      </c>
      <c r="C80">
        <v>4444480</v>
      </c>
    </row>
    <row r="81" spans="1:3" x14ac:dyDescent="0.25">
      <c r="A81">
        <v>105364</v>
      </c>
      <c r="B81" t="s">
        <v>233</v>
      </c>
      <c r="C81">
        <v>3767458</v>
      </c>
    </row>
    <row r="82" spans="1:3" x14ac:dyDescent="0.25">
      <c r="A82">
        <v>105365</v>
      </c>
      <c r="B82" t="s">
        <v>233</v>
      </c>
      <c r="C82">
        <v>3946380</v>
      </c>
    </row>
    <row r="83" spans="1:3" x14ac:dyDescent="0.25">
      <c r="A83">
        <v>105366</v>
      </c>
      <c r="B83" t="s">
        <v>233</v>
      </c>
      <c r="C83">
        <v>6032752</v>
      </c>
    </row>
    <row r="84" spans="1:3" x14ac:dyDescent="0.25">
      <c r="A84">
        <v>105367</v>
      </c>
      <c r="B84" t="s">
        <v>233</v>
      </c>
      <c r="C84">
        <v>5234405</v>
      </c>
    </row>
    <row r="85" spans="1:3" x14ac:dyDescent="0.25">
      <c r="A85">
        <v>105560</v>
      </c>
      <c r="B85" t="s">
        <v>233</v>
      </c>
      <c r="C85">
        <v>12537320</v>
      </c>
    </row>
    <row r="86" spans="1:3" x14ac:dyDescent="0.25">
      <c r="A86">
        <v>105574</v>
      </c>
      <c r="B86" t="s">
        <v>233</v>
      </c>
      <c r="C86">
        <v>5294268</v>
      </c>
    </row>
    <row r="87" spans="1:3" x14ac:dyDescent="0.25">
      <c r="A87">
        <v>105576</v>
      </c>
      <c r="B87" t="s">
        <v>233</v>
      </c>
      <c r="C87">
        <v>5369910</v>
      </c>
    </row>
    <row r="88" spans="1:3" x14ac:dyDescent="0.25">
      <c r="A88">
        <v>105577</v>
      </c>
      <c r="B88" t="s">
        <v>233</v>
      </c>
      <c r="C88">
        <v>6873060</v>
      </c>
    </row>
    <row r="89" spans="1:3" x14ac:dyDescent="0.25">
      <c r="A89">
        <v>105581</v>
      </c>
      <c r="B89" t="s">
        <v>233</v>
      </c>
      <c r="C89">
        <v>5787628</v>
      </c>
    </row>
    <row r="90" spans="1:3" x14ac:dyDescent="0.25">
      <c r="A90">
        <v>105736</v>
      </c>
      <c r="B90" t="s">
        <v>233</v>
      </c>
      <c r="C90">
        <v>7026941</v>
      </c>
    </row>
    <row r="91" spans="1:3" x14ac:dyDescent="0.25">
      <c r="A91">
        <v>105738</v>
      </c>
      <c r="B91" t="s">
        <v>233</v>
      </c>
      <c r="C91">
        <v>9390648</v>
      </c>
    </row>
    <row r="92" spans="1:3" x14ac:dyDescent="0.25">
      <c r="A92">
        <v>105834</v>
      </c>
      <c r="B92" t="s">
        <v>233</v>
      </c>
      <c r="C92">
        <v>5880588</v>
      </c>
    </row>
    <row r="93" spans="1:3" x14ac:dyDescent="0.25">
      <c r="A93">
        <v>105837</v>
      </c>
      <c r="B93" t="s">
        <v>233</v>
      </c>
      <c r="C93">
        <v>7039890</v>
      </c>
    </row>
    <row r="94" spans="1:3" x14ac:dyDescent="0.25">
      <c r="A94">
        <v>105839</v>
      </c>
      <c r="B94" t="s">
        <v>233</v>
      </c>
      <c r="C94">
        <v>5027666</v>
      </c>
    </row>
    <row r="95" spans="1:3" x14ac:dyDescent="0.25">
      <c r="A95">
        <v>105840</v>
      </c>
      <c r="B95" t="s">
        <v>233</v>
      </c>
      <c r="C95">
        <v>7286666</v>
      </c>
    </row>
    <row r="96" spans="1:3" x14ac:dyDescent="0.25">
      <c r="A96">
        <v>105844</v>
      </c>
      <c r="B96" t="s">
        <v>233</v>
      </c>
      <c r="C96">
        <v>6229620</v>
      </c>
    </row>
    <row r="97" spans="1:3" x14ac:dyDescent="0.25">
      <c r="A97">
        <v>105845</v>
      </c>
      <c r="B97" t="s">
        <v>233</v>
      </c>
      <c r="C97">
        <v>5948384</v>
      </c>
    </row>
    <row r="98" spans="1:3" x14ac:dyDescent="0.25">
      <c r="A98">
        <v>105986</v>
      </c>
      <c r="B98" t="s">
        <v>233</v>
      </c>
      <c r="C98">
        <v>6556668</v>
      </c>
    </row>
    <row r="99" spans="1:3" x14ac:dyDescent="0.25">
      <c r="A99">
        <v>105989</v>
      </c>
      <c r="B99" t="s">
        <v>233</v>
      </c>
      <c r="C99">
        <v>6856875</v>
      </c>
    </row>
    <row r="100" spans="1:3" x14ac:dyDescent="0.25">
      <c r="A100">
        <v>106133</v>
      </c>
      <c r="B100" t="s">
        <v>233</v>
      </c>
      <c r="C100">
        <v>6340260</v>
      </c>
    </row>
    <row r="101" spans="1:3" x14ac:dyDescent="0.25">
      <c r="A101">
        <v>106135</v>
      </c>
      <c r="B101" t="s">
        <v>233</v>
      </c>
      <c r="C101">
        <v>6212311</v>
      </c>
    </row>
    <row r="102" spans="1:3" x14ac:dyDescent="0.25">
      <c r="A102">
        <v>106136</v>
      </c>
      <c r="B102" t="s">
        <v>233</v>
      </c>
      <c r="C102">
        <v>6305712</v>
      </c>
    </row>
    <row r="103" spans="1:3" x14ac:dyDescent="0.25">
      <c r="A103">
        <v>106138</v>
      </c>
      <c r="B103" t="s">
        <v>233</v>
      </c>
      <c r="C103">
        <v>7114314</v>
      </c>
    </row>
    <row r="104" spans="1:3" x14ac:dyDescent="0.25">
      <c r="A104">
        <v>106139</v>
      </c>
      <c r="B104" t="s">
        <v>233</v>
      </c>
      <c r="C104">
        <v>5693688</v>
      </c>
    </row>
    <row r="105" spans="1:3" x14ac:dyDescent="0.25">
      <c r="A105">
        <v>106142</v>
      </c>
      <c r="B105" t="s">
        <v>233</v>
      </c>
      <c r="C105">
        <v>4374981</v>
      </c>
    </row>
    <row r="106" spans="1:3" x14ac:dyDescent="0.25">
      <c r="A106">
        <v>106143</v>
      </c>
      <c r="B106" t="s">
        <v>233</v>
      </c>
      <c r="C106">
        <v>4046328</v>
      </c>
    </row>
    <row r="107" spans="1:3" x14ac:dyDescent="0.25">
      <c r="A107">
        <v>106144</v>
      </c>
      <c r="B107" t="s">
        <v>233</v>
      </c>
      <c r="C107">
        <v>3730456</v>
      </c>
    </row>
    <row r="108" spans="1:3" x14ac:dyDescent="0.25">
      <c r="A108">
        <v>106266</v>
      </c>
      <c r="B108" t="s">
        <v>233</v>
      </c>
      <c r="C108">
        <v>4687024</v>
      </c>
    </row>
    <row r="109" spans="1:3" x14ac:dyDescent="0.25">
      <c r="A109">
        <v>106268</v>
      </c>
      <c r="B109" t="s">
        <v>233</v>
      </c>
      <c r="C109">
        <v>5990590</v>
      </c>
    </row>
    <row r="110" spans="1:3" x14ac:dyDescent="0.25">
      <c r="A110">
        <v>106270</v>
      </c>
      <c r="B110" t="s">
        <v>233</v>
      </c>
      <c r="C110">
        <v>4362960</v>
      </c>
    </row>
    <row r="111" spans="1:3" x14ac:dyDescent="0.25">
      <c r="A111">
        <v>106271</v>
      </c>
      <c r="B111" t="s">
        <v>233</v>
      </c>
      <c r="C111">
        <v>4201594</v>
      </c>
    </row>
    <row r="112" spans="1:3" x14ac:dyDescent="0.25">
      <c r="A112">
        <v>106365</v>
      </c>
      <c r="B112" t="s">
        <v>233</v>
      </c>
      <c r="C112">
        <v>2983032</v>
      </c>
    </row>
    <row r="113" spans="1:3" x14ac:dyDescent="0.25">
      <c r="A113">
        <v>106368</v>
      </c>
      <c r="B113" t="s">
        <v>233</v>
      </c>
      <c r="C113">
        <v>4071651</v>
      </c>
    </row>
    <row r="114" spans="1:3" x14ac:dyDescent="0.25">
      <c r="A114">
        <v>106370</v>
      </c>
      <c r="B114" t="s">
        <v>233</v>
      </c>
      <c r="C114">
        <v>5850504</v>
      </c>
    </row>
    <row r="115" spans="1:3" x14ac:dyDescent="0.25">
      <c r="A115">
        <v>106372</v>
      </c>
      <c r="B115" t="s">
        <v>233</v>
      </c>
      <c r="C115">
        <v>3228576</v>
      </c>
    </row>
    <row r="116" spans="1:3" x14ac:dyDescent="0.25">
      <c r="A116">
        <v>106375</v>
      </c>
      <c r="B116" t="s">
        <v>233</v>
      </c>
      <c r="C116">
        <v>3942022</v>
      </c>
    </row>
    <row r="117" spans="1:3" x14ac:dyDescent="0.25">
      <c r="A117">
        <v>106376</v>
      </c>
      <c r="B117" t="s">
        <v>233</v>
      </c>
      <c r="C117">
        <v>6125370</v>
      </c>
    </row>
    <row r="118" spans="1:3" x14ac:dyDescent="0.25">
      <c r="A118">
        <v>106521</v>
      </c>
      <c r="B118" t="s">
        <v>233</v>
      </c>
      <c r="C118">
        <v>5916225</v>
      </c>
    </row>
    <row r="119" spans="1:3" x14ac:dyDescent="0.25">
      <c r="A119">
        <v>106523</v>
      </c>
      <c r="B119" t="s">
        <v>233</v>
      </c>
      <c r="C119">
        <v>5281222</v>
      </c>
    </row>
    <row r="120" spans="1:3" x14ac:dyDescent="0.25">
      <c r="A120">
        <v>106525</v>
      </c>
      <c r="B120" t="s">
        <v>233</v>
      </c>
      <c r="C120">
        <v>4927195</v>
      </c>
    </row>
    <row r="121" spans="1:3" x14ac:dyDescent="0.25">
      <c r="A121">
        <v>106528</v>
      </c>
      <c r="B121" t="s">
        <v>233</v>
      </c>
      <c r="C121">
        <v>5051016</v>
      </c>
    </row>
    <row r="122" spans="1:3" x14ac:dyDescent="0.25">
      <c r="A122">
        <v>106529</v>
      </c>
      <c r="B122" t="s">
        <v>233</v>
      </c>
      <c r="C122">
        <v>3693375</v>
      </c>
    </row>
    <row r="123" spans="1:3" x14ac:dyDescent="0.25">
      <c r="A123">
        <v>106534</v>
      </c>
      <c r="B123" t="s">
        <v>233</v>
      </c>
      <c r="C123">
        <v>7696098</v>
      </c>
    </row>
    <row r="124" spans="1:3" x14ac:dyDescent="0.25">
      <c r="A124">
        <v>106535</v>
      </c>
      <c r="B124" t="s">
        <v>233</v>
      </c>
      <c r="C124">
        <v>5331355</v>
      </c>
    </row>
    <row r="125" spans="1:3" x14ac:dyDescent="0.25">
      <c r="A125">
        <v>106537</v>
      </c>
      <c r="B125" t="s">
        <v>233</v>
      </c>
      <c r="C125">
        <v>4969920</v>
      </c>
    </row>
    <row r="126" spans="1:3" x14ac:dyDescent="0.25">
      <c r="A126">
        <v>106538</v>
      </c>
      <c r="B126" t="s">
        <v>233</v>
      </c>
      <c r="C126">
        <v>8377947</v>
      </c>
    </row>
    <row r="127" spans="1:3" x14ac:dyDescent="0.25">
      <c r="A127">
        <v>106540</v>
      </c>
      <c r="B127" t="s">
        <v>233</v>
      </c>
      <c r="C127">
        <v>6180750</v>
      </c>
    </row>
    <row r="128" spans="1:3" x14ac:dyDescent="0.25">
      <c r="A128">
        <v>111396</v>
      </c>
      <c r="B128" t="s">
        <v>233</v>
      </c>
      <c r="C128">
        <v>3488661</v>
      </c>
    </row>
    <row r="129" spans="1:3" x14ac:dyDescent="0.25">
      <c r="A129">
        <v>111410</v>
      </c>
      <c r="B129" t="s">
        <v>233</v>
      </c>
      <c r="C129">
        <v>4198779</v>
      </c>
    </row>
    <row r="130" spans="1:3" x14ac:dyDescent="0.25">
      <c r="A130">
        <v>111414</v>
      </c>
      <c r="B130" t="s">
        <v>233</v>
      </c>
      <c r="C130">
        <v>5434128</v>
      </c>
    </row>
    <row r="131" spans="1:3" x14ac:dyDescent="0.25">
      <c r="A131">
        <v>111419</v>
      </c>
      <c r="B131" t="s">
        <v>233</v>
      </c>
      <c r="C131">
        <v>5343688</v>
      </c>
    </row>
    <row r="132" spans="1:3" x14ac:dyDescent="0.25">
      <c r="A132">
        <v>111422</v>
      </c>
      <c r="B132" t="s">
        <v>233</v>
      </c>
      <c r="C132">
        <v>7650230</v>
      </c>
    </row>
    <row r="133" spans="1:3" x14ac:dyDescent="0.25">
      <c r="A133">
        <v>111424</v>
      </c>
      <c r="B133" t="s">
        <v>233</v>
      </c>
      <c r="C133">
        <v>6083871</v>
      </c>
    </row>
    <row r="134" spans="1:3" x14ac:dyDescent="0.25">
      <c r="A134">
        <v>111429</v>
      </c>
      <c r="B134" t="s">
        <v>233</v>
      </c>
      <c r="C134">
        <v>8454045</v>
      </c>
    </row>
    <row r="135" spans="1:3" x14ac:dyDescent="0.25">
      <c r="A135">
        <v>111430</v>
      </c>
      <c r="B135" t="s">
        <v>233</v>
      </c>
      <c r="C135">
        <v>5623100</v>
      </c>
    </row>
    <row r="136" spans="1:3" x14ac:dyDescent="0.25">
      <c r="A136">
        <v>111440</v>
      </c>
      <c r="B136" t="s">
        <v>233</v>
      </c>
      <c r="C136">
        <v>6662664</v>
      </c>
    </row>
    <row r="137" spans="1:3" x14ac:dyDescent="0.25">
      <c r="A137">
        <v>111443</v>
      </c>
      <c r="B137" t="s">
        <v>233</v>
      </c>
      <c r="C137">
        <v>10907195</v>
      </c>
    </row>
    <row r="138" spans="1:3" x14ac:dyDescent="0.25">
      <c r="A138">
        <v>111450</v>
      </c>
      <c r="B138" t="s">
        <v>233</v>
      </c>
      <c r="C138">
        <v>6137625</v>
      </c>
    </row>
    <row r="139" spans="1:3" x14ac:dyDescent="0.25">
      <c r="A139">
        <v>111451</v>
      </c>
      <c r="B139" t="s">
        <v>233</v>
      </c>
      <c r="C139">
        <v>4674052</v>
      </c>
    </row>
    <row r="140" spans="1:3" x14ac:dyDescent="0.25">
      <c r="A140">
        <v>111454</v>
      </c>
      <c r="B140" t="s">
        <v>233</v>
      </c>
      <c r="C140">
        <v>4776962</v>
      </c>
    </row>
    <row r="141" spans="1:3" x14ac:dyDescent="0.25">
      <c r="A141">
        <v>111457</v>
      </c>
      <c r="B141" t="s">
        <v>233</v>
      </c>
      <c r="C141">
        <v>8695776</v>
      </c>
    </row>
    <row r="142" spans="1:3" x14ac:dyDescent="0.25">
      <c r="A142">
        <v>112375</v>
      </c>
      <c r="B142" t="s">
        <v>233</v>
      </c>
      <c r="C142">
        <v>1083760</v>
      </c>
    </row>
    <row r="143" spans="1:3" x14ac:dyDescent="0.25">
      <c r="A143">
        <v>112377</v>
      </c>
      <c r="B143" t="s">
        <v>233</v>
      </c>
      <c r="C143">
        <v>1168398</v>
      </c>
    </row>
    <row r="144" spans="1:3" x14ac:dyDescent="0.25">
      <c r="A144">
        <v>112378</v>
      </c>
      <c r="B144" t="s">
        <v>233</v>
      </c>
      <c r="C144">
        <v>834316</v>
      </c>
    </row>
    <row r="145" spans="1:3" x14ac:dyDescent="0.25">
      <c r="A145">
        <v>112379</v>
      </c>
      <c r="B145" t="s">
        <v>233</v>
      </c>
      <c r="C145">
        <v>2999312</v>
      </c>
    </row>
    <row r="146" spans="1:3" x14ac:dyDescent="0.25">
      <c r="A146">
        <v>112382</v>
      </c>
      <c r="B146" t="s">
        <v>233</v>
      </c>
      <c r="C146">
        <v>3955140</v>
      </c>
    </row>
    <row r="147" spans="1:3" x14ac:dyDescent="0.25">
      <c r="A147">
        <v>112383</v>
      </c>
      <c r="B147" t="s">
        <v>233</v>
      </c>
      <c r="C147">
        <v>5402740</v>
      </c>
    </row>
    <row r="148" spans="1:3" x14ac:dyDescent="0.25">
      <c r="A148">
        <v>112384</v>
      </c>
      <c r="B148" t="s">
        <v>233</v>
      </c>
      <c r="C148">
        <v>1214785</v>
      </c>
    </row>
    <row r="149" spans="1:3" x14ac:dyDescent="0.25">
      <c r="A149">
        <v>112385</v>
      </c>
      <c r="B149" t="s">
        <v>233</v>
      </c>
      <c r="C149">
        <v>6660192</v>
      </c>
    </row>
    <row r="150" spans="1:3" x14ac:dyDescent="0.25">
      <c r="A150">
        <v>112388</v>
      </c>
      <c r="B150" t="s">
        <v>233</v>
      </c>
      <c r="C150">
        <v>3025731</v>
      </c>
    </row>
    <row r="151" spans="1:3" x14ac:dyDescent="0.25">
      <c r="A151">
        <v>112393</v>
      </c>
      <c r="B151" t="s">
        <v>233</v>
      </c>
      <c r="C151">
        <v>7396871</v>
      </c>
    </row>
    <row r="152" spans="1:3" x14ac:dyDescent="0.25">
      <c r="A152">
        <v>112397</v>
      </c>
      <c r="B152" t="s">
        <v>233</v>
      </c>
      <c r="C152">
        <v>7095385</v>
      </c>
    </row>
    <row r="153" spans="1:3" x14ac:dyDescent="0.25">
      <c r="A153">
        <v>112398</v>
      </c>
      <c r="B153" t="s">
        <v>233</v>
      </c>
      <c r="C153">
        <v>5365605</v>
      </c>
    </row>
    <row r="154" spans="1:3" x14ac:dyDescent="0.25">
      <c r="A154">
        <v>112399</v>
      </c>
      <c r="B154" t="s">
        <v>233</v>
      </c>
      <c r="C154">
        <v>4207962</v>
      </c>
    </row>
    <row r="155" spans="1:3" x14ac:dyDescent="0.25">
      <c r="A155">
        <v>112400</v>
      </c>
      <c r="B155" t="s">
        <v>233</v>
      </c>
      <c r="C155">
        <v>4541516</v>
      </c>
    </row>
    <row r="156" spans="1:3" x14ac:dyDescent="0.25">
      <c r="A156">
        <v>112401</v>
      </c>
      <c r="B156" t="s">
        <v>233</v>
      </c>
      <c r="C156">
        <v>3661371</v>
      </c>
    </row>
    <row r="157" spans="1:3" x14ac:dyDescent="0.25">
      <c r="A157">
        <v>119707</v>
      </c>
      <c r="B157" t="s">
        <v>233</v>
      </c>
      <c r="C157">
        <v>4425445</v>
      </c>
    </row>
    <row r="158" spans="1:3" x14ac:dyDescent="0.25">
      <c r="A158">
        <v>119714</v>
      </c>
      <c r="B158" t="s">
        <v>233</v>
      </c>
      <c r="C158">
        <v>4497129</v>
      </c>
    </row>
    <row r="159" spans="1:3" x14ac:dyDescent="0.25">
      <c r="A159">
        <v>119716</v>
      </c>
      <c r="B159" t="s">
        <v>233</v>
      </c>
      <c r="C159">
        <v>6084642</v>
      </c>
    </row>
    <row r="160" spans="1:3" x14ac:dyDescent="0.25">
      <c r="A160">
        <v>119721</v>
      </c>
      <c r="B160" t="s">
        <v>233</v>
      </c>
      <c r="C160">
        <v>3718274</v>
      </c>
    </row>
    <row r="161" spans="1:3" x14ac:dyDescent="0.25">
      <c r="A161">
        <v>119722</v>
      </c>
      <c r="B161" t="s">
        <v>233</v>
      </c>
      <c r="C161">
        <v>4844875</v>
      </c>
    </row>
    <row r="162" spans="1:3" x14ac:dyDescent="0.25">
      <c r="A162">
        <v>119723</v>
      </c>
      <c r="B162" t="s">
        <v>233</v>
      </c>
      <c r="C162">
        <v>2493036</v>
      </c>
    </row>
    <row r="163" spans="1:3" x14ac:dyDescent="0.25">
      <c r="A163">
        <v>119740</v>
      </c>
      <c r="B163" t="s">
        <v>233</v>
      </c>
      <c r="C163">
        <v>7706176</v>
      </c>
    </row>
    <row r="164" spans="1:3" x14ac:dyDescent="0.25">
      <c r="A164">
        <v>119743</v>
      </c>
      <c r="B164" t="s">
        <v>233</v>
      </c>
      <c r="C164">
        <v>3929160</v>
      </c>
    </row>
    <row r="165" spans="1:3" x14ac:dyDescent="0.25">
      <c r="A165">
        <v>119744</v>
      </c>
      <c r="B165" t="s">
        <v>233</v>
      </c>
      <c r="C165">
        <v>6405492</v>
      </c>
    </row>
    <row r="166" spans="1:3" x14ac:dyDescent="0.25">
      <c r="A166">
        <v>119745</v>
      </c>
      <c r="B166" t="s">
        <v>233</v>
      </c>
      <c r="C166">
        <v>2867406</v>
      </c>
    </row>
    <row r="167" spans="1:3" x14ac:dyDescent="0.25">
      <c r="A167">
        <v>119749</v>
      </c>
      <c r="B167" t="s">
        <v>233</v>
      </c>
      <c r="C167">
        <v>4024800</v>
      </c>
    </row>
    <row r="168" spans="1:3" x14ac:dyDescent="0.25">
      <c r="A168">
        <v>119751</v>
      </c>
      <c r="B168" t="s">
        <v>233</v>
      </c>
      <c r="C168">
        <v>3628296</v>
      </c>
    </row>
    <row r="169" spans="1:3" x14ac:dyDescent="0.25">
      <c r="A169">
        <v>119753</v>
      </c>
      <c r="B169" t="s">
        <v>233</v>
      </c>
      <c r="C169">
        <v>3039637</v>
      </c>
    </row>
    <row r="170" spans="1:3" x14ac:dyDescent="0.25">
      <c r="A170">
        <v>119757</v>
      </c>
      <c r="B170" t="s">
        <v>233</v>
      </c>
      <c r="C170">
        <v>4494154</v>
      </c>
    </row>
    <row r="171" spans="1:3" x14ac:dyDescent="0.25">
      <c r="A171">
        <v>119759</v>
      </c>
      <c r="B171" t="s">
        <v>233</v>
      </c>
      <c r="C171">
        <v>4624932</v>
      </c>
    </row>
    <row r="172" spans="1:3" x14ac:dyDescent="0.25">
      <c r="A172">
        <v>119761</v>
      </c>
      <c r="B172" t="s">
        <v>233</v>
      </c>
      <c r="C172">
        <v>8157394</v>
      </c>
    </row>
    <row r="173" spans="1:3" x14ac:dyDescent="0.25">
      <c r="A173">
        <v>119765</v>
      </c>
      <c r="B173" t="s">
        <v>233</v>
      </c>
      <c r="C173">
        <v>3659870</v>
      </c>
    </row>
    <row r="174" spans="1:3" x14ac:dyDescent="0.25">
      <c r="A174">
        <v>119767</v>
      </c>
      <c r="B174" t="s">
        <v>233</v>
      </c>
      <c r="C174">
        <v>8374392</v>
      </c>
    </row>
    <row r="175" spans="1:3" x14ac:dyDescent="0.25">
      <c r="A175">
        <v>119770</v>
      </c>
      <c r="B175" t="s">
        <v>233</v>
      </c>
      <c r="C175">
        <v>4515096</v>
      </c>
    </row>
    <row r="176" spans="1:3" x14ac:dyDescent="0.25">
      <c r="A176">
        <v>119771</v>
      </c>
      <c r="B176" t="s">
        <v>233</v>
      </c>
      <c r="C176">
        <v>4295424</v>
      </c>
    </row>
    <row r="177" spans="1:3" x14ac:dyDescent="0.25">
      <c r="A177">
        <v>119773</v>
      </c>
      <c r="B177" t="s">
        <v>233</v>
      </c>
      <c r="C177">
        <v>4028332</v>
      </c>
    </row>
    <row r="178" spans="1:3" x14ac:dyDescent="0.25">
      <c r="A178">
        <v>119774</v>
      </c>
      <c r="B178" t="s">
        <v>233</v>
      </c>
      <c r="C178">
        <v>4261322</v>
      </c>
    </row>
    <row r="179" spans="1:3" x14ac:dyDescent="0.25">
      <c r="A179">
        <v>119775</v>
      </c>
      <c r="B179" t="s">
        <v>233</v>
      </c>
      <c r="C179">
        <v>4556480</v>
      </c>
    </row>
    <row r="180" spans="1:3" x14ac:dyDescent="0.25">
      <c r="A180">
        <v>119779</v>
      </c>
      <c r="B180" t="s">
        <v>233</v>
      </c>
      <c r="C180">
        <v>4811467</v>
      </c>
    </row>
    <row r="181" spans="1:3" x14ac:dyDescent="0.25">
      <c r="A181">
        <v>119780</v>
      </c>
      <c r="B181" t="s">
        <v>233</v>
      </c>
      <c r="C181">
        <v>4307200</v>
      </c>
    </row>
    <row r="182" spans="1:3" x14ac:dyDescent="0.25">
      <c r="A182">
        <v>119781</v>
      </c>
      <c r="B182" t="s">
        <v>233</v>
      </c>
      <c r="C182">
        <v>2086290</v>
      </c>
    </row>
    <row r="183" spans="1:3" x14ac:dyDescent="0.25">
      <c r="A183">
        <v>119782</v>
      </c>
      <c r="B183" t="s">
        <v>233</v>
      </c>
      <c r="C183">
        <v>5208416</v>
      </c>
    </row>
    <row r="184" spans="1:3" x14ac:dyDescent="0.25">
      <c r="A184">
        <v>119784</v>
      </c>
      <c r="B184" t="s">
        <v>233</v>
      </c>
      <c r="C184">
        <v>3963449</v>
      </c>
    </row>
    <row r="185" spans="1:3" x14ac:dyDescent="0.25">
      <c r="A185">
        <v>119785</v>
      </c>
      <c r="B185" t="s">
        <v>233</v>
      </c>
      <c r="C185">
        <v>4013175</v>
      </c>
    </row>
    <row r="186" spans="1:3" x14ac:dyDescent="0.25">
      <c r="A186">
        <v>119788</v>
      </c>
      <c r="B186" t="s">
        <v>233</v>
      </c>
      <c r="C186">
        <v>4062960</v>
      </c>
    </row>
    <row r="187" spans="1:3" x14ac:dyDescent="0.25">
      <c r="A187">
        <v>119789</v>
      </c>
      <c r="B187" t="s">
        <v>233</v>
      </c>
      <c r="C187">
        <v>3761664</v>
      </c>
    </row>
    <row r="188" spans="1:3" x14ac:dyDescent="0.25">
      <c r="A188">
        <v>119790</v>
      </c>
      <c r="B188" t="s">
        <v>233</v>
      </c>
      <c r="C188">
        <v>5736757</v>
      </c>
    </row>
    <row r="189" spans="1:3" x14ac:dyDescent="0.25">
      <c r="A189">
        <v>119792</v>
      </c>
      <c r="B189" t="s">
        <v>233</v>
      </c>
      <c r="C189">
        <v>3468050</v>
      </c>
    </row>
    <row r="190" spans="1:3" x14ac:dyDescent="0.25">
      <c r="A190">
        <v>119793</v>
      </c>
      <c r="B190" t="s">
        <v>233</v>
      </c>
      <c r="C190">
        <v>5944120</v>
      </c>
    </row>
    <row r="191" spans="1:3" x14ac:dyDescent="0.25">
      <c r="A191">
        <v>119794</v>
      </c>
      <c r="B191" t="s">
        <v>233</v>
      </c>
      <c r="C191">
        <v>4368000</v>
      </c>
    </row>
    <row r="192" spans="1:3" x14ac:dyDescent="0.25">
      <c r="A192">
        <v>119797</v>
      </c>
      <c r="B192" t="s">
        <v>233</v>
      </c>
      <c r="C192">
        <v>2637720</v>
      </c>
    </row>
    <row r="193" spans="1:3" x14ac:dyDescent="0.25">
      <c r="A193">
        <v>119798</v>
      </c>
      <c r="B193" t="s">
        <v>233</v>
      </c>
      <c r="C193">
        <v>4630105</v>
      </c>
    </row>
    <row r="194" spans="1:3" x14ac:dyDescent="0.25">
      <c r="A194">
        <v>119799</v>
      </c>
      <c r="B194" t="s">
        <v>233</v>
      </c>
      <c r="C194">
        <v>4657600</v>
      </c>
    </row>
    <row r="195" spans="1:3" x14ac:dyDescent="0.25">
      <c r="A195">
        <v>119800</v>
      </c>
      <c r="B195" t="s">
        <v>233</v>
      </c>
      <c r="C195">
        <v>2199505</v>
      </c>
    </row>
    <row r="196" spans="1:3" x14ac:dyDescent="0.25">
      <c r="A196">
        <v>119801</v>
      </c>
      <c r="B196" t="s">
        <v>233</v>
      </c>
      <c r="C196">
        <v>5167510</v>
      </c>
    </row>
    <row r="197" spans="1:3" x14ac:dyDescent="0.25">
      <c r="A197">
        <v>119802</v>
      </c>
      <c r="B197" t="s">
        <v>233</v>
      </c>
      <c r="C197">
        <v>4198857</v>
      </c>
    </row>
    <row r="198" spans="1:3" x14ac:dyDescent="0.25">
      <c r="A198">
        <v>119803</v>
      </c>
      <c r="B198" t="s">
        <v>233</v>
      </c>
      <c r="C198">
        <v>4137269</v>
      </c>
    </row>
    <row r="199" spans="1:3" x14ac:dyDescent="0.25">
      <c r="A199">
        <v>119804</v>
      </c>
      <c r="B199" t="s">
        <v>233</v>
      </c>
      <c r="C199">
        <v>4501670</v>
      </c>
    </row>
    <row r="200" spans="1:3" x14ac:dyDescent="0.25">
      <c r="A200">
        <v>119813</v>
      </c>
      <c r="B200" t="s">
        <v>233</v>
      </c>
      <c r="C200">
        <v>4753126</v>
      </c>
    </row>
    <row r="201" spans="1:3" x14ac:dyDescent="0.25">
      <c r="A201">
        <v>119814</v>
      </c>
      <c r="B201" t="s">
        <v>233</v>
      </c>
      <c r="C201">
        <v>3673845</v>
      </c>
    </row>
    <row r="202" spans="1:3" x14ac:dyDescent="0.25">
      <c r="A202">
        <v>119816</v>
      </c>
      <c r="B202" t="s">
        <v>233</v>
      </c>
      <c r="C202">
        <v>3199900</v>
      </c>
    </row>
    <row r="203" spans="1:3" x14ac:dyDescent="0.25">
      <c r="A203">
        <v>131512</v>
      </c>
      <c r="B203" t="s">
        <v>233</v>
      </c>
      <c r="C203">
        <v>4225676</v>
      </c>
    </row>
    <row r="204" spans="1:3" x14ac:dyDescent="0.25">
      <c r="A204">
        <v>131726</v>
      </c>
      <c r="B204" t="s">
        <v>233</v>
      </c>
      <c r="C204">
        <v>3427596</v>
      </c>
    </row>
    <row r="205" spans="1:3" x14ac:dyDescent="0.25">
      <c r="A205">
        <v>131880</v>
      </c>
      <c r="B205" t="s">
        <v>233</v>
      </c>
      <c r="C205">
        <v>7204360</v>
      </c>
    </row>
    <row r="206" spans="1:3" x14ac:dyDescent="0.25">
      <c r="A206">
        <v>132834</v>
      </c>
      <c r="B206" t="s">
        <v>233</v>
      </c>
      <c r="C206">
        <v>7691844</v>
      </c>
    </row>
    <row r="207" spans="1:3" x14ac:dyDescent="0.25">
      <c r="A207">
        <v>133351</v>
      </c>
      <c r="B207" t="s">
        <v>233</v>
      </c>
      <c r="C207">
        <v>6096121</v>
      </c>
    </row>
    <row r="208" spans="1:3" x14ac:dyDescent="0.25">
      <c r="A208">
        <v>134195</v>
      </c>
      <c r="B208" t="s">
        <v>233</v>
      </c>
      <c r="C208">
        <v>859342</v>
      </c>
    </row>
    <row r="209" spans="1:3" x14ac:dyDescent="0.25">
      <c r="A209">
        <v>134283</v>
      </c>
      <c r="B209" t="s">
        <v>233</v>
      </c>
      <c r="C209">
        <v>4934680</v>
      </c>
    </row>
    <row r="210" spans="1:3" x14ac:dyDescent="0.25">
      <c r="A210">
        <v>134646</v>
      </c>
      <c r="B210" t="s">
        <v>233</v>
      </c>
      <c r="C210">
        <v>5418491</v>
      </c>
    </row>
    <row r="211" spans="1:3" x14ac:dyDescent="0.25">
      <c r="A211">
        <v>134906</v>
      </c>
      <c r="B211" t="s">
        <v>233</v>
      </c>
      <c r="C211">
        <v>5610816</v>
      </c>
    </row>
    <row r="212" spans="1:3" x14ac:dyDescent="0.25">
      <c r="A212">
        <v>134989</v>
      </c>
      <c r="B212" t="s">
        <v>233</v>
      </c>
      <c r="C212">
        <v>7195344</v>
      </c>
    </row>
    <row r="213" spans="1:3" x14ac:dyDescent="0.25">
      <c r="A213">
        <v>134996</v>
      </c>
      <c r="B213" t="s">
        <v>233</v>
      </c>
      <c r="C213">
        <v>7326480</v>
      </c>
    </row>
    <row r="214" spans="1:3" x14ac:dyDescent="0.25">
      <c r="A214">
        <v>134997</v>
      </c>
      <c r="B214" t="s">
        <v>233</v>
      </c>
      <c r="C214">
        <v>7355136</v>
      </c>
    </row>
    <row r="215" spans="1:3" x14ac:dyDescent="0.25">
      <c r="A215">
        <v>135003</v>
      </c>
      <c r="B215" t="s">
        <v>233</v>
      </c>
      <c r="C215">
        <v>6551280</v>
      </c>
    </row>
    <row r="216" spans="1:3" x14ac:dyDescent="0.25">
      <c r="A216">
        <v>135122</v>
      </c>
      <c r="B216" t="s">
        <v>233</v>
      </c>
      <c r="C216">
        <v>7040678</v>
      </c>
    </row>
    <row r="217" spans="1:3" x14ac:dyDescent="0.25">
      <c r="A217">
        <v>135479</v>
      </c>
      <c r="B217" t="s">
        <v>233</v>
      </c>
      <c r="C217">
        <v>6536160</v>
      </c>
    </row>
    <row r="218" spans="1:3" x14ac:dyDescent="0.25">
      <c r="A218">
        <v>135481</v>
      </c>
      <c r="B218" t="s">
        <v>233</v>
      </c>
      <c r="C218">
        <v>7013736</v>
      </c>
    </row>
    <row r="219" spans="1:3" x14ac:dyDescent="0.25">
      <c r="A219">
        <v>135795</v>
      </c>
      <c r="B219" t="s">
        <v>233</v>
      </c>
      <c r="C219">
        <v>6645303</v>
      </c>
    </row>
    <row r="220" spans="1:3" x14ac:dyDescent="0.25">
      <c r="A220">
        <v>136432</v>
      </c>
      <c r="B220" t="s">
        <v>233</v>
      </c>
      <c r="C220">
        <v>8620608</v>
      </c>
    </row>
    <row r="221" spans="1:3" x14ac:dyDescent="0.25">
      <c r="A221">
        <v>136801</v>
      </c>
      <c r="B221" t="s">
        <v>233</v>
      </c>
      <c r="C221">
        <v>2328800</v>
      </c>
    </row>
    <row r="222" spans="1:3" x14ac:dyDescent="0.25">
      <c r="A222">
        <v>137783</v>
      </c>
      <c r="B222" t="s">
        <v>233</v>
      </c>
      <c r="C222">
        <v>3721635</v>
      </c>
    </row>
    <row r="223" spans="1:3" x14ac:dyDescent="0.25">
      <c r="A223">
        <v>138148</v>
      </c>
      <c r="B223" t="s">
        <v>233</v>
      </c>
      <c r="C223">
        <v>5072130</v>
      </c>
    </row>
    <row r="224" spans="1:3" x14ac:dyDescent="0.25">
      <c r="A224">
        <v>106653</v>
      </c>
      <c r="B224" t="s">
        <v>333</v>
      </c>
      <c r="C224">
        <v>7542960</v>
      </c>
    </row>
    <row r="225" spans="1:3" x14ac:dyDescent="0.25">
      <c r="A225">
        <v>106962</v>
      </c>
      <c r="B225" t="s">
        <v>333</v>
      </c>
      <c r="C225">
        <v>3764593</v>
      </c>
    </row>
    <row r="226" spans="1:3" x14ac:dyDescent="0.25">
      <c r="A226">
        <v>107395</v>
      </c>
      <c r="B226" t="s">
        <v>333</v>
      </c>
      <c r="C226">
        <v>8336016</v>
      </c>
    </row>
    <row r="227" spans="1:3" x14ac:dyDescent="0.25">
      <c r="A227">
        <v>107413</v>
      </c>
      <c r="B227" t="s">
        <v>333</v>
      </c>
      <c r="C227">
        <v>9003489</v>
      </c>
    </row>
    <row r="228" spans="1:3" x14ac:dyDescent="0.25">
      <c r="A228">
        <v>107428</v>
      </c>
      <c r="B228" t="s">
        <v>333</v>
      </c>
      <c r="C228">
        <v>5510868</v>
      </c>
    </row>
    <row r="229" spans="1:3" x14ac:dyDescent="0.25">
      <c r="A229">
        <v>107562</v>
      </c>
      <c r="B229" t="s">
        <v>333</v>
      </c>
      <c r="C229">
        <v>6477996</v>
      </c>
    </row>
    <row r="230" spans="1:3" x14ac:dyDescent="0.25">
      <c r="A230">
        <v>107564</v>
      </c>
      <c r="B230" t="s">
        <v>333</v>
      </c>
      <c r="C230">
        <v>3664872</v>
      </c>
    </row>
    <row r="231" spans="1:3" x14ac:dyDescent="0.25">
      <c r="A231">
        <v>107756</v>
      </c>
      <c r="B231" t="s">
        <v>333</v>
      </c>
      <c r="C231">
        <v>3938480</v>
      </c>
    </row>
    <row r="232" spans="1:3" x14ac:dyDescent="0.25">
      <c r="A232">
        <v>107758</v>
      </c>
      <c r="B232" t="s">
        <v>333</v>
      </c>
      <c r="C232">
        <v>4399488</v>
      </c>
    </row>
    <row r="233" spans="1:3" x14ac:dyDescent="0.25">
      <c r="A233">
        <v>107761</v>
      </c>
      <c r="B233" t="s">
        <v>333</v>
      </c>
      <c r="C233">
        <v>4553813</v>
      </c>
    </row>
    <row r="234" spans="1:3" x14ac:dyDescent="0.25">
      <c r="A234">
        <v>107763</v>
      </c>
      <c r="B234" t="s">
        <v>333</v>
      </c>
      <c r="C234">
        <v>6775477</v>
      </c>
    </row>
    <row r="235" spans="1:3" x14ac:dyDescent="0.25">
      <c r="A235">
        <v>107769</v>
      </c>
      <c r="B235" t="s">
        <v>333</v>
      </c>
      <c r="C235">
        <v>7400570</v>
      </c>
    </row>
    <row r="236" spans="1:3" x14ac:dyDescent="0.25">
      <c r="A236">
        <v>107775</v>
      </c>
      <c r="B236" t="s">
        <v>333</v>
      </c>
      <c r="C236">
        <v>6132312</v>
      </c>
    </row>
    <row r="237" spans="1:3" x14ac:dyDescent="0.25">
      <c r="A237">
        <v>107778</v>
      </c>
      <c r="B237" t="s">
        <v>333</v>
      </c>
      <c r="C237">
        <v>5435991</v>
      </c>
    </row>
    <row r="238" spans="1:3" x14ac:dyDescent="0.25">
      <c r="A238">
        <v>107780</v>
      </c>
      <c r="B238" t="s">
        <v>333</v>
      </c>
      <c r="C238">
        <v>7520425</v>
      </c>
    </row>
    <row r="239" spans="1:3" x14ac:dyDescent="0.25">
      <c r="A239">
        <v>107782</v>
      </c>
      <c r="B239" t="s">
        <v>333</v>
      </c>
      <c r="C239">
        <v>4038753</v>
      </c>
    </row>
    <row r="240" spans="1:3" x14ac:dyDescent="0.25">
      <c r="A240">
        <v>108055</v>
      </c>
      <c r="B240" t="s">
        <v>333</v>
      </c>
      <c r="C240">
        <v>7235955</v>
      </c>
    </row>
    <row r="241" spans="1:3" x14ac:dyDescent="0.25">
      <c r="A241">
        <v>108057</v>
      </c>
      <c r="B241" t="s">
        <v>333</v>
      </c>
      <c r="C241">
        <v>6878720</v>
      </c>
    </row>
    <row r="242" spans="1:3" x14ac:dyDescent="0.25">
      <c r="A242">
        <v>108058</v>
      </c>
      <c r="B242" t="s">
        <v>333</v>
      </c>
      <c r="C242">
        <v>8599672</v>
      </c>
    </row>
    <row r="243" spans="1:3" x14ac:dyDescent="0.25">
      <c r="A243">
        <v>108059</v>
      </c>
      <c r="B243" t="s">
        <v>333</v>
      </c>
      <c r="C243">
        <v>8769782</v>
      </c>
    </row>
    <row r="244" spans="1:3" x14ac:dyDescent="0.25">
      <c r="A244">
        <v>108075</v>
      </c>
      <c r="B244" t="s">
        <v>333</v>
      </c>
      <c r="C244">
        <v>6038268</v>
      </c>
    </row>
    <row r="245" spans="1:3" x14ac:dyDescent="0.25">
      <c r="A245">
        <v>108076</v>
      </c>
      <c r="B245" t="s">
        <v>333</v>
      </c>
      <c r="C245">
        <v>11251814</v>
      </c>
    </row>
    <row r="246" spans="1:3" x14ac:dyDescent="0.25">
      <c r="A246">
        <v>108079</v>
      </c>
      <c r="B246" t="s">
        <v>333</v>
      </c>
      <c r="C246">
        <v>6115200</v>
      </c>
    </row>
    <row r="247" spans="1:3" x14ac:dyDescent="0.25">
      <c r="A247">
        <v>108083</v>
      </c>
      <c r="B247" t="s">
        <v>333</v>
      </c>
      <c r="C247">
        <v>6909840</v>
      </c>
    </row>
    <row r="248" spans="1:3" x14ac:dyDescent="0.25">
      <c r="A248">
        <v>108085</v>
      </c>
      <c r="B248" t="s">
        <v>333</v>
      </c>
      <c r="C248">
        <v>6625584</v>
      </c>
    </row>
    <row r="249" spans="1:3" x14ac:dyDescent="0.25">
      <c r="A249">
        <v>108088</v>
      </c>
      <c r="B249" t="s">
        <v>333</v>
      </c>
      <c r="C249">
        <v>4150650</v>
      </c>
    </row>
    <row r="250" spans="1:3" x14ac:dyDescent="0.25">
      <c r="A250">
        <v>108095</v>
      </c>
      <c r="B250" t="s">
        <v>333</v>
      </c>
      <c r="C250">
        <v>5019424</v>
      </c>
    </row>
    <row r="251" spans="1:3" x14ac:dyDescent="0.25">
      <c r="A251">
        <v>108096</v>
      </c>
      <c r="B251" t="s">
        <v>333</v>
      </c>
      <c r="C251">
        <v>5911276</v>
      </c>
    </row>
    <row r="252" spans="1:3" x14ac:dyDescent="0.25">
      <c r="A252">
        <v>108097</v>
      </c>
      <c r="B252" t="s">
        <v>333</v>
      </c>
      <c r="C252">
        <v>5679634</v>
      </c>
    </row>
    <row r="253" spans="1:3" x14ac:dyDescent="0.25">
      <c r="A253">
        <v>108271</v>
      </c>
      <c r="B253" t="s">
        <v>333</v>
      </c>
      <c r="C253">
        <v>7893900</v>
      </c>
    </row>
    <row r="254" spans="1:3" x14ac:dyDescent="0.25">
      <c r="A254">
        <v>118072</v>
      </c>
      <c r="B254" t="s">
        <v>333</v>
      </c>
      <c r="C254">
        <v>3967200</v>
      </c>
    </row>
    <row r="255" spans="1:3" x14ac:dyDescent="0.25">
      <c r="A255">
        <v>118073</v>
      </c>
      <c r="B255" t="s">
        <v>333</v>
      </c>
      <c r="C255">
        <v>6384798</v>
      </c>
    </row>
    <row r="256" spans="1:3" x14ac:dyDescent="0.25">
      <c r="A256">
        <v>118075</v>
      </c>
      <c r="B256" t="s">
        <v>333</v>
      </c>
      <c r="C256">
        <v>4133556</v>
      </c>
    </row>
    <row r="257" spans="1:3" x14ac:dyDescent="0.25">
      <c r="A257">
        <v>118076</v>
      </c>
      <c r="B257" t="s">
        <v>333</v>
      </c>
      <c r="C257">
        <v>2366476</v>
      </c>
    </row>
    <row r="258" spans="1:3" x14ac:dyDescent="0.25">
      <c r="A258">
        <v>118082</v>
      </c>
      <c r="B258" t="s">
        <v>333</v>
      </c>
      <c r="C258">
        <v>5983846</v>
      </c>
    </row>
    <row r="259" spans="1:3" x14ac:dyDescent="0.25">
      <c r="A259">
        <v>118085</v>
      </c>
      <c r="B259" t="s">
        <v>333</v>
      </c>
      <c r="C259">
        <v>6208465</v>
      </c>
    </row>
    <row r="260" spans="1:3" x14ac:dyDescent="0.25">
      <c r="A260">
        <v>118097</v>
      </c>
      <c r="B260" t="s">
        <v>333</v>
      </c>
      <c r="C260">
        <v>6556715</v>
      </c>
    </row>
    <row r="261" spans="1:3" x14ac:dyDescent="0.25">
      <c r="A261">
        <v>118109</v>
      </c>
      <c r="B261" t="s">
        <v>333</v>
      </c>
      <c r="C261">
        <v>5710090</v>
      </c>
    </row>
    <row r="262" spans="1:3" x14ac:dyDescent="0.25">
      <c r="A262">
        <v>118111</v>
      </c>
      <c r="B262" t="s">
        <v>333</v>
      </c>
      <c r="C262">
        <v>6576509</v>
      </c>
    </row>
    <row r="263" spans="1:3" x14ac:dyDescent="0.25">
      <c r="A263">
        <v>118112</v>
      </c>
      <c r="B263" t="s">
        <v>333</v>
      </c>
      <c r="C263">
        <v>3095928</v>
      </c>
    </row>
    <row r="264" spans="1:3" x14ac:dyDescent="0.25">
      <c r="A264">
        <v>121663</v>
      </c>
      <c r="B264" t="s">
        <v>333</v>
      </c>
      <c r="C264">
        <v>2956976</v>
      </c>
    </row>
    <row r="265" spans="1:3" x14ac:dyDescent="0.25">
      <c r="A265">
        <v>121665</v>
      </c>
      <c r="B265" t="s">
        <v>333</v>
      </c>
      <c r="C265">
        <v>3233825</v>
      </c>
    </row>
    <row r="266" spans="1:3" x14ac:dyDescent="0.25">
      <c r="A266">
        <v>121666</v>
      </c>
      <c r="B266" t="s">
        <v>333</v>
      </c>
      <c r="C266">
        <v>4652910</v>
      </c>
    </row>
    <row r="267" spans="1:3" x14ac:dyDescent="0.25">
      <c r="A267">
        <v>121667</v>
      </c>
      <c r="B267" t="s">
        <v>333</v>
      </c>
      <c r="C267">
        <v>6179602</v>
      </c>
    </row>
    <row r="268" spans="1:3" x14ac:dyDescent="0.25">
      <c r="A268">
        <v>121670</v>
      </c>
      <c r="B268" t="s">
        <v>333</v>
      </c>
      <c r="C268">
        <v>3550521</v>
      </c>
    </row>
    <row r="269" spans="1:3" x14ac:dyDescent="0.25">
      <c r="A269">
        <v>121671</v>
      </c>
      <c r="B269" t="s">
        <v>333</v>
      </c>
      <c r="C269">
        <v>5029390</v>
      </c>
    </row>
    <row r="270" spans="1:3" x14ac:dyDescent="0.25">
      <c r="A270">
        <v>121673</v>
      </c>
      <c r="B270" t="s">
        <v>333</v>
      </c>
      <c r="C270">
        <v>7180875</v>
      </c>
    </row>
    <row r="271" spans="1:3" x14ac:dyDescent="0.25">
      <c r="A271">
        <v>121674</v>
      </c>
      <c r="B271" t="s">
        <v>333</v>
      </c>
      <c r="C271">
        <v>3899764</v>
      </c>
    </row>
    <row r="272" spans="1:3" x14ac:dyDescent="0.25">
      <c r="A272">
        <v>121675</v>
      </c>
      <c r="B272" t="s">
        <v>333</v>
      </c>
      <c r="C272">
        <v>7106186</v>
      </c>
    </row>
    <row r="273" spans="1:3" x14ac:dyDescent="0.25">
      <c r="A273">
        <v>121678</v>
      </c>
      <c r="B273" t="s">
        <v>333</v>
      </c>
      <c r="C273">
        <v>6713201</v>
      </c>
    </row>
    <row r="274" spans="1:3" x14ac:dyDescent="0.25">
      <c r="A274">
        <v>121679</v>
      </c>
      <c r="B274" t="s">
        <v>333</v>
      </c>
      <c r="C274">
        <v>2500722</v>
      </c>
    </row>
    <row r="275" spans="1:3" x14ac:dyDescent="0.25">
      <c r="A275">
        <v>121681</v>
      </c>
      <c r="B275" t="s">
        <v>333</v>
      </c>
      <c r="C275">
        <v>3822432</v>
      </c>
    </row>
    <row r="276" spans="1:3" x14ac:dyDescent="0.25">
      <c r="A276">
        <v>121687</v>
      </c>
      <c r="B276" t="s">
        <v>333</v>
      </c>
      <c r="C276">
        <v>8367455</v>
      </c>
    </row>
    <row r="277" spans="1:3" x14ac:dyDescent="0.25">
      <c r="A277">
        <v>121689</v>
      </c>
      <c r="B277" t="s">
        <v>333</v>
      </c>
      <c r="C277">
        <v>3231254</v>
      </c>
    </row>
    <row r="278" spans="1:3" x14ac:dyDescent="0.25">
      <c r="A278">
        <v>121690</v>
      </c>
      <c r="B278" t="s">
        <v>333</v>
      </c>
      <c r="C278">
        <v>2239348</v>
      </c>
    </row>
    <row r="279" spans="1:3" x14ac:dyDescent="0.25">
      <c r="A279">
        <v>121694</v>
      </c>
      <c r="B279" t="s">
        <v>333</v>
      </c>
      <c r="C279">
        <v>5157089</v>
      </c>
    </row>
    <row r="280" spans="1:3" x14ac:dyDescent="0.25">
      <c r="A280">
        <v>121699</v>
      </c>
      <c r="B280" t="s">
        <v>333</v>
      </c>
      <c r="C280">
        <v>3682990</v>
      </c>
    </row>
    <row r="281" spans="1:3" x14ac:dyDescent="0.25">
      <c r="A281">
        <v>121700</v>
      </c>
      <c r="B281" t="s">
        <v>333</v>
      </c>
      <c r="C281">
        <v>2101127</v>
      </c>
    </row>
    <row r="282" spans="1:3" x14ac:dyDescent="0.25">
      <c r="A282">
        <v>121702</v>
      </c>
      <c r="B282" t="s">
        <v>333</v>
      </c>
      <c r="C282">
        <v>5933168</v>
      </c>
    </row>
    <row r="283" spans="1:3" x14ac:dyDescent="0.25">
      <c r="A283">
        <v>121711</v>
      </c>
      <c r="B283" t="s">
        <v>333</v>
      </c>
      <c r="C283">
        <v>6541590</v>
      </c>
    </row>
    <row r="284" spans="1:3" x14ac:dyDescent="0.25">
      <c r="A284">
        <v>121714</v>
      </c>
      <c r="B284" t="s">
        <v>333</v>
      </c>
      <c r="C284">
        <v>3099712</v>
      </c>
    </row>
    <row r="285" spans="1:3" x14ac:dyDescent="0.25">
      <c r="A285">
        <v>121715</v>
      </c>
      <c r="B285" t="s">
        <v>333</v>
      </c>
      <c r="C285">
        <v>2566969</v>
      </c>
    </row>
    <row r="286" spans="1:3" x14ac:dyDescent="0.25">
      <c r="A286">
        <v>121716</v>
      </c>
      <c r="B286" t="s">
        <v>333</v>
      </c>
      <c r="C286">
        <v>4013060</v>
      </c>
    </row>
    <row r="287" spans="1:3" x14ac:dyDescent="0.25">
      <c r="A287">
        <v>121717</v>
      </c>
      <c r="B287" t="s">
        <v>333</v>
      </c>
      <c r="C287">
        <v>6917428</v>
      </c>
    </row>
    <row r="288" spans="1:3" x14ac:dyDescent="0.25">
      <c r="A288">
        <v>121718</v>
      </c>
      <c r="B288" t="s">
        <v>333</v>
      </c>
      <c r="C288">
        <v>2840640</v>
      </c>
    </row>
    <row r="289" spans="1:3" x14ac:dyDescent="0.25">
      <c r="A289">
        <v>121720</v>
      </c>
      <c r="B289" t="s">
        <v>333</v>
      </c>
      <c r="C289">
        <v>6283548</v>
      </c>
    </row>
    <row r="290" spans="1:3" x14ac:dyDescent="0.25">
      <c r="A290">
        <v>132217</v>
      </c>
      <c r="B290" t="s">
        <v>333</v>
      </c>
      <c r="C290">
        <v>5558120</v>
      </c>
    </row>
    <row r="291" spans="1:3" x14ac:dyDescent="0.25">
      <c r="A291">
        <v>136502</v>
      </c>
      <c r="B291" t="s">
        <v>333</v>
      </c>
      <c r="C291">
        <v>4779650</v>
      </c>
    </row>
    <row r="292" spans="1:3" x14ac:dyDescent="0.25">
      <c r="A292">
        <v>140569</v>
      </c>
      <c r="B292" t="s">
        <v>333</v>
      </c>
      <c r="C292">
        <v>11561130</v>
      </c>
    </row>
    <row r="293" spans="1:3" x14ac:dyDescent="0.25">
      <c r="A293">
        <v>112932</v>
      </c>
      <c r="B293" t="s">
        <v>490</v>
      </c>
      <c r="C293">
        <v>5976916</v>
      </c>
    </row>
    <row r="294" spans="1:3" x14ac:dyDescent="0.25">
      <c r="A294">
        <v>112936</v>
      </c>
      <c r="B294" t="s">
        <v>490</v>
      </c>
      <c r="C294">
        <v>3388810</v>
      </c>
    </row>
    <row r="295" spans="1:3" x14ac:dyDescent="0.25">
      <c r="A295">
        <v>112938</v>
      </c>
      <c r="B295" t="s">
        <v>490</v>
      </c>
      <c r="C295">
        <v>5144589</v>
      </c>
    </row>
    <row r="296" spans="1:3" x14ac:dyDescent="0.25">
      <c r="A296">
        <v>112939</v>
      </c>
      <c r="B296" t="s">
        <v>490</v>
      </c>
      <c r="C296">
        <v>4049982</v>
      </c>
    </row>
    <row r="297" spans="1:3" x14ac:dyDescent="0.25">
      <c r="A297">
        <v>112949</v>
      </c>
      <c r="B297" t="s">
        <v>490</v>
      </c>
      <c r="C297">
        <v>5095656</v>
      </c>
    </row>
    <row r="298" spans="1:3" x14ac:dyDescent="0.25">
      <c r="A298">
        <v>112950</v>
      </c>
      <c r="B298" t="s">
        <v>490</v>
      </c>
      <c r="C298">
        <v>6577851</v>
      </c>
    </row>
    <row r="299" spans="1:3" x14ac:dyDescent="0.25">
      <c r="A299">
        <v>112951</v>
      </c>
      <c r="B299" t="s">
        <v>490</v>
      </c>
      <c r="C299">
        <v>6419500</v>
      </c>
    </row>
    <row r="300" spans="1:3" x14ac:dyDescent="0.25">
      <c r="A300">
        <v>112956</v>
      </c>
      <c r="B300" t="s">
        <v>490</v>
      </c>
      <c r="C300">
        <v>7397509</v>
      </c>
    </row>
    <row r="301" spans="1:3" x14ac:dyDescent="0.25">
      <c r="A301">
        <v>112957</v>
      </c>
      <c r="B301" t="s">
        <v>490</v>
      </c>
      <c r="C301">
        <v>6370416</v>
      </c>
    </row>
    <row r="302" spans="1:3" x14ac:dyDescent="0.25">
      <c r="A302">
        <v>112958</v>
      </c>
      <c r="B302" t="s">
        <v>490</v>
      </c>
      <c r="C302">
        <v>2696424</v>
      </c>
    </row>
    <row r="303" spans="1:3" x14ac:dyDescent="0.25">
      <c r="A303">
        <v>112959</v>
      </c>
      <c r="B303" t="s">
        <v>490</v>
      </c>
      <c r="C303">
        <v>4105500</v>
      </c>
    </row>
    <row r="304" spans="1:3" x14ac:dyDescent="0.25">
      <c r="A304">
        <v>112961</v>
      </c>
      <c r="B304" t="s">
        <v>490</v>
      </c>
      <c r="C304">
        <v>3682190</v>
      </c>
    </row>
    <row r="305" spans="1:3" x14ac:dyDescent="0.25">
      <c r="A305">
        <v>112966</v>
      </c>
      <c r="B305" t="s">
        <v>490</v>
      </c>
      <c r="C305">
        <v>5232465</v>
      </c>
    </row>
    <row r="306" spans="1:3" x14ac:dyDescent="0.25">
      <c r="A306">
        <v>112968</v>
      </c>
      <c r="B306" t="s">
        <v>490</v>
      </c>
      <c r="C306">
        <v>3931819</v>
      </c>
    </row>
    <row r="307" spans="1:3" x14ac:dyDescent="0.25">
      <c r="A307">
        <v>112969</v>
      </c>
      <c r="B307" t="s">
        <v>490</v>
      </c>
      <c r="C307">
        <v>8872404</v>
      </c>
    </row>
    <row r="308" spans="1:3" x14ac:dyDescent="0.25">
      <c r="A308">
        <v>112970</v>
      </c>
      <c r="B308" t="s">
        <v>490</v>
      </c>
      <c r="C308">
        <v>6449821</v>
      </c>
    </row>
    <row r="309" spans="1:3" x14ac:dyDescent="0.25">
      <c r="A309">
        <v>112989</v>
      </c>
      <c r="B309" t="s">
        <v>490</v>
      </c>
      <c r="C309">
        <v>6894425</v>
      </c>
    </row>
    <row r="310" spans="1:3" x14ac:dyDescent="0.25">
      <c r="A310">
        <v>112991</v>
      </c>
      <c r="B310" t="s">
        <v>490</v>
      </c>
      <c r="C310">
        <v>4488396</v>
      </c>
    </row>
    <row r="311" spans="1:3" x14ac:dyDescent="0.25">
      <c r="A311">
        <v>112996</v>
      </c>
      <c r="B311" t="s">
        <v>490</v>
      </c>
      <c r="C311">
        <v>7061560</v>
      </c>
    </row>
    <row r="312" spans="1:3" x14ac:dyDescent="0.25">
      <c r="A312">
        <v>120274</v>
      </c>
      <c r="B312" t="s">
        <v>490</v>
      </c>
      <c r="C312">
        <v>3607608</v>
      </c>
    </row>
    <row r="313" spans="1:3" x14ac:dyDescent="0.25">
      <c r="A313">
        <v>120277</v>
      </c>
      <c r="B313" t="s">
        <v>490</v>
      </c>
      <c r="C313">
        <v>8356964</v>
      </c>
    </row>
    <row r="314" spans="1:3" x14ac:dyDescent="0.25">
      <c r="A314">
        <v>120281</v>
      </c>
      <c r="B314" t="s">
        <v>490</v>
      </c>
      <c r="C314">
        <v>6852144</v>
      </c>
    </row>
    <row r="315" spans="1:3" x14ac:dyDescent="0.25">
      <c r="A315">
        <v>120286</v>
      </c>
      <c r="B315" t="s">
        <v>490</v>
      </c>
      <c r="C315">
        <v>7540112</v>
      </c>
    </row>
    <row r="316" spans="1:3" x14ac:dyDescent="0.25">
      <c r="A316">
        <v>120292</v>
      </c>
      <c r="B316" t="s">
        <v>490</v>
      </c>
      <c r="C316">
        <v>7044744</v>
      </c>
    </row>
    <row r="317" spans="1:3" x14ac:dyDescent="0.25">
      <c r="A317">
        <v>120297</v>
      </c>
      <c r="B317" t="s">
        <v>490</v>
      </c>
      <c r="C317">
        <v>9352992</v>
      </c>
    </row>
    <row r="318" spans="1:3" x14ac:dyDescent="0.25">
      <c r="A318">
        <v>120298</v>
      </c>
      <c r="B318" t="s">
        <v>490</v>
      </c>
      <c r="C318">
        <v>6900621</v>
      </c>
    </row>
    <row r="319" spans="1:3" x14ac:dyDescent="0.25">
      <c r="A319">
        <v>120642</v>
      </c>
      <c r="B319" t="s">
        <v>490</v>
      </c>
      <c r="C319">
        <v>4575272</v>
      </c>
    </row>
    <row r="320" spans="1:3" x14ac:dyDescent="0.25">
      <c r="A320">
        <v>120645</v>
      </c>
      <c r="B320" t="s">
        <v>490</v>
      </c>
      <c r="C320">
        <v>3807588</v>
      </c>
    </row>
    <row r="321" spans="1:3" x14ac:dyDescent="0.25">
      <c r="A321">
        <v>120655</v>
      </c>
      <c r="B321" t="s">
        <v>490</v>
      </c>
      <c r="C321">
        <v>5752800</v>
      </c>
    </row>
    <row r="322" spans="1:3" x14ac:dyDescent="0.25">
      <c r="A322">
        <v>122066</v>
      </c>
      <c r="B322" t="s">
        <v>490</v>
      </c>
      <c r="C322">
        <v>5127220</v>
      </c>
    </row>
    <row r="323" spans="1:3" x14ac:dyDescent="0.25">
      <c r="A323">
        <v>122854</v>
      </c>
      <c r="B323" t="s">
        <v>490</v>
      </c>
      <c r="C323">
        <v>4437114</v>
      </c>
    </row>
    <row r="324" spans="1:3" x14ac:dyDescent="0.25">
      <c r="A324">
        <v>129645</v>
      </c>
      <c r="B324" t="s">
        <v>490</v>
      </c>
      <c r="C324">
        <v>1740330</v>
      </c>
    </row>
    <row r="325" spans="1:3" x14ac:dyDescent="0.25">
      <c r="A325">
        <v>131945</v>
      </c>
      <c r="B325" t="s">
        <v>490</v>
      </c>
      <c r="C325">
        <v>6134520</v>
      </c>
    </row>
    <row r="326" spans="1:3" x14ac:dyDescent="0.25">
      <c r="A326">
        <v>138869</v>
      </c>
      <c r="B326" t="s">
        <v>490</v>
      </c>
      <c r="C326">
        <v>1701468</v>
      </c>
    </row>
    <row r="327" spans="1:3" x14ac:dyDescent="0.25">
      <c r="A327">
        <v>103483</v>
      </c>
      <c r="B327" t="s">
        <v>190</v>
      </c>
      <c r="C327">
        <v>4693500</v>
      </c>
    </row>
    <row r="328" spans="1:3" x14ac:dyDescent="0.25">
      <c r="A328">
        <v>103486</v>
      </c>
      <c r="B328" t="s">
        <v>190</v>
      </c>
      <c r="C328">
        <v>4209915</v>
      </c>
    </row>
    <row r="329" spans="1:3" x14ac:dyDescent="0.25">
      <c r="A329">
        <v>103493</v>
      </c>
      <c r="B329" t="s">
        <v>190</v>
      </c>
      <c r="C329">
        <v>5984550</v>
      </c>
    </row>
    <row r="330" spans="1:3" x14ac:dyDescent="0.25">
      <c r="A330">
        <v>103497</v>
      </c>
      <c r="B330" t="s">
        <v>190</v>
      </c>
      <c r="C330">
        <v>5220412</v>
      </c>
    </row>
    <row r="331" spans="1:3" x14ac:dyDescent="0.25">
      <c r="A331">
        <v>103498</v>
      </c>
      <c r="B331" t="s">
        <v>190</v>
      </c>
      <c r="C331">
        <v>4999060</v>
      </c>
    </row>
    <row r="332" spans="1:3" x14ac:dyDescent="0.25">
      <c r="A332">
        <v>103499</v>
      </c>
      <c r="B332" t="s">
        <v>190</v>
      </c>
      <c r="C332">
        <v>3756970</v>
      </c>
    </row>
    <row r="333" spans="1:3" x14ac:dyDescent="0.25">
      <c r="A333">
        <v>103500</v>
      </c>
      <c r="B333" t="s">
        <v>190</v>
      </c>
      <c r="C333">
        <v>3698640</v>
      </c>
    </row>
    <row r="334" spans="1:3" x14ac:dyDescent="0.25">
      <c r="A334">
        <v>103501</v>
      </c>
      <c r="B334" t="s">
        <v>190</v>
      </c>
      <c r="C334">
        <v>4298235</v>
      </c>
    </row>
    <row r="335" spans="1:3" x14ac:dyDescent="0.25">
      <c r="A335">
        <v>103503</v>
      </c>
      <c r="B335" t="s">
        <v>190</v>
      </c>
      <c r="C335">
        <v>8164892</v>
      </c>
    </row>
    <row r="336" spans="1:3" x14ac:dyDescent="0.25">
      <c r="A336">
        <v>103509</v>
      </c>
      <c r="B336" t="s">
        <v>190</v>
      </c>
      <c r="C336">
        <v>7819156</v>
      </c>
    </row>
    <row r="337" spans="1:3" x14ac:dyDescent="0.25">
      <c r="A337">
        <v>103514</v>
      </c>
      <c r="B337" t="s">
        <v>190</v>
      </c>
      <c r="C337">
        <v>9770492</v>
      </c>
    </row>
    <row r="338" spans="1:3" x14ac:dyDescent="0.25">
      <c r="A338">
        <v>103519</v>
      </c>
      <c r="B338" t="s">
        <v>190</v>
      </c>
      <c r="C338">
        <v>8924880</v>
      </c>
    </row>
    <row r="339" spans="1:3" x14ac:dyDescent="0.25">
      <c r="A339">
        <v>103529</v>
      </c>
      <c r="B339" t="s">
        <v>190</v>
      </c>
      <c r="C339">
        <v>2596440</v>
      </c>
    </row>
    <row r="340" spans="1:3" x14ac:dyDescent="0.25">
      <c r="A340">
        <v>103531</v>
      </c>
      <c r="B340" t="s">
        <v>190</v>
      </c>
      <c r="C340">
        <v>5577960</v>
      </c>
    </row>
    <row r="341" spans="1:3" x14ac:dyDescent="0.25">
      <c r="A341">
        <v>103534</v>
      </c>
      <c r="B341" t="s">
        <v>190</v>
      </c>
      <c r="C341">
        <v>5061519</v>
      </c>
    </row>
    <row r="342" spans="1:3" x14ac:dyDescent="0.25">
      <c r="A342">
        <v>103539</v>
      </c>
      <c r="B342" t="s">
        <v>190</v>
      </c>
      <c r="C342">
        <v>3924545</v>
      </c>
    </row>
    <row r="343" spans="1:3" x14ac:dyDescent="0.25">
      <c r="A343">
        <v>103560</v>
      </c>
      <c r="B343" t="s">
        <v>190</v>
      </c>
      <c r="C343">
        <v>8322935</v>
      </c>
    </row>
    <row r="344" spans="1:3" x14ac:dyDescent="0.25">
      <c r="A344">
        <v>103562</v>
      </c>
      <c r="B344" t="s">
        <v>190</v>
      </c>
      <c r="C344">
        <v>4060696</v>
      </c>
    </row>
    <row r="345" spans="1:3" x14ac:dyDescent="0.25">
      <c r="A345">
        <v>103563</v>
      </c>
      <c r="B345" t="s">
        <v>190</v>
      </c>
      <c r="C345">
        <v>6317409</v>
      </c>
    </row>
    <row r="346" spans="1:3" x14ac:dyDescent="0.25">
      <c r="A346">
        <v>103742</v>
      </c>
      <c r="B346" t="s">
        <v>190</v>
      </c>
      <c r="C346">
        <v>5199945</v>
      </c>
    </row>
    <row r="347" spans="1:3" x14ac:dyDescent="0.25">
      <c r="A347">
        <v>103743</v>
      </c>
      <c r="B347" t="s">
        <v>190</v>
      </c>
      <c r="C347">
        <v>6688760</v>
      </c>
    </row>
    <row r="348" spans="1:3" x14ac:dyDescent="0.25">
      <c r="A348">
        <v>103854</v>
      </c>
      <c r="B348" t="s">
        <v>190</v>
      </c>
      <c r="C348">
        <v>5947664</v>
      </c>
    </row>
    <row r="349" spans="1:3" x14ac:dyDescent="0.25">
      <c r="A349">
        <v>103855</v>
      </c>
      <c r="B349" t="s">
        <v>190</v>
      </c>
      <c r="C349">
        <v>5476501</v>
      </c>
    </row>
    <row r="350" spans="1:3" x14ac:dyDescent="0.25">
      <c r="A350">
        <v>103858</v>
      </c>
      <c r="B350" t="s">
        <v>190</v>
      </c>
      <c r="C350">
        <v>4123650</v>
      </c>
    </row>
    <row r="351" spans="1:3" x14ac:dyDescent="0.25">
      <c r="A351">
        <v>103870</v>
      </c>
      <c r="B351" t="s">
        <v>190</v>
      </c>
      <c r="C351">
        <v>7496555</v>
      </c>
    </row>
    <row r="352" spans="1:3" x14ac:dyDescent="0.25">
      <c r="A352">
        <v>104012</v>
      </c>
      <c r="B352" t="s">
        <v>190</v>
      </c>
      <c r="C352">
        <v>7245350</v>
      </c>
    </row>
    <row r="353" spans="1:3" x14ac:dyDescent="0.25">
      <c r="A353">
        <v>104018</v>
      </c>
      <c r="B353" t="s">
        <v>190</v>
      </c>
      <c r="C353">
        <v>8052948</v>
      </c>
    </row>
    <row r="354" spans="1:3" x14ac:dyDescent="0.25">
      <c r="A354">
        <v>104019</v>
      </c>
      <c r="B354" t="s">
        <v>190</v>
      </c>
      <c r="C354">
        <v>7869792</v>
      </c>
    </row>
    <row r="355" spans="1:3" x14ac:dyDescent="0.25">
      <c r="A355">
        <v>104020</v>
      </c>
      <c r="B355" t="s">
        <v>190</v>
      </c>
      <c r="C355">
        <v>5241576</v>
      </c>
    </row>
    <row r="356" spans="1:3" x14ac:dyDescent="0.25">
      <c r="A356">
        <v>104119</v>
      </c>
      <c r="B356" t="s">
        <v>190</v>
      </c>
      <c r="C356">
        <v>5959772</v>
      </c>
    </row>
    <row r="357" spans="1:3" x14ac:dyDescent="0.25">
      <c r="A357">
        <v>104248</v>
      </c>
      <c r="B357" t="s">
        <v>190</v>
      </c>
      <c r="C357">
        <v>3941548</v>
      </c>
    </row>
    <row r="358" spans="1:3" x14ac:dyDescent="0.25">
      <c r="A358">
        <v>104255</v>
      </c>
      <c r="B358" t="s">
        <v>190</v>
      </c>
      <c r="C358">
        <v>5843396</v>
      </c>
    </row>
    <row r="359" spans="1:3" x14ac:dyDescent="0.25">
      <c r="A359">
        <v>104259</v>
      </c>
      <c r="B359" t="s">
        <v>190</v>
      </c>
      <c r="C359">
        <v>8352552</v>
      </c>
    </row>
    <row r="360" spans="1:3" x14ac:dyDescent="0.25">
      <c r="A360">
        <v>104387</v>
      </c>
      <c r="B360" t="s">
        <v>190</v>
      </c>
      <c r="C360">
        <v>4721184</v>
      </c>
    </row>
    <row r="361" spans="1:3" x14ac:dyDescent="0.25">
      <c r="A361">
        <v>104395</v>
      </c>
      <c r="B361" t="s">
        <v>190</v>
      </c>
      <c r="C361">
        <v>5412246</v>
      </c>
    </row>
    <row r="362" spans="1:3" x14ac:dyDescent="0.25">
      <c r="A362">
        <v>116928</v>
      </c>
      <c r="B362" t="s">
        <v>190</v>
      </c>
      <c r="C362">
        <v>5465064</v>
      </c>
    </row>
    <row r="363" spans="1:3" x14ac:dyDescent="0.25">
      <c r="A363">
        <v>116932</v>
      </c>
      <c r="B363" t="s">
        <v>190</v>
      </c>
      <c r="C363">
        <v>5533704</v>
      </c>
    </row>
    <row r="364" spans="1:3" x14ac:dyDescent="0.25">
      <c r="A364">
        <v>116936</v>
      </c>
      <c r="B364" t="s">
        <v>190</v>
      </c>
      <c r="C364">
        <v>2539132</v>
      </c>
    </row>
    <row r="365" spans="1:3" x14ac:dyDescent="0.25">
      <c r="A365">
        <v>116941</v>
      </c>
      <c r="B365" t="s">
        <v>190</v>
      </c>
      <c r="C365">
        <v>3212460</v>
      </c>
    </row>
    <row r="366" spans="1:3" x14ac:dyDescent="0.25">
      <c r="A366">
        <v>116952</v>
      </c>
      <c r="B366" t="s">
        <v>190</v>
      </c>
      <c r="C366">
        <v>2696252</v>
      </c>
    </row>
    <row r="367" spans="1:3" x14ac:dyDescent="0.25">
      <c r="A367">
        <v>116991</v>
      </c>
      <c r="B367" t="s">
        <v>190</v>
      </c>
      <c r="C367">
        <v>5347734</v>
      </c>
    </row>
    <row r="368" spans="1:3" x14ac:dyDescent="0.25">
      <c r="A368">
        <v>116992</v>
      </c>
      <c r="B368" t="s">
        <v>190</v>
      </c>
      <c r="C368">
        <v>3944967</v>
      </c>
    </row>
    <row r="369" spans="1:3" x14ac:dyDescent="0.25">
      <c r="A369">
        <v>116999</v>
      </c>
      <c r="B369" t="s">
        <v>190</v>
      </c>
      <c r="C369">
        <v>5436736</v>
      </c>
    </row>
    <row r="370" spans="1:3" x14ac:dyDescent="0.25">
      <c r="A370">
        <v>123564</v>
      </c>
      <c r="B370" t="s">
        <v>190</v>
      </c>
      <c r="C370">
        <v>2536352</v>
      </c>
    </row>
    <row r="371" spans="1:3" x14ac:dyDescent="0.25">
      <c r="A371">
        <v>123580</v>
      </c>
      <c r="B371" t="s">
        <v>190</v>
      </c>
      <c r="C371">
        <v>4587882</v>
      </c>
    </row>
    <row r="372" spans="1:3" x14ac:dyDescent="0.25">
      <c r="A372">
        <v>123589</v>
      </c>
      <c r="B372" t="s">
        <v>190</v>
      </c>
      <c r="C372">
        <v>7066766</v>
      </c>
    </row>
    <row r="373" spans="1:3" x14ac:dyDescent="0.25">
      <c r="A373">
        <v>124391</v>
      </c>
      <c r="B373" t="s">
        <v>190</v>
      </c>
      <c r="C373">
        <v>4174545</v>
      </c>
    </row>
    <row r="374" spans="1:3" x14ac:dyDescent="0.25">
      <c r="A374">
        <v>124392</v>
      </c>
      <c r="B374" t="s">
        <v>190</v>
      </c>
      <c r="C374">
        <v>5198083</v>
      </c>
    </row>
    <row r="375" spans="1:3" x14ac:dyDescent="0.25">
      <c r="A375">
        <v>124395</v>
      </c>
      <c r="B375" t="s">
        <v>190</v>
      </c>
      <c r="C375">
        <v>2543343</v>
      </c>
    </row>
    <row r="376" spans="1:3" x14ac:dyDescent="0.25">
      <c r="A376">
        <v>124396</v>
      </c>
      <c r="B376" t="s">
        <v>190</v>
      </c>
      <c r="C376">
        <v>5124052</v>
      </c>
    </row>
    <row r="377" spans="1:3" x14ac:dyDescent="0.25">
      <c r="A377">
        <v>124399</v>
      </c>
      <c r="B377" t="s">
        <v>190</v>
      </c>
      <c r="C377">
        <v>3850860</v>
      </c>
    </row>
    <row r="378" spans="1:3" x14ac:dyDescent="0.25">
      <c r="A378">
        <v>124400</v>
      </c>
      <c r="B378" t="s">
        <v>190</v>
      </c>
      <c r="C378">
        <v>5081300</v>
      </c>
    </row>
    <row r="379" spans="1:3" x14ac:dyDescent="0.25">
      <c r="A379">
        <v>124401</v>
      </c>
      <c r="B379" t="s">
        <v>190</v>
      </c>
      <c r="C379">
        <v>3381754</v>
      </c>
    </row>
    <row r="380" spans="1:3" x14ac:dyDescent="0.25">
      <c r="A380">
        <v>124408</v>
      </c>
      <c r="B380" t="s">
        <v>190</v>
      </c>
      <c r="C380">
        <v>6539373</v>
      </c>
    </row>
    <row r="381" spans="1:3" x14ac:dyDescent="0.25">
      <c r="A381">
        <v>124422</v>
      </c>
      <c r="B381" t="s">
        <v>190</v>
      </c>
      <c r="C381">
        <v>6027041</v>
      </c>
    </row>
    <row r="382" spans="1:3" x14ac:dyDescent="0.25">
      <c r="A382">
        <v>124449</v>
      </c>
      <c r="B382" t="s">
        <v>190</v>
      </c>
      <c r="C382">
        <v>4069777</v>
      </c>
    </row>
    <row r="383" spans="1:3" x14ac:dyDescent="0.25">
      <c r="A383">
        <v>124467</v>
      </c>
      <c r="B383" t="s">
        <v>190</v>
      </c>
      <c r="C383">
        <v>2127540</v>
      </c>
    </row>
    <row r="384" spans="1:3" x14ac:dyDescent="0.25">
      <c r="A384">
        <v>124468</v>
      </c>
      <c r="B384" t="s">
        <v>190</v>
      </c>
      <c r="C384">
        <v>4422000</v>
      </c>
    </row>
    <row r="385" spans="1:3" x14ac:dyDescent="0.25">
      <c r="A385">
        <v>125734</v>
      </c>
      <c r="B385" t="s">
        <v>190</v>
      </c>
      <c r="C385">
        <v>4407793</v>
      </c>
    </row>
    <row r="386" spans="1:3" x14ac:dyDescent="0.25">
      <c r="A386">
        <v>125747</v>
      </c>
      <c r="B386" t="s">
        <v>190</v>
      </c>
      <c r="C386">
        <v>8682827</v>
      </c>
    </row>
    <row r="387" spans="1:3" x14ac:dyDescent="0.25">
      <c r="A387">
        <v>125756</v>
      </c>
      <c r="B387" t="s">
        <v>190</v>
      </c>
      <c r="C387">
        <v>4481253</v>
      </c>
    </row>
    <row r="388" spans="1:3" x14ac:dyDescent="0.25">
      <c r="A388">
        <v>125764</v>
      </c>
      <c r="B388" t="s">
        <v>190</v>
      </c>
      <c r="C388">
        <v>6653790</v>
      </c>
    </row>
    <row r="389" spans="1:3" x14ac:dyDescent="0.25">
      <c r="A389">
        <v>131547</v>
      </c>
      <c r="B389" t="s">
        <v>190</v>
      </c>
      <c r="C389">
        <v>4924800</v>
      </c>
    </row>
    <row r="390" spans="1:3" x14ac:dyDescent="0.25">
      <c r="A390">
        <v>133306</v>
      </c>
      <c r="B390" t="s">
        <v>190</v>
      </c>
      <c r="C390">
        <v>4769206</v>
      </c>
    </row>
    <row r="391" spans="1:3" x14ac:dyDescent="0.25">
      <c r="A391">
        <v>135035</v>
      </c>
      <c r="B391" t="s">
        <v>190</v>
      </c>
      <c r="C391">
        <v>4933335</v>
      </c>
    </row>
    <row r="392" spans="1:3" x14ac:dyDescent="0.25">
      <c r="A392">
        <v>135061</v>
      </c>
      <c r="B392" t="s">
        <v>190</v>
      </c>
      <c r="C392">
        <v>3811374</v>
      </c>
    </row>
    <row r="393" spans="1:3" x14ac:dyDescent="0.25">
      <c r="A393">
        <v>136091</v>
      </c>
      <c r="B393" t="s">
        <v>190</v>
      </c>
      <c r="C393">
        <v>9536198</v>
      </c>
    </row>
    <row r="394" spans="1:3" x14ac:dyDescent="0.25">
      <c r="A394">
        <v>141700</v>
      </c>
      <c r="B394" t="s">
        <v>190</v>
      </c>
      <c r="C394">
        <v>2678140</v>
      </c>
    </row>
    <row r="395" spans="1:3" x14ac:dyDescent="0.25">
      <c r="A395">
        <v>142067</v>
      </c>
      <c r="B395" t="s">
        <v>190</v>
      </c>
      <c r="C395">
        <v>2737700</v>
      </c>
    </row>
    <row r="396" spans="1:3" x14ac:dyDescent="0.25">
      <c r="A396">
        <v>109669</v>
      </c>
      <c r="B396" t="s">
        <v>403</v>
      </c>
      <c r="C396">
        <v>3419752</v>
      </c>
    </row>
    <row r="397" spans="1:3" x14ac:dyDescent="0.25">
      <c r="A397">
        <v>109686</v>
      </c>
      <c r="B397" t="s">
        <v>403</v>
      </c>
      <c r="C397">
        <v>6018624</v>
      </c>
    </row>
    <row r="398" spans="1:3" x14ac:dyDescent="0.25">
      <c r="A398">
        <v>109690</v>
      </c>
      <c r="B398" t="s">
        <v>403</v>
      </c>
      <c r="C398">
        <v>5826891</v>
      </c>
    </row>
    <row r="399" spans="1:3" x14ac:dyDescent="0.25">
      <c r="A399">
        <v>109707</v>
      </c>
      <c r="B399" t="s">
        <v>403</v>
      </c>
      <c r="C399">
        <v>7117319</v>
      </c>
    </row>
    <row r="400" spans="1:3" x14ac:dyDescent="0.25">
      <c r="A400">
        <v>109709</v>
      </c>
      <c r="B400" t="s">
        <v>403</v>
      </c>
      <c r="C400">
        <v>7370068</v>
      </c>
    </row>
    <row r="401" spans="1:3" x14ac:dyDescent="0.25">
      <c r="A401">
        <v>109713</v>
      </c>
      <c r="B401" t="s">
        <v>403</v>
      </c>
      <c r="C401">
        <v>5881347</v>
      </c>
    </row>
    <row r="402" spans="1:3" x14ac:dyDescent="0.25">
      <c r="A402">
        <v>110882</v>
      </c>
      <c r="B402" t="s">
        <v>403</v>
      </c>
      <c r="C402">
        <v>6241329</v>
      </c>
    </row>
    <row r="403" spans="1:3" x14ac:dyDescent="0.25">
      <c r="A403">
        <v>110907</v>
      </c>
      <c r="B403" t="s">
        <v>403</v>
      </c>
      <c r="C403">
        <v>4745016</v>
      </c>
    </row>
    <row r="404" spans="1:3" x14ac:dyDescent="0.25">
      <c r="A404">
        <v>115237</v>
      </c>
      <c r="B404" t="s">
        <v>403</v>
      </c>
      <c r="C404">
        <v>4291872</v>
      </c>
    </row>
    <row r="405" spans="1:3" x14ac:dyDescent="0.25">
      <c r="A405">
        <v>115238</v>
      </c>
      <c r="B405" t="s">
        <v>403</v>
      </c>
      <c r="C405">
        <v>5668803</v>
      </c>
    </row>
    <row r="406" spans="1:3" x14ac:dyDescent="0.25">
      <c r="A406">
        <v>115239</v>
      </c>
      <c r="B406" t="s">
        <v>403</v>
      </c>
      <c r="C406">
        <v>3178375</v>
      </c>
    </row>
    <row r="407" spans="1:3" x14ac:dyDescent="0.25">
      <c r="A407">
        <v>115322</v>
      </c>
      <c r="B407" t="s">
        <v>403</v>
      </c>
      <c r="C407">
        <v>6439605</v>
      </c>
    </row>
    <row r="408" spans="1:3" x14ac:dyDescent="0.25">
      <c r="A408">
        <v>115382</v>
      </c>
      <c r="B408" t="s">
        <v>403</v>
      </c>
      <c r="C408">
        <v>4455876</v>
      </c>
    </row>
    <row r="409" spans="1:3" x14ac:dyDescent="0.25">
      <c r="A409">
        <v>117499</v>
      </c>
      <c r="B409" t="s">
        <v>403</v>
      </c>
      <c r="C409">
        <v>5815360</v>
      </c>
    </row>
    <row r="410" spans="1:3" x14ac:dyDescent="0.25">
      <c r="A410">
        <v>117500</v>
      </c>
      <c r="B410" t="s">
        <v>403</v>
      </c>
      <c r="C410">
        <v>6081938</v>
      </c>
    </row>
    <row r="411" spans="1:3" x14ac:dyDescent="0.25">
      <c r="A411">
        <v>117504</v>
      </c>
      <c r="B411" t="s">
        <v>403</v>
      </c>
      <c r="C411">
        <v>4014505</v>
      </c>
    </row>
    <row r="412" spans="1:3" x14ac:dyDescent="0.25">
      <c r="A412">
        <v>117518</v>
      </c>
      <c r="B412" t="s">
        <v>403</v>
      </c>
      <c r="C412">
        <v>7357950</v>
      </c>
    </row>
    <row r="413" spans="1:3" x14ac:dyDescent="0.25">
      <c r="A413">
        <v>117530</v>
      </c>
      <c r="B413" t="s">
        <v>403</v>
      </c>
      <c r="C413">
        <v>8439860</v>
      </c>
    </row>
    <row r="414" spans="1:3" x14ac:dyDescent="0.25">
      <c r="A414">
        <v>117534</v>
      </c>
      <c r="B414" t="s">
        <v>403</v>
      </c>
      <c r="C414">
        <v>6937440</v>
      </c>
    </row>
    <row r="415" spans="1:3" x14ac:dyDescent="0.25">
      <c r="A415">
        <v>117537</v>
      </c>
      <c r="B415" t="s">
        <v>403</v>
      </c>
      <c r="C415">
        <v>5526521</v>
      </c>
    </row>
    <row r="416" spans="1:3" x14ac:dyDescent="0.25">
      <c r="A416">
        <v>117552</v>
      </c>
      <c r="B416" t="s">
        <v>403</v>
      </c>
      <c r="C416">
        <v>3679236</v>
      </c>
    </row>
    <row r="417" spans="1:3" x14ac:dyDescent="0.25">
      <c r="A417">
        <v>117555</v>
      </c>
      <c r="B417" t="s">
        <v>403</v>
      </c>
      <c r="C417">
        <v>3301104</v>
      </c>
    </row>
    <row r="418" spans="1:3" x14ac:dyDescent="0.25">
      <c r="A418">
        <v>117557</v>
      </c>
      <c r="B418" t="s">
        <v>403</v>
      </c>
      <c r="C418">
        <v>5849235</v>
      </c>
    </row>
    <row r="419" spans="1:3" x14ac:dyDescent="0.25">
      <c r="A419">
        <v>117577</v>
      </c>
      <c r="B419" t="s">
        <v>403</v>
      </c>
      <c r="C419">
        <v>5999610</v>
      </c>
    </row>
    <row r="420" spans="1:3" x14ac:dyDescent="0.25">
      <c r="A420">
        <v>117578</v>
      </c>
      <c r="B420" t="s">
        <v>403</v>
      </c>
      <c r="C420">
        <v>7053103</v>
      </c>
    </row>
    <row r="421" spans="1:3" x14ac:dyDescent="0.25">
      <c r="A421">
        <v>117591</v>
      </c>
      <c r="B421" t="s">
        <v>403</v>
      </c>
      <c r="C421">
        <v>5906754</v>
      </c>
    </row>
    <row r="422" spans="1:3" x14ac:dyDescent="0.25">
      <c r="A422">
        <v>117594</v>
      </c>
      <c r="B422" t="s">
        <v>403</v>
      </c>
      <c r="C422">
        <v>5161524</v>
      </c>
    </row>
    <row r="423" spans="1:3" x14ac:dyDescent="0.25">
      <c r="A423">
        <v>121154</v>
      </c>
      <c r="B423" t="s">
        <v>403</v>
      </c>
      <c r="C423">
        <v>3812038</v>
      </c>
    </row>
    <row r="424" spans="1:3" x14ac:dyDescent="0.25">
      <c r="A424">
        <v>121164</v>
      </c>
      <c r="B424" t="s">
        <v>403</v>
      </c>
      <c r="C424">
        <v>5626572</v>
      </c>
    </row>
    <row r="425" spans="1:3" x14ac:dyDescent="0.25">
      <c r="A425">
        <v>124802</v>
      </c>
      <c r="B425" t="s">
        <v>403</v>
      </c>
      <c r="C425">
        <v>9442489</v>
      </c>
    </row>
    <row r="426" spans="1:3" x14ac:dyDescent="0.25">
      <c r="A426">
        <v>124840</v>
      </c>
      <c r="B426" t="s">
        <v>403</v>
      </c>
      <c r="C426">
        <v>8470584</v>
      </c>
    </row>
    <row r="427" spans="1:3" x14ac:dyDescent="0.25">
      <c r="A427">
        <v>124856</v>
      </c>
      <c r="B427" t="s">
        <v>403</v>
      </c>
      <c r="C427">
        <v>7911792</v>
      </c>
    </row>
    <row r="428" spans="1:3" x14ac:dyDescent="0.25">
      <c r="A428">
        <v>124861</v>
      </c>
      <c r="B428" t="s">
        <v>403</v>
      </c>
      <c r="C428">
        <v>4097624</v>
      </c>
    </row>
    <row r="429" spans="1:3" x14ac:dyDescent="0.25">
      <c r="A429">
        <v>136438</v>
      </c>
      <c r="B429" t="s">
        <v>403</v>
      </c>
      <c r="C429">
        <v>4977280</v>
      </c>
    </row>
    <row r="430" spans="1:3" x14ac:dyDescent="0.25">
      <c r="A430">
        <v>110048</v>
      </c>
      <c r="B430" t="s">
        <v>413</v>
      </c>
      <c r="C430">
        <v>5408992</v>
      </c>
    </row>
    <row r="431" spans="1:3" x14ac:dyDescent="0.25">
      <c r="A431">
        <v>110060</v>
      </c>
      <c r="B431" t="s">
        <v>413</v>
      </c>
      <c r="C431">
        <v>5491362</v>
      </c>
    </row>
    <row r="432" spans="1:3" x14ac:dyDescent="0.25">
      <c r="A432">
        <v>110062</v>
      </c>
      <c r="B432" t="s">
        <v>413</v>
      </c>
      <c r="C432">
        <v>5595226</v>
      </c>
    </row>
    <row r="433" spans="1:3" x14ac:dyDescent="0.25">
      <c r="A433">
        <v>110063</v>
      </c>
      <c r="B433" t="s">
        <v>413</v>
      </c>
      <c r="C433">
        <v>8288020</v>
      </c>
    </row>
    <row r="434" spans="1:3" x14ac:dyDescent="0.25">
      <c r="A434">
        <v>110068</v>
      </c>
      <c r="B434" t="s">
        <v>413</v>
      </c>
      <c r="C434">
        <v>5101880</v>
      </c>
    </row>
    <row r="435" spans="1:3" x14ac:dyDescent="0.25">
      <c r="A435">
        <v>110069</v>
      </c>
      <c r="B435" t="s">
        <v>413</v>
      </c>
      <c r="C435">
        <v>9450401</v>
      </c>
    </row>
    <row r="436" spans="1:3" x14ac:dyDescent="0.25">
      <c r="A436">
        <v>110071</v>
      </c>
      <c r="B436" t="s">
        <v>413</v>
      </c>
      <c r="C436">
        <v>4970628</v>
      </c>
    </row>
    <row r="437" spans="1:3" x14ac:dyDescent="0.25">
      <c r="A437">
        <v>110078</v>
      </c>
      <c r="B437" t="s">
        <v>413</v>
      </c>
      <c r="C437">
        <v>6889500</v>
      </c>
    </row>
    <row r="438" spans="1:3" x14ac:dyDescent="0.25">
      <c r="A438">
        <v>110084</v>
      </c>
      <c r="B438" t="s">
        <v>413</v>
      </c>
      <c r="C438">
        <v>4422012</v>
      </c>
    </row>
    <row r="439" spans="1:3" x14ac:dyDescent="0.25">
      <c r="A439">
        <v>110102</v>
      </c>
      <c r="B439" t="s">
        <v>413</v>
      </c>
      <c r="C439">
        <v>6066495</v>
      </c>
    </row>
    <row r="440" spans="1:3" x14ac:dyDescent="0.25">
      <c r="A440">
        <v>110107</v>
      </c>
      <c r="B440" t="s">
        <v>413</v>
      </c>
      <c r="C440">
        <v>4912880</v>
      </c>
    </row>
    <row r="441" spans="1:3" x14ac:dyDescent="0.25">
      <c r="A441">
        <v>110484</v>
      </c>
      <c r="B441" t="s">
        <v>413</v>
      </c>
      <c r="C441">
        <v>5128432</v>
      </c>
    </row>
    <row r="442" spans="1:3" x14ac:dyDescent="0.25">
      <c r="A442">
        <v>110488</v>
      </c>
      <c r="B442" t="s">
        <v>413</v>
      </c>
      <c r="C442">
        <v>6730101</v>
      </c>
    </row>
    <row r="443" spans="1:3" x14ac:dyDescent="0.25">
      <c r="A443">
        <v>110497</v>
      </c>
      <c r="B443" t="s">
        <v>413</v>
      </c>
      <c r="C443">
        <v>5494581</v>
      </c>
    </row>
    <row r="444" spans="1:3" x14ac:dyDescent="0.25">
      <c r="A444">
        <v>110500</v>
      </c>
      <c r="B444" t="s">
        <v>413</v>
      </c>
      <c r="C444">
        <v>4717296</v>
      </c>
    </row>
    <row r="445" spans="1:3" x14ac:dyDescent="0.25">
      <c r="A445">
        <v>110516</v>
      </c>
      <c r="B445" t="s">
        <v>413</v>
      </c>
      <c r="C445">
        <v>4880408</v>
      </c>
    </row>
    <row r="446" spans="1:3" x14ac:dyDescent="0.25">
      <c r="A446">
        <v>110517</v>
      </c>
      <c r="B446" t="s">
        <v>413</v>
      </c>
      <c r="C446">
        <v>10450188</v>
      </c>
    </row>
    <row r="447" spans="1:3" x14ac:dyDescent="0.25">
      <c r="A447">
        <v>110532</v>
      </c>
      <c r="B447" t="s">
        <v>413</v>
      </c>
      <c r="C447">
        <v>7320880</v>
      </c>
    </row>
    <row r="448" spans="1:3" x14ac:dyDescent="0.25">
      <c r="A448">
        <v>110533</v>
      </c>
      <c r="B448" t="s">
        <v>413</v>
      </c>
      <c r="C448">
        <v>5354163</v>
      </c>
    </row>
    <row r="449" spans="1:3" x14ac:dyDescent="0.25">
      <c r="A449">
        <v>114579</v>
      </c>
      <c r="B449" t="s">
        <v>413</v>
      </c>
      <c r="C449">
        <v>8052750</v>
      </c>
    </row>
    <row r="450" spans="1:3" x14ac:dyDescent="0.25">
      <c r="A450">
        <v>114580</v>
      </c>
      <c r="B450" t="s">
        <v>413</v>
      </c>
      <c r="C450">
        <v>8841384</v>
      </c>
    </row>
    <row r="451" spans="1:3" x14ac:dyDescent="0.25">
      <c r="A451">
        <v>114581</v>
      </c>
      <c r="B451" t="s">
        <v>413</v>
      </c>
      <c r="C451">
        <v>6799830</v>
      </c>
    </row>
    <row r="452" spans="1:3" x14ac:dyDescent="0.25">
      <c r="A452">
        <v>114584</v>
      </c>
      <c r="B452" t="s">
        <v>413</v>
      </c>
      <c r="C452">
        <v>5788253</v>
      </c>
    </row>
    <row r="453" spans="1:3" x14ac:dyDescent="0.25">
      <c r="A453">
        <v>114587</v>
      </c>
      <c r="B453" t="s">
        <v>413</v>
      </c>
      <c r="C453">
        <v>7848288</v>
      </c>
    </row>
    <row r="454" spans="1:3" x14ac:dyDescent="0.25">
      <c r="A454">
        <v>114588</v>
      </c>
      <c r="B454" t="s">
        <v>413</v>
      </c>
      <c r="C454">
        <v>3467448</v>
      </c>
    </row>
    <row r="455" spans="1:3" x14ac:dyDescent="0.25">
      <c r="A455">
        <v>114590</v>
      </c>
      <c r="B455" t="s">
        <v>413</v>
      </c>
      <c r="C455">
        <v>8715424</v>
      </c>
    </row>
    <row r="456" spans="1:3" x14ac:dyDescent="0.25">
      <c r="A456">
        <v>114591</v>
      </c>
      <c r="B456" t="s">
        <v>413</v>
      </c>
      <c r="C456">
        <v>4519983</v>
      </c>
    </row>
    <row r="457" spans="1:3" x14ac:dyDescent="0.25">
      <c r="A457">
        <v>114592</v>
      </c>
      <c r="B457" t="s">
        <v>413</v>
      </c>
      <c r="C457">
        <v>5434429</v>
      </c>
    </row>
    <row r="458" spans="1:3" x14ac:dyDescent="0.25">
      <c r="A458">
        <v>114594</v>
      </c>
      <c r="B458" t="s">
        <v>413</v>
      </c>
      <c r="C458">
        <v>3880485</v>
      </c>
    </row>
    <row r="459" spans="1:3" x14ac:dyDescent="0.25">
      <c r="A459">
        <v>114598</v>
      </c>
      <c r="B459" t="s">
        <v>413</v>
      </c>
      <c r="C459">
        <v>5799889</v>
      </c>
    </row>
    <row r="460" spans="1:3" x14ac:dyDescent="0.25">
      <c r="A460">
        <v>114606</v>
      </c>
      <c r="B460" t="s">
        <v>413</v>
      </c>
      <c r="C460">
        <v>8964732</v>
      </c>
    </row>
    <row r="461" spans="1:3" x14ac:dyDescent="0.25">
      <c r="A461">
        <v>114607</v>
      </c>
      <c r="B461" t="s">
        <v>413</v>
      </c>
      <c r="C461">
        <v>9847488</v>
      </c>
    </row>
    <row r="462" spans="1:3" x14ac:dyDescent="0.25">
      <c r="A462">
        <v>114608</v>
      </c>
      <c r="B462" t="s">
        <v>413</v>
      </c>
      <c r="C462">
        <v>5684840</v>
      </c>
    </row>
    <row r="463" spans="1:3" x14ac:dyDescent="0.25">
      <c r="A463">
        <v>114611</v>
      </c>
      <c r="B463" t="s">
        <v>413</v>
      </c>
      <c r="C463">
        <v>11107900</v>
      </c>
    </row>
    <row r="464" spans="1:3" x14ac:dyDescent="0.25">
      <c r="A464">
        <v>114612</v>
      </c>
      <c r="B464" t="s">
        <v>413</v>
      </c>
      <c r="C464">
        <v>5095244</v>
      </c>
    </row>
    <row r="465" spans="1:3" x14ac:dyDescent="0.25">
      <c r="A465">
        <v>116405</v>
      </c>
      <c r="B465" t="s">
        <v>413</v>
      </c>
      <c r="C465">
        <v>4634469</v>
      </c>
    </row>
    <row r="466" spans="1:3" x14ac:dyDescent="0.25">
      <c r="A466">
        <v>116407</v>
      </c>
      <c r="B466" t="s">
        <v>413</v>
      </c>
      <c r="C466">
        <v>7505925</v>
      </c>
    </row>
    <row r="467" spans="1:3" x14ac:dyDescent="0.25">
      <c r="A467">
        <v>116411</v>
      </c>
      <c r="B467" t="s">
        <v>413</v>
      </c>
      <c r="C467">
        <v>4790016</v>
      </c>
    </row>
    <row r="468" spans="1:3" x14ac:dyDescent="0.25">
      <c r="A468">
        <v>116412</v>
      </c>
      <c r="B468" t="s">
        <v>413</v>
      </c>
      <c r="C468">
        <v>5454070</v>
      </c>
    </row>
    <row r="469" spans="1:3" x14ac:dyDescent="0.25">
      <c r="A469">
        <v>116413</v>
      </c>
      <c r="B469" t="s">
        <v>413</v>
      </c>
      <c r="C469">
        <v>6385680</v>
      </c>
    </row>
    <row r="470" spans="1:3" x14ac:dyDescent="0.25">
      <c r="A470">
        <v>116418</v>
      </c>
      <c r="B470" t="s">
        <v>413</v>
      </c>
      <c r="C470">
        <v>4850076</v>
      </c>
    </row>
    <row r="471" spans="1:3" x14ac:dyDescent="0.25">
      <c r="A471">
        <v>116419</v>
      </c>
      <c r="B471" t="s">
        <v>413</v>
      </c>
      <c r="C471">
        <v>8554080</v>
      </c>
    </row>
    <row r="472" spans="1:3" x14ac:dyDescent="0.25">
      <c r="A472">
        <v>116422</v>
      </c>
      <c r="B472" t="s">
        <v>413</v>
      </c>
      <c r="C472">
        <v>5674452</v>
      </c>
    </row>
    <row r="473" spans="1:3" x14ac:dyDescent="0.25">
      <c r="A473">
        <v>116423</v>
      </c>
      <c r="B473" t="s">
        <v>413</v>
      </c>
      <c r="C473">
        <v>3165930</v>
      </c>
    </row>
    <row r="474" spans="1:3" x14ac:dyDescent="0.25">
      <c r="A474">
        <v>116424</v>
      </c>
      <c r="B474" t="s">
        <v>413</v>
      </c>
      <c r="C474">
        <v>6159064</v>
      </c>
    </row>
    <row r="475" spans="1:3" x14ac:dyDescent="0.25">
      <c r="A475">
        <v>116426</v>
      </c>
      <c r="B475" t="s">
        <v>413</v>
      </c>
      <c r="C475">
        <v>3354970</v>
      </c>
    </row>
    <row r="476" spans="1:3" x14ac:dyDescent="0.25">
      <c r="A476">
        <v>116427</v>
      </c>
      <c r="B476" t="s">
        <v>413</v>
      </c>
      <c r="C476">
        <v>5470260</v>
      </c>
    </row>
    <row r="477" spans="1:3" x14ac:dyDescent="0.25">
      <c r="A477">
        <v>116428</v>
      </c>
      <c r="B477" t="s">
        <v>413</v>
      </c>
      <c r="C477">
        <v>4667223</v>
      </c>
    </row>
    <row r="478" spans="1:3" x14ac:dyDescent="0.25">
      <c r="A478">
        <v>116430</v>
      </c>
      <c r="B478" t="s">
        <v>413</v>
      </c>
      <c r="C478">
        <v>3303520</v>
      </c>
    </row>
    <row r="479" spans="1:3" x14ac:dyDescent="0.25">
      <c r="A479">
        <v>116431</v>
      </c>
      <c r="B479" t="s">
        <v>413</v>
      </c>
      <c r="C479">
        <v>4997926</v>
      </c>
    </row>
    <row r="480" spans="1:3" x14ac:dyDescent="0.25">
      <c r="A480">
        <v>116432</v>
      </c>
      <c r="B480" t="s">
        <v>413</v>
      </c>
      <c r="C480">
        <v>4108048</v>
      </c>
    </row>
    <row r="481" spans="1:3" x14ac:dyDescent="0.25">
      <c r="A481">
        <v>116433</v>
      </c>
      <c r="B481" t="s">
        <v>413</v>
      </c>
      <c r="C481">
        <v>10237970</v>
      </c>
    </row>
    <row r="482" spans="1:3" x14ac:dyDescent="0.25">
      <c r="A482">
        <v>116436</v>
      </c>
      <c r="B482" t="s">
        <v>413</v>
      </c>
      <c r="C482">
        <v>5592048</v>
      </c>
    </row>
    <row r="483" spans="1:3" x14ac:dyDescent="0.25">
      <c r="A483">
        <v>116437</v>
      </c>
      <c r="B483" t="s">
        <v>413</v>
      </c>
      <c r="C483">
        <v>6845434</v>
      </c>
    </row>
    <row r="484" spans="1:3" x14ac:dyDescent="0.25">
      <c r="A484">
        <v>116438</v>
      </c>
      <c r="B484" t="s">
        <v>413</v>
      </c>
      <c r="C484">
        <v>5834640</v>
      </c>
    </row>
    <row r="485" spans="1:3" x14ac:dyDescent="0.25">
      <c r="A485">
        <v>116440</v>
      </c>
      <c r="B485" t="s">
        <v>413</v>
      </c>
      <c r="C485">
        <v>3463396</v>
      </c>
    </row>
    <row r="486" spans="1:3" x14ac:dyDescent="0.25">
      <c r="A486">
        <v>116441</v>
      </c>
      <c r="B486" t="s">
        <v>413</v>
      </c>
      <c r="C486">
        <v>3604170</v>
      </c>
    </row>
    <row r="487" spans="1:3" x14ac:dyDescent="0.25">
      <c r="A487">
        <v>116442</v>
      </c>
      <c r="B487" t="s">
        <v>413</v>
      </c>
      <c r="C487">
        <v>3397143</v>
      </c>
    </row>
    <row r="488" spans="1:3" x14ac:dyDescent="0.25">
      <c r="A488">
        <v>116445</v>
      </c>
      <c r="B488" t="s">
        <v>413</v>
      </c>
      <c r="C488">
        <v>5815976</v>
      </c>
    </row>
    <row r="489" spans="1:3" x14ac:dyDescent="0.25">
      <c r="A489">
        <v>116446</v>
      </c>
      <c r="B489" t="s">
        <v>413</v>
      </c>
      <c r="C489">
        <v>4963135</v>
      </c>
    </row>
    <row r="490" spans="1:3" x14ac:dyDescent="0.25">
      <c r="A490">
        <v>116447</v>
      </c>
      <c r="B490" t="s">
        <v>413</v>
      </c>
      <c r="C490">
        <v>4029678</v>
      </c>
    </row>
    <row r="491" spans="1:3" x14ac:dyDescent="0.25">
      <c r="A491">
        <v>116448</v>
      </c>
      <c r="B491" t="s">
        <v>413</v>
      </c>
      <c r="C491">
        <v>5376980</v>
      </c>
    </row>
    <row r="492" spans="1:3" x14ac:dyDescent="0.25">
      <c r="A492">
        <v>116450</v>
      </c>
      <c r="B492" t="s">
        <v>413</v>
      </c>
      <c r="C492">
        <v>4467565</v>
      </c>
    </row>
    <row r="493" spans="1:3" x14ac:dyDescent="0.25">
      <c r="A493">
        <v>116453</v>
      </c>
      <c r="B493" t="s">
        <v>413</v>
      </c>
      <c r="C493">
        <v>6973040</v>
      </c>
    </row>
    <row r="494" spans="1:3" x14ac:dyDescent="0.25">
      <c r="A494">
        <v>116454</v>
      </c>
      <c r="B494" t="s">
        <v>413</v>
      </c>
      <c r="C494">
        <v>3318012</v>
      </c>
    </row>
    <row r="495" spans="1:3" x14ac:dyDescent="0.25">
      <c r="A495">
        <v>116458</v>
      </c>
      <c r="B495" t="s">
        <v>413</v>
      </c>
      <c r="C495">
        <v>9664830</v>
      </c>
    </row>
    <row r="496" spans="1:3" x14ac:dyDescent="0.25">
      <c r="A496">
        <v>116463</v>
      </c>
      <c r="B496" t="s">
        <v>413</v>
      </c>
      <c r="C496">
        <v>6368483</v>
      </c>
    </row>
    <row r="497" spans="1:3" x14ac:dyDescent="0.25">
      <c r="A497">
        <v>116465</v>
      </c>
      <c r="B497" t="s">
        <v>413</v>
      </c>
      <c r="C497">
        <v>3930366</v>
      </c>
    </row>
    <row r="498" spans="1:3" x14ac:dyDescent="0.25">
      <c r="A498">
        <v>116466</v>
      </c>
      <c r="B498" t="s">
        <v>413</v>
      </c>
      <c r="C498">
        <v>4778820</v>
      </c>
    </row>
    <row r="499" spans="1:3" x14ac:dyDescent="0.25">
      <c r="A499">
        <v>116468</v>
      </c>
      <c r="B499" t="s">
        <v>413</v>
      </c>
      <c r="C499">
        <v>9305478</v>
      </c>
    </row>
    <row r="500" spans="1:3" x14ac:dyDescent="0.25">
      <c r="A500">
        <v>116469</v>
      </c>
      <c r="B500" t="s">
        <v>413</v>
      </c>
      <c r="C500">
        <v>6036310</v>
      </c>
    </row>
    <row r="501" spans="1:3" x14ac:dyDescent="0.25">
      <c r="A501">
        <v>116473</v>
      </c>
      <c r="B501" t="s">
        <v>413</v>
      </c>
      <c r="C501">
        <v>6937056</v>
      </c>
    </row>
    <row r="502" spans="1:3" x14ac:dyDescent="0.25">
      <c r="A502">
        <v>116475</v>
      </c>
      <c r="B502" t="s">
        <v>413</v>
      </c>
      <c r="C502">
        <v>4217376</v>
      </c>
    </row>
    <row r="503" spans="1:3" x14ac:dyDescent="0.25">
      <c r="A503">
        <v>116478</v>
      </c>
      <c r="B503" t="s">
        <v>413</v>
      </c>
      <c r="C503">
        <v>4038499</v>
      </c>
    </row>
    <row r="504" spans="1:3" x14ac:dyDescent="0.25">
      <c r="A504">
        <v>116498</v>
      </c>
      <c r="B504" t="s">
        <v>413</v>
      </c>
      <c r="C504">
        <v>5778804</v>
      </c>
    </row>
    <row r="505" spans="1:3" x14ac:dyDescent="0.25">
      <c r="A505">
        <v>116502</v>
      </c>
      <c r="B505" t="s">
        <v>413</v>
      </c>
      <c r="C505">
        <v>4204380</v>
      </c>
    </row>
    <row r="506" spans="1:3" x14ac:dyDescent="0.25">
      <c r="A506">
        <v>116504</v>
      </c>
      <c r="B506" t="s">
        <v>413</v>
      </c>
      <c r="C506">
        <v>4399532</v>
      </c>
    </row>
    <row r="507" spans="1:3" x14ac:dyDescent="0.25">
      <c r="A507">
        <v>116505</v>
      </c>
      <c r="B507" t="s">
        <v>413</v>
      </c>
      <c r="C507">
        <v>4616768</v>
      </c>
    </row>
    <row r="508" spans="1:3" x14ac:dyDescent="0.25">
      <c r="A508">
        <v>116506</v>
      </c>
      <c r="B508" t="s">
        <v>413</v>
      </c>
      <c r="C508">
        <v>5890660</v>
      </c>
    </row>
    <row r="509" spans="1:3" x14ac:dyDescent="0.25">
      <c r="A509">
        <v>116507</v>
      </c>
      <c r="B509" t="s">
        <v>413</v>
      </c>
      <c r="C509">
        <v>3921505</v>
      </c>
    </row>
    <row r="510" spans="1:3" x14ac:dyDescent="0.25">
      <c r="A510">
        <v>118785</v>
      </c>
      <c r="B510" t="s">
        <v>413</v>
      </c>
      <c r="C510">
        <v>4169880</v>
      </c>
    </row>
    <row r="511" spans="1:3" x14ac:dyDescent="0.25">
      <c r="A511">
        <v>118788</v>
      </c>
      <c r="B511" t="s">
        <v>413</v>
      </c>
      <c r="C511">
        <v>5113050</v>
      </c>
    </row>
    <row r="512" spans="1:3" x14ac:dyDescent="0.25">
      <c r="A512">
        <v>118789</v>
      </c>
      <c r="B512" t="s">
        <v>413</v>
      </c>
      <c r="C512">
        <v>4666032</v>
      </c>
    </row>
    <row r="513" spans="1:3" x14ac:dyDescent="0.25">
      <c r="A513">
        <v>118790</v>
      </c>
      <c r="B513" t="s">
        <v>413</v>
      </c>
      <c r="C513">
        <v>6282110</v>
      </c>
    </row>
    <row r="514" spans="1:3" x14ac:dyDescent="0.25">
      <c r="A514">
        <v>118796</v>
      </c>
      <c r="B514" t="s">
        <v>413</v>
      </c>
      <c r="C514">
        <v>5186148</v>
      </c>
    </row>
    <row r="515" spans="1:3" x14ac:dyDescent="0.25">
      <c r="A515">
        <v>118806</v>
      </c>
      <c r="B515" t="s">
        <v>413</v>
      </c>
      <c r="C515">
        <v>4148111</v>
      </c>
    </row>
    <row r="516" spans="1:3" x14ac:dyDescent="0.25">
      <c r="A516">
        <v>118835</v>
      </c>
      <c r="B516" t="s">
        <v>413</v>
      </c>
      <c r="C516">
        <v>5706688</v>
      </c>
    </row>
    <row r="517" spans="1:3" x14ac:dyDescent="0.25">
      <c r="A517">
        <v>118836</v>
      </c>
      <c r="B517" t="s">
        <v>413</v>
      </c>
      <c r="C517">
        <v>5305608</v>
      </c>
    </row>
    <row r="518" spans="1:3" x14ac:dyDescent="0.25">
      <c r="A518">
        <v>118840</v>
      </c>
      <c r="B518" t="s">
        <v>413</v>
      </c>
      <c r="C518">
        <v>5458236</v>
      </c>
    </row>
    <row r="519" spans="1:3" x14ac:dyDescent="0.25">
      <c r="A519">
        <v>118843</v>
      </c>
      <c r="B519" t="s">
        <v>413</v>
      </c>
      <c r="C519">
        <v>5499663</v>
      </c>
    </row>
    <row r="520" spans="1:3" x14ac:dyDescent="0.25">
      <c r="A520">
        <v>118879</v>
      </c>
      <c r="B520" t="s">
        <v>413</v>
      </c>
      <c r="C520">
        <v>5126790</v>
      </c>
    </row>
    <row r="521" spans="1:3" x14ac:dyDescent="0.25">
      <c r="A521">
        <v>118882</v>
      </c>
      <c r="B521" t="s">
        <v>413</v>
      </c>
      <c r="C521">
        <v>5438370</v>
      </c>
    </row>
    <row r="522" spans="1:3" x14ac:dyDescent="0.25">
      <c r="A522">
        <v>118884</v>
      </c>
      <c r="B522" t="s">
        <v>413</v>
      </c>
      <c r="C522">
        <v>7619910</v>
      </c>
    </row>
    <row r="523" spans="1:3" x14ac:dyDescent="0.25">
      <c r="A523">
        <v>118897</v>
      </c>
      <c r="B523" t="s">
        <v>413</v>
      </c>
      <c r="C523">
        <v>5541696</v>
      </c>
    </row>
    <row r="524" spans="1:3" x14ac:dyDescent="0.25">
      <c r="A524">
        <v>118898</v>
      </c>
      <c r="B524" t="s">
        <v>413</v>
      </c>
      <c r="C524">
        <v>4494096</v>
      </c>
    </row>
    <row r="525" spans="1:3" x14ac:dyDescent="0.25">
      <c r="A525">
        <v>118903</v>
      </c>
      <c r="B525" t="s">
        <v>413</v>
      </c>
      <c r="C525">
        <v>5566980</v>
      </c>
    </row>
    <row r="526" spans="1:3" x14ac:dyDescent="0.25">
      <c r="A526">
        <v>118908</v>
      </c>
      <c r="B526" t="s">
        <v>413</v>
      </c>
      <c r="C526">
        <v>5128632</v>
      </c>
    </row>
    <row r="527" spans="1:3" x14ac:dyDescent="0.25">
      <c r="A527">
        <v>118919</v>
      </c>
      <c r="B527" t="s">
        <v>413</v>
      </c>
      <c r="C527">
        <v>7071441</v>
      </c>
    </row>
    <row r="528" spans="1:3" x14ac:dyDescent="0.25">
      <c r="A528">
        <v>118928</v>
      </c>
      <c r="B528" t="s">
        <v>413</v>
      </c>
      <c r="C528">
        <v>6259968</v>
      </c>
    </row>
    <row r="529" spans="1:3" x14ac:dyDescent="0.25">
      <c r="A529">
        <v>118931</v>
      </c>
      <c r="B529" t="s">
        <v>413</v>
      </c>
      <c r="C529">
        <v>3568752</v>
      </c>
    </row>
    <row r="530" spans="1:3" x14ac:dyDescent="0.25">
      <c r="A530">
        <v>118933</v>
      </c>
      <c r="B530" t="s">
        <v>413</v>
      </c>
      <c r="C530">
        <v>7047215</v>
      </c>
    </row>
    <row r="531" spans="1:3" x14ac:dyDescent="0.25">
      <c r="A531">
        <v>123236</v>
      </c>
      <c r="B531" t="s">
        <v>413</v>
      </c>
      <c r="C531">
        <v>3996760</v>
      </c>
    </row>
    <row r="532" spans="1:3" x14ac:dyDescent="0.25">
      <c r="A532">
        <v>125249</v>
      </c>
      <c r="B532" t="s">
        <v>413</v>
      </c>
      <c r="C532">
        <v>3787098</v>
      </c>
    </row>
    <row r="533" spans="1:3" x14ac:dyDescent="0.25">
      <c r="A533">
        <v>125259</v>
      </c>
      <c r="B533" t="s">
        <v>413</v>
      </c>
      <c r="C533">
        <v>3277360</v>
      </c>
    </row>
    <row r="534" spans="1:3" x14ac:dyDescent="0.25">
      <c r="A534">
        <v>125271</v>
      </c>
      <c r="B534" t="s">
        <v>413</v>
      </c>
      <c r="C534">
        <v>5542355</v>
      </c>
    </row>
    <row r="535" spans="1:3" x14ac:dyDescent="0.25">
      <c r="A535">
        <v>125273</v>
      </c>
      <c r="B535" t="s">
        <v>413</v>
      </c>
      <c r="C535">
        <v>5444472</v>
      </c>
    </row>
    <row r="536" spans="1:3" x14ac:dyDescent="0.25">
      <c r="A536">
        <v>125275</v>
      </c>
      <c r="B536" t="s">
        <v>413</v>
      </c>
      <c r="C536">
        <v>5084503</v>
      </c>
    </row>
    <row r="537" spans="1:3" x14ac:dyDescent="0.25">
      <c r="A537">
        <v>125276</v>
      </c>
      <c r="B537" t="s">
        <v>413</v>
      </c>
      <c r="C537">
        <v>5700882</v>
      </c>
    </row>
    <row r="538" spans="1:3" x14ac:dyDescent="0.25">
      <c r="A538">
        <v>125278</v>
      </c>
      <c r="B538" t="s">
        <v>413</v>
      </c>
      <c r="C538">
        <v>8256654</v>
      </c>
    </row>
    <row r="539" spans="1:3" x14ac:dyDescent="0.25">
      <c r="A539">
        <v>125279</v>
      </c>
      <c r="B539" t="s">
        <v>413</v>
      </c>
      <c r="C539">
        <v>6447284</v>
      </c>
    </row>
    <row r="540" spans="1:3" x14ac:dyDescent="0.25">
      <c r="A540">
        <v>125281</v>
      </c>
      <c r="B540" t="s">
        <v>413</v>
      </c>
      <c r="C540">
        <v>4328982</v>
      </c>
    </row>
    <row r="541" spans="1:3" x14ac:dyDescent="0.25">
      <c r="A541">
        <v>125311</v>
      </c>
      <c r="B541" t="s">
        <v>413</v>
      </c>
      <c r="C541">
        <v>5888980</v>
      </c>
    </row>
    <row r="542" spans="1:3" x14ac:dyDescent="0.25">
      <c r="A542">
        <v>125314</v>
      </c>
      <c r="B542" t="s">
        <v>413</v>
      </c>
      <c r="C542">
        <v>7434231</v>
      </c>
    </row>
    <row r="543" spans="1:3" x14ac:dyDescent="0.25">
      <c r="A543">
        <v>125315</v>
      </c>
      <c r="B543" t="s">
        <v>413</v>
      </c>
      <c r="C543">
        <v>6376545</v>
      </c>
    </row>
    <row r="544" spans="1:3" x14ac:dyDescent="0.25">
      <c r="A544">
        <v>126064</v>
      </c>
      <c r="B544" t="s">
        <v>413</v>
      </c>
      <c r="C544">
        <v>7199400</v>
      </c>
    </row>
    <row r="545" spans="1:3" x14ac:dyDescent="0.25">
      <c r="A545">
        <v>126065</v>
      </c>
      <c r="B545" t="s">
        <v>413</v>
      </c>
      <c r="C545">
        <v>5690139</v>
      </c>
    </row>
    <row r="546" spans="1:3" x14ac:dyDescent="0.25">
      <c r="A546">
        <v>126066</v>
      </c>
      <c r="B546" t="s">
        <v>413</v>
      </c>
      <c r="C546">
        <v>7140690</v>
      </c>
    </row>
    <row r="547" spans="1:3" x14ac:dyDescent="0.25">
      <c r="A547">
        <v>126068</v>
      </c>
      <c r="B547" t="s">
        <v>413</v>
      </c>
      <c r="C547">
        <v>7676184</v>
      </c>
    </row>
    <row r="548" spans="1:3" x14ac:dyDescent="0.25">
      <c r="A548">
        <v>126069</v>
      </c>
      <c r="B548" t="s">
        <v>413</v>
      </c>
      <c r="C548">
        <v>3953532</v>
      </c>
    </row>
    <row r="549" spans="1:3" x14ac:dyDescent="0.25">
      <c r="A549">
        <v>126071</v>
      </c>
      <c r="B549" t="s">
        <v>413</v>
      </c>
      <c r="C549">
        <v>6180180</v>
      </c>
    </row>
    <row r="550" spans="1:3" x14ac:dyDescent="0.25">
      <c r="A550">
        <v>126080</v>
      </c>
      <c r="B550" t="s">
        <v>413</v>
      </c>
      <c r="C550">
        <v>6765556</v>
      </c>
    </row>
    <row r="551" spans="1:3" x14ac:dyDescent="0.25">
      <c r="A551">
        <v>126081</v>
      </c>
      <c r="B551" t="s">
        <v>413</v>
      </c>
      <c r="C551">
        <v>8346939</v>
      </c>
    </row>
    <row r="552" spans="1:3" x14ac:dyDescent="0.25">
      <c r="A552">
        <v>126085</v>
      </c>
      <c r="B552" t="s">
        <v>413</v>
      </c>
      <c r="C552">
        <v>5093970</v>
      </c>
    </row>
    <row r="553" spans="1:3" x14ac:dyDescent="0.25">
      <c r="A553">
        <v>126087</v>
      </c>
      <c r="B553" t="s">
        <v>413</v>
      </c>
      <c r="C553">
        <v>5257590</v>
      </c>
    </row>
    <row r="554" spans="1:3" x14ac:dyDescent="0.25">
      <c r="A554">
        <v>126088</v>
      </c>
      <c r="B554" t="s">
        <v>413</v>
      </c>
      <c r="C554">
        <v>8234440</v>
      </c>
    </row>
    <row r="555" spans="1:3" x14ac:dyDescent="0.25">
      <c r="A555">
        <v>126089</v>
      </c>
      <c r="B555" t="s">
        <v>413</v>
      </c>
      <c r="C555">
        <v>7485779</v>
      </c>
    </row>
    <row r="556" spans="1:3" x14ac:dyDescent="0.25">
      <c r="A556">
        <v>126092</v>
      </c>
      <c r="B556" t="s">
        <v>413</v>
      </c>
      <c r="C556">
        <v>10043425</v>
      </c>
    </row>
    <row r="557" spans="1:3" x14ac:dyDescent="0.25">
      <c r="A557">
        <v>126093</v>
      </c>
      <c r="B557" t="s">
        <v>413</v>
      </c>
      <c r="C557">
        <v>6102096</v>
      </c>
    </row>
    <row r="558" spans="1:3" x14ac:dyDescent="0.25">
      <c r="A558">
        <v>126094</v>
      </c>
      <c r="B558" t="s">
        <v>413</v>
      </c>
      <c r="C558">
        <v>4384300</v>
      </c>
    </row>
    <row r="559" spans="1:3" x14ac:dyDescent="0.25">
      <c r="A559">
        <v>126095</v>
      </c>
      <c r="B559" t="s">
        <v>413</v>
      </c>
      <c r="C559">
        <v>4932902</v>
      </c>
    </row>
    <row r="560" spans="1:3" x14ac:dyDescent="0.25">
      <c r="A560">
        <v>126096</v>
      </c>
      <c r="B560" t="s">
        <v>413</v>
      </c>
      <c r="C560">
        <v>3323932</v>
      </c>
    </row>
    <row r="561" spans="1:3" x14ac:dyDescent="0.25">
      <c r="A561">
        <v>126098</v>
      </c>
      <c r="B561" t="s">
        <v>413</v>
      </c>
      <c r="C561">
        <v>6598176</v>
      </c>
    </row>
    <row r="562" spans="1:3" x14ac:dyDescent="0.25">
      <c r="A562">
        <v>126101</v>
      </c>
      <c r="B562" t="s">
        <v>413</v>
      </c>
      <c r="C562">
        <v>6460748</v>
      </c>
    </row>
    <row r="563" spans="1:3" x14ac:dyDescent="0.25">
      <c r="A563">
        <v>132268</v>
      </c>
      <c r="B563" t="s">
        <v>413</v>
      </c>
      <c r="C563">
        <v>3052508</v>
      </c>
    </row>
    <row r="564" spans="1:3" x14ac:dyDescent="0.25">
      <c r="A564">
        <v>133580</v>
      </c>
      <c r="B564" t="s">
        <v>413</v>
      </c>
      <c r="C564">
        <v>2832588</v>
      </c>
    </row>
    <row r="565" spans="1:3" x14ac:dyDescent="0.25">
      <c r="A565">
        <v>134042</v>
      </c>
      <c r="B565" t="s">
        <v>413</v>
      </c>
      <c r="C565">
        <v>7629514</v>
      </c>
    </row>
    <row r="566" spans="1:3" x14ac:dyDescent="0.25">
      <c r="A566">
        <v>135552</v>
      </c>
      <c r="B566" t="s">
        <v>413</v>
      </c>
      <c r="C566">
        <v>8186454</v>
      </c>
    </row>
    <row r="567" spans="1:3" x14ac:dyDescent="0.25">
      <c r="A567">
        <v>135826</v>
      </c>
      <c r="B567" t="s">
        <v>413</v>
      </c>
      <c r="C567">
        <v>7936096</v>
      </c>
    </row>
    <row r="568" spans="1:3" x14ac:dyDescent="0.25">
      <c r="A568">
        <v>136010</v>
      </c>
      <c r="B568" t="s">
        <v>413</v>
      </c>
      <c r="C568">
        <v>8030210</v>
      </c>
    </row>
    <row r="569" spans="1:3" x14ac:dyDescent="0.25">
      <c r="A569">
        <v>136012</v>
      </c>
      <c r="B569" t="s">
        <v>413</v>
      </c>
      <c r="C569">
        <v>5364240</v>
      </c>
    </row>
    <row r="570" spans="1:3" x14ac:dyDescent="0.25">
      <c r="A570">
        <v>109319</v>
      </c>
      <c r="B570" t="s">
        <v>393</v>
      </c>
      <c r="C570">
        <v>5781694</v>
      </c>
    </row>
    <row r="571" spans="1:3" x14ac:dyDescent="0.25">
      <c r="A571">
        <v>109324</v>
      </c>
      <c r="B571" t="s">
        <v>393</v>
      </c>
      <c r="C571">
        <v>4347081</v>
      </c>
    </row>
    <row r="572" spans="1:3" x14ac:dyDescent="0.25">
      <c r="A572">
        <v>109327</v>
      </c>
      <c r="B572" t="s">
        <v>393</v>
      </c>
      <c r="C572">
        <v>8985192</v>
      </c>
    </row>
    <row r="573" spans="1:3" x14ac:dyDescent="0.25">
      <c r="A573">
        <v>109328</v>
      </c>
      <c r="B573" t="s">
        <v>393</v>
      </c>
      <c r="C573">
        <v>1897983</v>
      </c>
    </row>
    <row r="574" spans="1:3" x14ac:dyDescent="0.25">
      <c r="A574">
        <v>109329</v>
      </c>
      <c r="B574" t="s">
        <v>393</v>
      </c>
      <c r="C574">
        <v>4844160</v>
      </c>
    </row>
    <row r="575" spans="1:3" x14ac:dyDescent="0.25">
      <c r="A575">
        <v>109331</v>
      </c>
      <c r="B575" t="s">
        <v>393</v>
      </c>
      <c r="C575">
        <v>4280640</v>
      </c>
    </row>
    <row r="576" spans="1:3" x14ac:dyDescent="0.25">
      <c r="A576">
        <v>112041</v>
      </c>
      <c r="B576" t="s">
        <v>393</v>
      </c>
      <c r="C576">
        <v>3806523</v>
      </c>
    </row>
    <row r="577" spans="1:3" x14ac:dyDescent="0.25">
      <c r="A577">
        <v>112045</v>
      </c>
      <c r="B577" t="s">
        <v>393</v>
      </c>
      <c r="C577">
        <v>6365600</v>
      </c>
    </row>
    <row r="578" spans="1:3" x14ac:dyDescent="0.25">
      <c r="A578">
        <v>112052</v>
      </c>
      <c r="B578" t="s">
        <v>393</v>
      </c>
      <c r="C578">
        <v>4004480</v>
      </c>
    </row>
    <row r="579" spans="1:3" x14ac:dyDescent="0.25">
      <c r="A579">
        <v>112054</v>
      </c>
      <c r="B579" t="s">
        <v>393</v>
      </c>
      <c r="C579">
        <v>5990130</v>
      </c>
    </row>
    <row r="580" spans="1:3" x14ac:dyDescent="0.25">
      <c r="A580">
        <v>112055</v>
      </c>
      <c r="B580" t="s">
        <v>393</v>
      </c>
      <c r="C580">
        <v>7771941</v>
      </c>
    </row>
    <row r="581" spans="1:3" x14ac:dyDescent="0.25">
      <c r="A581">
        <v>112067</v>
      </c>
      <c r="B581" t="s">
        <v>393</v>
      </c>
      <c r="C581">
        <v>4369068</v>
      </c>
    </row>
    <row r="582" spans="1:3" x14ac:dyDescent="0.25">
      <c r="A582">
        <v>113502</v>
      </c>
      <c r="B582" t="s">
        <v>393</v>
      </c>
      <c r="C582">
        <v>3374001</v>
      </c>
    </row>
    <row r="583" spans="1:3" x14ac:dyDescent="0.25">
      <c r="A583">
        <v>113503</v>
      </c>
      <c r="B583" t="s">
        <v>393</v>
      </c>
      <c r="C583">
        <v>4007250</v>
      </c>
    </row>
    <row r="584" spans="1:3" x14ac:dyDescent="0.25">
      <c r="A584">
        <v>113512</v>
      </c>
      <c r="B584" t="s">
        <v>393</v>
      </c>
      <c r="C584">
        <v>3400170</v>
      </c>
    </row>
    <row r="585" spans="1:3" x14ac:dyDescent="0.25">
      <c r="A585">
        <v>113518</v>
      </c>
      <c r="B585" t="s">
        <v>393</v>
      </c>
      <c r="C585">
        <v>4116275</v>
      </c>
    </row>
    <row r="586" spans="1:3" x14ac:dyDescent="0.25">
      <c r="A586">
        <v>113520</v>
      </c>
      <c r="B586" t="s">
        <v>393</v>
      </c>
      <c r="C586">
        <v>6598722</v>
      </c>
    </row>
    <row r="587" spans="1:3" x14ac:dyDescent="0.25">
      <c r="A587">
        <v>113526</v>
      </c>
      <c r="B587" t="s">
        <v>393</v>
      </c>
      <c r="C587">
        <v>6042216</v>
      </c>
    </row>
    <row r="588" spans="1:3" x14ac:dyDescent="0.25">
      <c r="A588">
        <v>113532</v>
      </c>
      <c r="B588" t="s">
        <v>393</v>
      </c>
      <c r="C588">
        <v>3907564</v>
      </c>
    </row>
    <row r="589" spans="1:3" x14ac:dyDescent="0.25">
      <c r="A589">
        <v>113533</v>
      </c>
      <c r="B589" t="s">
        <v>393</v>
      </c>
      <c r="C589">
        <v>6081594</v>
      </c>
    </row>
    <row r="590" spans="1:3" x14ac:dyDescent="0.25">
      <c r="A590">
        <v>113548</v>
      </c>
      <c r="B590" t="s">
        <v>393</v>
      </c>
      <c r="C590">
        <v>6998544</v>
      </c>
    </row>
    <row r="591" spans="1:3" x14ac:dyDescent="0.25">
      <c r="A591">
        <v>113550</v>
      </c>
      <c r="B591" t="s">
        <v>393</v>
      </c>
      <c r="C591">
        <v>5879232</v>
      </c>
    </row>
    <row r="592" spans="1:3" x14ac:dyDescent="0.25">
      <c r="A592">
        <v>113551</v>
      </c>
      <c r="B592" t="s">
        <v>393</v>
      </c>
      <c r="C592">
        <v>5248320</v>
      </c>
    </row>
    <row r="593" spans="1:3" x14ac:dyDescent="0.25">
      <c r="A593">
        <v>113553</v>
      </c>
      <c r="B593" t="s">
        <v>393</v>
      </c>
      <c r="C593">
        <v>6519618</v>
      </c>
    </row>
    <row r="594" spans="1:3" x14ac:dyDescent="0.25">
      <c r="A594">
        <v>113854</v>
      </c>
      <c r="B594" t="s">
        <v>393</v>
      </c>
      <c r="C594">
        <v>4918004</v>
      </c>
    </row>
    <row r="595" spans="1:3" x14ac:dyDescent="0.25">
      <c r="A595">
        <v>113855</v>
      </c>
      <c r="B595" t="s">
        <v>393</v>
      </c>
      <c r="C595">
        <v>5710542</v>
      </c>
    </row>
    <row r="596" spans="1:3" x14ac:dyDescent="0.25">
      <c r="A596">
        <v>113863</v>
      </c>
      <c r="B596" t="s">
        <v>393</v>
      </c>
      <c r="C596">
        <v>7062264</v>
      </c>
    </row>
    <row r="597" spans="1:3" x14ac:dyDescent="0.25">
      <c r="A597">
        <v>113875</v>
      </c>
      <c r="B597" t="s">
        <v>393</v>
      </c>
      <c r="C597">
        <v>3425952</v>
      </c>
    </row>
    <row r="598" spans="1:3" x14ac:dyDescent="0.25">
      <c r="A598">
        <v>113882</v>
      </c>
      <c r="B598" t="s">
        <v>393</v>
      </c>
      <c r="C598">
        <v>8557120</v>
      </c>
    </row>
    <row r="599" spans="1:3" x14ac:dyDescent="0.25">
      <c r="A599">
        <v>113884</v>
      </c>
      <c r="B599" t="s">
        <v>393</v>
      </c>
      <c r="C599">
        <v>3855474</v>
      </c>
    </row>
    <row r="600" spans="1:3" x14ac:dyDescent="0.25">
      <c r="A600">
        <v>113888</v>
      </c>
      <c r="B600" t="s">
        <v>393</v>
      </c>
      <c r="C600">
        <v>5296872</v>
      </c>
    </row>
    <row r="601" spans="1:3" x14ac:dyDescent="0.25">
      <c r="A601">
        <v>113893</v>
      </c>
      <c r="B601" t="s">
        <v>393</v>
      </c>
      <c r="C601">
        <v>5420088</v>
      </c>
    </row>
    <row r="602" spans="1:3" x14ac:dyDescent="0.25">
      <c r="A602">
        <v>113901</v>
      </c>
      <c r="B602" t="s">
        <v>393</v>
      </c>
      <c r="C602">
        <v>5421801</v>
      </c>
    </row>
    <row r="603" spans="1:3" x14ac:dyDescent="0.25">
      <c r="A603">
        <v>113902</v>
      </c>
      <c r="B603" t="s">
        <v>393</v>
      </c>
      <c r="C603">
        <v>8728872</v>
      </c>
    </row>
    <row r="604" spans="1:3" x14ac:dyDescent="0.25">
      <c r="A604">
        <v>113907</v>
      </c>
      <c r="B604" t="s">
        <v>393</v>
      </c>
      <c r="C604">
        <v>10206480</v>
      </c>
    </row>
    <row r="605" spans="1:3" x14ac:dyDescent="0.25">
      <c r="A605">
        <v>115720</v>
      </c>
      <c r="B605" t="s">
        <v>393</v>
      </c>
      <c r="C605">
        <v>3391203</v>
      </c>
    </row>
    <row r="606" spans="1:3" x14ac:dyDescent="0.25">
      <c r="A606">
        <v>115723</v>
      </c>
      <c r="B606" t="s">
        <v>393</v>
      </c>
      <c r="C606">
        <v>6078972</v>
      </c>
    </row>
    <row r="607" spans="1:3" x14ac:dyDescent="0.25">
      <c r="A607">
        <v>115758</v>
      </c>
      <c r="B607" t="s">
        <v>393</v>
      </c>
      <c r="C607">
        <v>6498940</v>
      </c>
    </row>
    <row r="608" spans="1:3" x14ac:dyDescent="0.25">
      <c r="A608">
        <v>115772</v>
      </c>
      <c r="B608" t="s">
        <v>393</v>
      </c>
      <c r="C608">
        <v>3843660</v>
      </c>
    </row>
    <row r="609" spans="1:3" x14ac:dyDescent="0.25">
      <c r="A609">
        <v>115775</v>
      </c>
      <c r="B609" t="s">
        <v>393</v>
      </c>
      <c r="C609">
        <v>3017168</v>
      </c>
    </row>
    <row r="610" spans="1:3" x14ac:dyDescent="0.25">
      <c r="A610">
        <v>123862</v>
      </c>
      <c r="B610" t="s">
        <v>393</v>
      </c>
      <c r="C610">
        <v>6142352</v>
      </c>
    </row>
    <row r="611" spans="1:3" x14ac:dyDescent="0.25">
      <c r="A611">
        <v>123869</v>
      </c>
      <c r="B611" t="s">
        <v>393</v>
      </c>
      <c r="C611">
        <v>2621820</v>
      </c>
    </row>
    <row r="612" spans="1:3" x14ac:dyDescent="0.25">
      <c r="A612">
        <v>123878</v>
      </c>
      <c r="B612" t="s">
        <v>393</v>
      </c>
      <c r="C612">
        <v>4387944</v>
      </c>
    </row>
    <row r="613" spans="1:3" x14ac:dyDescent="0.25">
      <c r="A613">
        <v>123883</v>
      </c>
      <c r="B613" t="s">
        <v>393</v>
      </c>
      <c r="C613">
        <v>7429228</v>
      </c>
    </row>
    <row r="614" spans="1:3" x14ac:dyDescent="0.25">
      <c r="A614">
        <v>123893</v>
      </c>
      <c r="B614" t="s">
        <v>393</v>
      </c>
      <c r="C614">
        <v>3582396</v>
      </c>
    </row>
    <row r="615" spans="1:3" x14ac:dyDescent="0.25">
      <c r="A615">
        <v>126458</v>
      </c>
      <c r="B615" t="s">
        <v>393</v>
      </c>
      <c r="C615">
        <v>3641824</v>
      </c>
    </row>
    <row r="616" spans="1:3" x14ac:dyDescent="0.25">
      <c r="A616">
        <v>126473</v>
      </c>
      <c r="B616" t="s">
        <v>393</v>
      </c>
      <c r="C616">
        <v>2682760</v>
      </c>
    </row>
    <row r="617" spans="1:3" x14ac:dyDescent="0.25">
      <c r="A617">
        <v>126510</v>
      </c>
      <c r="B617" t="s">
        <v>393</v>
      </c>
      <c r="C617">
        <v>4616859</v>
      </c>
    </row>
    <row r="618" spans="1:3" x14ac:dyDescent="0.25">
      <c r="A618">
        <v>131969</v>
      </c>
      <c r="B618" t="s">
        <v>393</v>
      </c>
      <c r="C618">
        <v>4966744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1EF0-0F62-490B-ADFF-208CF6C44126}">
  <dimension ref="A1:M759"/>
  <sheetViews>
    <sheetView topLeftCell="A4" zoomScale="85" zoomScaleNormal="85" workbookViewId="0">
      <selection activeCell="P15" sqref="P15"/>
    </sheetView>
  </sheetViews>
  <sheetFormatPr defaultRowHeight="15" x14ac:dyDescent="0.25"/>
  <cols>
    <col min="6" max="6" width="24.5703125" bestFit="1" customWidth="1"/>
    <col min="7" max="7" width="16" bestFit="1" customWidth="1"/>
    <col min="8" max="8" width="14.42578125" bestFit="1" customWidth="1"/>
    <col min="9" max="9" width="14.28515625" bestFit="1" customWidth="1"/>
    <col min="10" max="10" width="12.42578125" bestFit="1" customWidth="1"/>
    <col min="11" max="11" width="18.5703125" bestFit="1" customWidth="1"/>
    <col min="12" max="12" width="12.140625" customWidth="1"/>
    <col min="13" max="13" width="17.28515625" bestFit="1" customWidth="1"/>
  </cols>
  <sheetData>
    <row r="1" spans="1:13" x14ac:dyDescent="0.25">
      <c r="A1" s="9" t="s">
        <v>0</v>
      </c>
      <c r="B1" s="9" t="s">
        <v>3</v>
      </c>
      <c r="C1" s="9" t="s">
        <v>16</v>
      </c>
      <c r="D1" s="9" t="s">
        <v>15</v>
      </c>
      <c r="G1" t="s">
        <v>987</v>
      </c>
      <c r="H1" t="s">
        <v>985</v>
      </c>
      <c r="I1" t="s">
        <v>990</v>
      </c>
      <c r="J1" t="s">
        <v>986</v>
      </c>
      <c r="K1" t="s">
        <v>991</v>
      </c>
    </row>
    <row r="2" spans="1:13" x14ac:dyDescent="0.25">
      <c r="A2">
        <v>100049</v>
      </c>
      <c r="B2" t="s">
        <v>31</v>
      </c>
      <c r="C2">
        <v>10712937</v>
      </c>
      <c r="D2">
        <v>10804962</v>
      </c>
      <c r="F2" s="6" t="s">
        <v>31</v>
      </c>
      <c r="G2" s="7">
        <v>141</v>
      </c>
      <c r="H2" s="7">
        <v>7806874.8865248226</v>
      </c>
      <c r="I2" s="7">
        <v>7705945.1773049645</v>
      </c>
      <c r="J2" s="8">
        <v>1.3167399775558239</v>
      </c>
      <c r="K2" s="8">
        <v>1.3169318296538295</v>
      </c>
    </row>
    <row r="3" spans="1:13" x14ac:dyDescent="0.25">
      <c r="A3">
        <v>100050</v>
      </c>
      <c r="B3" t="s">
        <v>31</v>
      </c>
      <c r="C3">
        <v>8571116</v>
      </c>
      <c r="D3">
        <v>8652438</v>
      </c>
      <c r="F3" s="6" t="s">
        <v>413</v>
      </c>
      <c r="G3" s="7">
        <v>140</v>
      </c>
      <c r="H3" s="7">
        <v>5839090.3214285718</v>
      </c>
      <c r="I3" s="7">
        <v>5775120.6785714282</v>
      </c>
      <c r="J3" s="8">
        <v>0.98484525120996258</v>
      </c>
      <c r="K3" s="8">
        <v>0.98695748110196402</v>
      </c>
    </row>
    <row r="4" spans="1:13" x14ac:dyDescent="0.25">
      <c r="A4">
        <v>100051</v>
      </c>
      <c r="B4" t="s">
        <v>31</v>
      </c>
      <c r="C4">
        <v>7803921</v>
      </c>
      <c r="D4">
        <v>8071503</v>
      </c>
      <c r="F4" s="6" t="s">
        <v>403</v>
      </c>
      <c r="G4" s="7">
        <v>34</v>
      </c>
      <c r="H4" s="7">
        <v>5768158.7058823528</v>
      </c>
      <c r="I4" s="7">
        <v>5772352.7941176472</v>
      </c>
      <c r="J4" s="8">
        <v>0.97288163001455452</v>
      </c>
      <c r="K4" s="8">
        <v>0.98648445474969737</v>
      </c>
    </row>
    <row r="5" spans="1:13" x14ac:dyDescent="0.25">
      <c r="A5">
        <v>100052</v>
      </c>
      <c r="B5" t="s">
        <v>31</v>
      </c>
      <c r="C5">
        <v>9740015</v>
      </c>
      <c r="D5">
        <v>9526730</v>
      </c>
      <c r="F5" s="6" t="s">
        <v>333</v>
      </c>
      <c r="G5" s="7">
        <v>69</v>
      </c>
      <c r="H5" s="7">
        <v>5568986.7681159424</v>
      </c>
      <c r="I5" s="7">
        <v>5470961.2028985508</v>
      </c>
      <c r="J5" s="8">
        <v>0.93928846287965306</v>
      </c>
      <c r="K5" s="8">
        <v>0.9349771872394893</v>
      </c>
    </row>
    <row r="6" spans="1:13" x14ac:dyDescent="0.25">
      <c r="A6">
        <v>100053</v>
      </c>
      <c r="B6" t="s">
        <v>31</v>
      </c>
      <c r="C6">
        <v>8208872</v>
      </c>
      <c r="D6">
        <v>8191340</v>
      </c>
      <c r="F6" s="6" t="s">
        <v>490</v>
      </c>
      <c r="G6" s="7">
        <v>34</v>
      </c>
      <c r="H6" s="7">
        <v>5493168.5294117648</v>
      </c>
      <c r="I6" s="7">
        <v>5453623.7941176472</v>
      </c>
      <c r="J6" s="8">
        <v>0.92650064350496597</v>
      </c>
      <c r="K6" s="8">
        <v>0.93201425602963139</v>
      </c>
    </row>
    <row r="7" spans="1:13" x14ac:dyDescent="0.25">
      <c r="A7">
        <v>100054</v>
      </c>
      <c r="B7" t="s">
        <v>31</v>
      </c>
      <c r="C7">
        <v>6827722</v>
      </c>
      <c r="D7">
        <v>6888082</v>
      </c>
      <c r="F7" s="6" t="s">
        <v>370</v>
      </c>
      <c r="G7" s="7">
        <v>39</v>
      </c>
      <c r="H7" s="7">
        <v>5472154.948717949</v>
      </c>
      <c r="I7" s="7">
        <v>5345178</v>
      </c>
      <c r="J7" s="8">
        <v>0.92295640561549985</v>
      </c>
      <c r="K7" s="8">
        <v>0.91348106966772635</v>
      </c>
    </row>
    <row r="8" spans="1:13" x14ac:dyDescent="0.25">
      <c r="A8">
        <v>100055</v>
      </c>
      <c r="B8" t="s">
        <v>31</v>
      </c>
      <c r="C8">
        <v>5236077</v>
      </c>
      <c r="D8">
        <v>5231061</v>
      </c>
      <c r="F8" s="6" t="s">
        <v>233</v>
      </c>
      <c r="G8" s="7">
        <v>183</v>
      </c>
      <c r="H8" s="7">
        <v>5331773.8852459015</v>
      </c>
      <c r="I8" s="7">
        <v>5250956.5300546447</v>
      </c>
      <c r="J8" s="8">
        <v>0.89927915177805184</v>
      </c>
      <c r="K8" s="8">
        <v>0.89737879409311527</v>
      </c>
    </row>
    <row r="9" spans="1:13" x14ac:dyDescent="0.25">
      <c r="A9">
        <v>100056</v>
      </c>
      <c r="B9" t="s">
        <v>31</v>
      </c>
      <c r="C9">
        <v>6834828</v>
      </c>
      <c r="D9">
        <v>6571422</v>
      </c>
      <c r="F9" s="6" t="s">
        <v>190</v>
      </c>
      <c r="G9" s="7">
        <v>69</v>
      </c>
      <c r="H9" s="7">
        <v>5268098.2318840576</v>
      </c>
      <c r="I9" s="7">
        <v>5240642.8115942031</v>
      </c>
      <c r="J9" s="8">
        <v>0.88853935133328643</v>
      </c>
      <c r="K9" s="8">
        <v>0.89561619861519182</v>
      </c>
    </row>
    <row r="10" spans="1:13" x14ac:dyDescent="0.25">
      <c r="A10">
        <v>100059</v>
      </c>
      <c r="B10" t="s">
        <v>31</v>
      </c>
      <c r="C10">
        <v>7680582</v>
      </c>
      <c r="D10">
        <v>7664706</v>
      </c>
      <c r="F10" s="6" t="s">
        <v>393</v>
      </c>
      <c r="G10" s="7">
        <v>49</v>
      </c>
      <c r="H10" s="7">
        <v>5227006.8775510201</v>
      </c>
      <c r="I10" s="7">
        <v>5105389.8163265307</v>
      </c>
      <c r="J10" s="8">
        <v>0.88160871266305318</v>
      </c>
      <c r="K10" s="8">
        <v>0.87250171097925577</v>
      </c>
    </row>
    <row r="11" spans="1:13" x14ac:dyDescent="0.25">
      <c r="A11">
        <v>100182</v>
      </c>
      <c r="B11" t="s">
        <v>31</v>
      </c>
      <c r="C11">
        <v>7228170</v>
      </c>
      <c r="D11">
        <v>7178922</v>
      </c>
      <c r="F11" s="6" t="s">
        <v>984</v>
      </c>
      <c r="G11" s="7">
        <v>758</v>
      </c>
      <c r="H11" s="7">
        <v>5928941.9472295512</v>
      </c>
      <c r="I11" s="7">
        <v>5851438.1715039574</v>
      </c>
      <c r="J11" s="8">
        <v>1</v>
      </c>
      <c r="K11" s="8">
        <v>1</v>
      </c>
    </row>
    <row r="12" spans="1:13" x14ac:dyDescent="0.25">
      <c r="A12">
        <v>100183</v>
      </c>
      <c r="B12" t="s">
        <v>31</v>
      </c>
      <c r="C12">
        <v>10811592</v>
      </c>
      <c r="D12">
        <v>10656228</v>
      </c>
      <c r="F12" t="s">
        <v>1134</v>
      </c>
    </row>
    <row r="13" spans="1:13" x14ac:dyDescent="0.25">
      <c r="A13">
        <v>100190</v>
      </c>
      <c r="B13" t="s">
        <v>31</v>
      </c>
      <c r="C13">
        <v>15156464</v>
      </c>
      <c r="D13">
        <v>15020864</v>
      </c>
      <c r="F13" s="77" t="s">
        <v>983</v>
      </c>
      <c r="G13" s="77" t="s">
        <v>987</v>
      </c>
      <c r="H13" s="77" t="s">
        <v>985</v>
      </c>
      <c r="I13" s="77" t="s">
        <v>990</v>
      </c>
      <c r="J13" s="77" t="s">
        <v>986</v>
      </c>
      <c r="K13" s="77" t="s">
        <v>991</v>
      </c>
      <c r="L13" s="77" t="s">
        <v>988</v>
      </c>
      <c r="M13" s="77" t="s">
        <v>992</v>
      </c>
    </row>
    <row r="14" spans="1:13" x14ac:dyDescent="0.25">
      <c r="A14">
        <v>100192</v>
      </c>
      <c r="B14" t="s">
        <v>31</v>
      </c>
      <c r="C14">
        <v>10100916</v>
      </c>
      <c r="D14">
        <v>10146486</v>
      </c>
      <c r="F14" s="6" t="s">
        <v>31</v>
      </c>
      <c r="G14" s="7">
        <v>141</v>
      </c>
      <c r="H14" s="7">
        <v>7806874.8865248226</v>
      </c>
      <c r="I14" s="7">
        <v>7705945.1773049645</v>
      </c>
      <c r="J14" s="8">
        <v>1.3167399775558239</v>
      </c>
      <c r="K14" s="8">
        <v>1.3169318296538295</v>
      </c>
      <c r="L14" s="102">
        <f>J14-J$23</f>
        <v>0.31673997755582395</v>
      </c>
      <c r="M14" s="104">
        <f>K14-K$23</f>
        <v>0.31693182965382949</v>
      </c>
    </row>
    <row r="15" spans="1:13" x14ac:dyDescent="0.25">
      <c r="A15">
        <v>100193</v>
      </c>
      <c r="B15" t="s">
        <v>31</v>
      </c>
      <c r="C15">
        <v>3926460</v>
      </c>
      <c r="D15">
        <v>3842140</v>
      </c>
      <c r="F15" s="6" t="s">
        <v>413</v>
      </c>
      <c r="G15" s="7">
        <v>140</v>
      </c>
      <c r="H15" s="7">
        <v>5839090.3214285718</v>
      </c>
      <c r="I15" s="7">
        <v>5775120.6785714282</v>
      </c>
      <c r="J15" s="8">
        <v>0.98484525120996258</v>
      </c>
      <c r="K15" s="8">
        <v>0.98695748110196402</v>
      </c>
      <c r="L15" s="102">
        <f t="shared" ref="L15:L23" si="0">J15-J$23</f>
        <v>-1.515474879003742E-2</v>
      </c>
      <c r="M15" s="104">
        <f t="shared" ref="M15:M23" si="1">K15-K$23</f>
        <v>-1.3042518898035982E-2</v>
      </c>
    </row>
    <row r="16" spans="1:13" x14ac:dyDescent="0.25">
      <c r="A16">
        <v>100277</v>
      </c>
      <c r="B16" t="s">
        <v>31</v>
      </c>
      <c r="C16">
        <v>8360532</v>
      </c>
      <c r="D16">
        <v>8391540</v>
      </c>
      <c r="F16" s="6" t="s">
        <v>403</v>
      </c>
      <c r="G16" s="7">
        <v>34</v>
      </c>
      <c r="H16" s="7">
        <v>5768158.7058823528</v>
      </c>
      <c r="I16" s="7">
        <v>5772352.7941176472</v>
      </c>
      <c r="J16" s="8">
        <v>0.97288163001455452</v>
      </c>
      <c r="K16" s="8">
        <v>0.98648445474969737</v>
      </c>
      <c r="L16" s="102">
        <f t="shared" si="0"/>
        <v>-2.7118369985445478E-2</v>
      </c>
      <c r="M16" s="104">
        <f t="shared" si="1"/>
        <v>-1.351554525030263E-2</v>
      </c>
    </row>
    <row r="17" spans="1:13" x14ac:dyDescent="0.25">
      <c r="A17">
        <v>100279</v>
      </c>
      <c r="B17" t="s">
        <v>31</v>
      </c>
      <c r="C17">
        <v>12781142</v>
      </c>
      <c r="D17">
        <v>12809636</v>
      </c>
      <c r="F17" s="6" t="s">
        <v>333</v>
      </c>
      <c r="G17" s="7">
        <v>69</v>
      </c>
      <c r="H17" s="7">
        <v>5568986.7681159424</v>
      </c>
      <c r="I17" s="7">
        <v>5470961.2028985508</v>
      </c>
      <c r="J17" s="8">
        <v>0.93928846287965306</v>
      </c>
      <c r="K17" s="8">
        <v>0.9349771872394893</v>
      </c>
      <c r="L17" s="102">
        <f t="shared" si="0"/>
        <v>-6.0711537120346937E-2</v>
      </c>
      <c r="M17" s="104">
        <f t="shared" si="1"/>
        <v>-6.5022812760510695E-2</v>
      </c>
    </row>
    <row r="18" spans="1:13" x14ac:dyDescent="0.25">
      <c r="A18">
        <v>100282</v>
      </c>
      <c r="B18" t="s">
        <v>31</v>
      </c>
      <c r="C18">
        <v>6156228</v>
      </c>
      <c r="D18">
        <v>6014697</v>
      </c>
      <c r="F18" s="6" t="s">
        <v>490</v>
      </c>
      <c r="G18" s="7">
        <v>34</v>
      </c>
      <c r="H18" s="7">
        <v>5493168.5294117648</v>
      </c>
      <c r="I18" s="7">
        <v>5453623.7941176472</v>
      </c>
      <c r="J18" s="8">
        <v>0.92650064350496597</v>
      </c>
      <c r="K18" s="8">
        <v>0.93201425602963139</v>
      </c>
      <c r="L18" s="102">
        <f t="shared" si="0"/>
        <v>-7.3499356495034029E-2</v>
      </c>
      <c r="M18" s="104">
        <f t="shared" si="1"/>
        <v>-6.7985743970368606E-2</v>
      </c>
    </row>
    <row r="19" spans="1:13" x14ac:dyDescent="0.25">
      <c r="A19">
        <v>100284</v>
      </c>
      <c r="B19" t="s">
        <v>31</v>
      </c>
      <c r="C19">
        <v>7737675</v>
      </c>
      <c r="D19">
        <v>7580100</v>
      </c>
      <c r="F19" s="6" t="s">
        <v>370</v>
      </c>
      <c r="G19" s="7">
        <v>39</v>
      </c>
      <c r="H19" s="7">
        <v>5472154.948717949</v>
      </c>
      <c r="I19" s="7">
        <v>5345178</v>
      </c>
      <c r="J19" s="8">
        <v>0.92295640561549985</v>
      </c>
      <c r="K19" s="8">
        <v>0.91348106966772635</v>
      </c>
      <c r="L19" s="102">
        <f t="shared" si="0"/>
        <v>-7.7043594384500147E-2</v>
      </c>
      <c r="M19" s="104">
        <f t="shared" si="1"/>
        <v>-8.6518930332273647E-2</v>
      </c>
    </row>
    <row r="20" spans="1:13" x14ac:dyDescent="0.25">
      <c r="A20">
        <v>100285</v>
      </c>
      <c r="B20" t="s">
        <v>31</v>
      </c>
      <c r="C20">
        <v>9432297</v>
      </c>
      <c r="D20">
        <v>9147411</v>
      </c>
      <c r="F20" s="6" t="s">
        <v>233</v>
      </c>
      <c r="G20" s="7">
        <v>183</v>
      </c>
      <c r="H20" s="7">
        <v>5331773.8852459015</v>
      </c>
      <c r="I20" s="7">
        <v>5250956.5300546447</v>
      </c>
      <c r="J20" s="8">
        <v>0.89927915177805184</v>
      </c>
      <c r="K20" s="8">
        <v>0.89737879409311527</v>
      </c>
      <c r="L20" s="102">
        <f t="shared" si="0"/>
        <v>-0.10072084822194816</v>
      </c>
      <c r="M20" s="104">
        <f t="shared" si="1"/>
        <v>-0.10262120590688473</v>
      </c>
    </row>
    <row r="21" spans="1:13" x14ac:dyDescent="0.25">
      <c r="A21">
        <v>100453</v>
      </c>
      <c r="B21" t="s">
        <v>31</v>
      </c>
      <c r="C21">
        <v>7186725</v>
      </c>
      <c r="D21">
        <v>7158060</v>
      </c>
      <c r="F21" s="6" t="s">
        <v>190</v>
      </c>
      <c r="G21" s="7">
        <v>69</v>
      </c>
      <c r="H21" s="7">
        <v>5268098.2318840576</v>
      </c>
      <c r="I21" s="7">
        <v>5240642.8115942031</v>
      </c>
      <c r="J21" s="8">
        <v>0.88853935133328643</v>
      </c>
      <c r="K21" s="8">
        <v>0.89561619861519182</v>
      </c>
      <c r="L21" s="102">
        <f t="shared" si="0"/>
        <v>-0.11146064866671357</v>
      </c>
      <c r="M21" s="104">
        <f t="shared" si="1"/>
        <v>-0.10438380138480818</v>
      </c>
    </row>
    <row r="22" spans="1:13" x14ac:dyDescent="0.25">
      <c r="A22">
        <v>100455</v>
      </c>
      <c r="B22" t="s">
        <v>31</v>
      </c>
      <c r="C22">
        <v>5872906</v>
      </c>
      <c r="D22">
        <v>5912868</v>
      </c>
      <c r="F22" s="6" t="s">
        <v>393</v>
      </c>
      <c r="G22" s="7">
        <v>49</v>
      </c>
      <c r="H22" s="7">
        <v>5227006.8775510201</v>
      </c>
      <c r="I22" s="7">
        <v>5105389.8163265307</v>
      </c>
      <c r="J22" s="8">
        <v>0.88160871266305318</v>
      </c>
      <c r="K22" s="8">
        <v>0.87250171097925577</v>
      </c>
      <c r="L22" s="102">
        <f t="shared" si="0"/>
        <v>-0.11839128733694682</v>
      </c>
      <c r="M22" s="104">
        <f t="shared" si="1"/>
        <v>-0.12749828902074423</v>
      </c>
    </row>
    <row r="23" spans="1:13" x14ac:dyDescent="0.25">
      <c r="A23">
        <v>100457</v>
      </c>
      <c r="B23" t="s">
        <v>31</v>
      </c>
      <c r="C23">
        <v>6755802</v>
      </c>
      <c r="D23">
        <v>6941262</v>
      </c>
      <c r="F23" s="79" t="s">
        <v>984</v>
      </c>
      <c r="G23" s="94">
        <v>758</v>
      </c>
      <c r="H23" s="94">
        <v>5928941.9472295512</v>
      </c>
      <c r="I23" s="94">
        <v>5851438.1715039574</v>
      </c>
      <c r="J23" s="95">
        <v>1</v>
      </c>
      <c r="K23" s="95">
        <v>1</v>
      </c>
      <c r="L23" s="79">
        <f t="shared" si="0"/>
        <v>0</v>
      </c>
      <c r="M23" s="94">
        <f t="shared" si="1"/>
        <v>0</v>
      </c>
    </row>
    <row r="24" spans="1:13" x14ac:dyDescent="0.25">
      <c r="A24">
        <v>100458</v>
      </c>
      <c r="B24" t="s">
        <v>31</v>
      </c>
      <c r="C24">
        <v>7123680</v>
      </c>
      <c r="D24">
        <v>7257708</v>
      </c>
      <c r="F24" s="96" t="s">
        <v>1126</v>
      </c>
    </row>
    <row r="25" spans="1:13" x14ac:dyDescent="0.25">
      <c r="A25">
        <v>100459</v>
      </c>
      <c r="B25" t="s">
        <v>31</v>
      </c>
      <c r="C25">
        <v>7517367</v>
      </c>
      <c r="D25">
        <v>7619733</v>
      </c>
      <c r="F25" s="6" t="s">
        <v>1127</v>
      </c>
    </row>
    <row r="26" spans="1:13" x14ac:dyDescent="0.25">
      <c r="A26">
        <v>100502</v>
      </c>
      <c r="B26" t="s">
        <v>31</v>
      </c>
      <c r="C26">
        <v>4855928</v>
      </c>
      <c r="D26">
        <v>4887344</v>
      </c>
      <c r="F26" s="6" t="s">
        <v>1128</v>
      </c>
    </row>
    <row r="27" spans="1:13" x14ac:dyDescent="0.25">
      <c r="A27">
        <v>100503</v>
      </c>
      <c r="B27" t="s">
        <v>31</v>
      </c>
      <c r="C27">
        <v>3633761</v>
      </c>
      <c r="D27">
        <v>3602298</v>
      </c>
      <c r="F27" s="6" t="s">
        <v>1135</v>
      </c>
    </row>
    <row r="28" spans="1:13" x14ac:dyDescent="0.25">
      <c r="A28">
        <v>100624</v>
      </c>
      <c r="B28" t="s">
        <v>31</v>
      </c>
      <c r="C28">
        <v>7285590</v>
      </c>
      <c r="D28">
        <v>7249255</v>
      </c>
      <c r="F28" s="6" t="s">
        <v>1137</v>
      </c>
    </row>
    <row r="29" spans="1:13" x14ac:dyDescent="0.25">
      <c r="A29">
        <v>100625</v>
      </c>
      <c r="B29" t="s">
        <v>31</v>
      </c>
      <c r="C29">
        <v>7677501</v>
      </c>
      <c r="D29">
        <v>7581064</v>
      </c>
      <c r="F29" s="6" t="s">
        <v>1136</v>
      </c>
    </row>
    <row r="30" spans="1:13" x14ac:dyDescent="0.25">
      <c r="A30">
        <v>100627</v>
      </c>
      <c r="B30" t="s">
        <v>31</v>
      </c>
      <c r="C30">
        <v>4066585</v>
      </c>
      <c r="D30">
        <v>4105180</v>
      </c>
      <c r="F30" s="6" t="s">
        <v>1139</v>
      </c>
    </row>
    <row r="31" spans="1:13" x14ac:dyDescent="0.25">
      <c r="A31">
        <v>100637</v>
      </c>
      <c r="B31" t="s">
        <v>31</v>
      </c>
      <c r="C31">
        <v>6977394</v>
      </c>
      <c r="D31">
        <v>7142244</v>
      </c>
      <c r="F31" s="6" t="s">
        <v>1138</v>
      </c>
    </row>
    <row r="32" spans="1:13" x14ac:dyDescent="0.25">
      <c r="A32">
        <v>100638</v>
      </c>
      <c r="B32" t="s">
        <v>31</v>
      </c>
      <c r="C32">
        <v>8788167</v>
      </c>
      <c r="D32">
        <v>8715747</v>
      </c>
      <c r="F32" s="103" t="s">
        <v>1131</v>
      </c>
    </row>
    <row r="33" spans="1:4" x14ac:dyDescent="0.25">
      <c r="A33">
        <v>100642</v>
      </c>
      <c r="B33" t="s">
        <v>31</v>
      </c>
      <c r="C33">
        <v>5552835</v>
      </c>
      <c r="D33">
        <v>5440905</v>
      </c>
    </row>
    <row r="34" spans="1:4" x14ac:dyDescent="0.25">
      <c r="A34">
        <v>100740</v>
      </c>
      <c r="B34" t="s">
        <v>31</v>
      </c>
      <c r="C34">
        <v>7612328</v>
      </c>
      <c r="D34">
        <v>7744344</v>
      </c>
    </row>
    <row r="35" spans="1:4" x14ac:dyDescent="0.25">
      <c r="A35">
        <v>100741</v>
      </c>
      <c r="B35" t="s">
        <v>31</v>
      </c>
      <c r="C35">
        <v>8983546</v>
      </c>
      <c r="D35">
        <v>8768214</v>
      </c>
    </row>
    <row r="36" spans="1:4" x14ac:dyDescent="0.25">
      <c r="A36">
        <v>100742</v>
      </c>
      <c r="B36" t="s">
        <v>31</v>
      </c>
      <c r="C36">
        <v>7904847</v>
      </c>
      <c r="D36">
        <v>7452162</v>
      </c>
    </row>
    <row r="37" spans="1:4" x14ac:dyDescent="0.25">
      <c r="A37">
        <v>100743</v>
      </c>
      <c r="B37" t="s">
        <v>31</v>
      </c>
      <c r="C37">
        <v>9799104</v>
      </c>
      <c r="D37">
        <v>10264128</v>
      </c>
    </row>
    <row r="38" spans="1:4" x14ac:dyDescent="0.25">
      <c r="A38">
        <v>100745</v>
      </c>
      <c r="B38" t="s">
        <v>31</v>
      </c>
      <c r="C38">
        <v>10342647</v>
      </c>
      <c r="D38">
        <v>9663786</v>
      </c>
    </row>
    <row r="39" spans="1:4" x14ac:dyDescent="0.25">
      <c r="A39">
        <v>100747</v>
      </c>
      <c r="B39" t="s">
        <v>31</v>
      </c>
      <c r="C39">
        <v>7157493</v>
      </c>
      <c r="D39">
        <v>7001652</v>
      </c>
    </row>
    <row r="40" spans="1:4" x14ac:dyDescent="0.25">
      <c r="A40">
        <v>100748</v>
      </c>
      <c r="B40" t="s">
        <v>31</v>
      </c>
      <c r="C40">
        <v>5538594</v>
      </c>
      <c r="D40">
        <v>5366157</v>
      </c>
    </row>
    <row r="41" spans="1:4" x14ac:dyDescent="0.25">
      <c r="A41">
        <v>100749</v>
      </c>
      <c r="B41" t="s">
        <v>31</v>
      </c>
      <c r="C41">
        <v>6121577</v>
      </c>
      <c r="D41">
        <v>6022015</v>
      </c>
    </row>
    <row r="42" spans="1:4" x14ac:dyDescent="0.25">
      <c r="A42">
        <v>100750</v>
      </c>
      <c r="B42" t="s">
        <v>31</v>
      </c>
      <c r="C42">
        <v>6185523</v>
      </c>
      <c r="D42">
        <v>6226836</v>
      </c>
    </row>
    <row r="43" spans="1:4" x14ac:dyDescent="0.25">
      <c r="A43">
        <v>100752</v>
      </c>
      <c r="B43" t="s">
        <v>31</v>
      </c>
      <c r="C43">
        <v>6078976</v>
      </c>
      <c r="D43">
        <v>5854538</v>
      </c>
    </row>
    <row r="44" spans="1:4" x14ac:dyDescent="0.25">
      <c r="A44">
        <v>100849</v>
      </c>
      <c r="B44" t="s">
        <v>31</v>
      </c>
      <c r="C44">
        <v>6693713</v>
      </c>
      <c r="D44">
        <v>6595381</v>
      </c>
    </row>
    <row r="45" spans="1:4" x14ac:dyDescent="0.25">
      <c r="A45">
        <v>100857</v>
      </c>
      <c r="B45" t="s">
        <v>31</v>
      </c>
      <c r="C45">
        <v>6459750</v>
      </c>
      <c r="D45">
        <v>6062175</v>
      </c>
    </row>
    <row r="46" spans="1:4" x14ac:dyDescent="0.25">
      <c r="A46">
        <v>100859</v>
      </c>
      <c r="B46" t="s">
        <v>31</v>
      </c>
      <c r="C46">
        <v>5560072</v>
      </c>
      <c r="D46">
        <v>5153120</v>
      </c>
    </row>
    <row r="47" spans="1:4" x14ac:dyDescent="0.25">
      <c r="A47">
        <v>100965</v>
      </c>
      <c r="B47" t="s">
        <v>31</v>
      </c>
      <c r="C47">
        <v>8208480</v>
      </c>
      <c r="D47">
        <v>8478225</v>
      </c>
    </row>
    <row r="48" spans="1:4" x14ac:dyDescent="0.25">
      <c r="A48">
        <v>100966</v>
      </c>
      <c r="B48" t="s">
        <v>31</v>
      </c>
      <c r="C48">
        <v>10868855</v>
      </c>
      <c r="D48">
        <v>11018790</v>
      </c>
    </row>
    <row r="49" spans="1:4" x14ac:dyDescent="0.25">
      <c r="A49">
        <v>100967</v>
      </c>
      <c r="B49" t="s">
        <v>31</v>
      </c>
      <c r="C49">
        <v>13006608</v>
      </c>
      <c r="D49">
        <v>12935184</v>
      </c>
    </row>
    <row r="50" spans="1:4" x14ac:dyDescent="0.25">
      <c r="A50">
        <v>100972</v>
      </c>
      <c r="B50" t="s">
        <v>31</v>
      </c>
      <c r="C50">
        <v>7115765</v>
      </c>
      <c r="D50">
        <v>7163850</v>
      </c>
    </row>
    <row r="51" spans="1:4" x14ac:dyDescent="0.25">
      <c r="A51">
        <v>100973</v>
      </c>
      <c r="B51" t="s">
        <v>31</v>
      </c>
      <c r="C51">
        <v>11238260</v>
      </c>
      <c r="D51">
        <v>11201575</v>
      </c>
    </row>
    <row r="52" spans="1:4" x14ac:dyDescent="0.25">
      <c r="A52">
        <v>100974</v>
      </c>
      <c r="B52" t="s">
        <v>31</v>
      </c>
      <c r="C52">
        <v>10688542</v>
      </c>
      <c r="D52">
        <v>10650836</v>
      </c>
    </row>
    <row r="53" spans="1:4" x14ac:dyDescent="0.25">
      <c r="A53">
        <v>100975</v>
      </c>
      <c r="B53" t="s">
        <v>31</v>
      </c>
      <c r="C53">
        <v>13086960</v>
      </c>
      <c r="D53">
        <v>12420336</v>
      </c>
    </row>
    <row r="54" spans="1:4" x14ac:dyDescent="0.25">
      <c r="A54">
        <v>100977</v>
      </c>
      <c r="B54" t="s">
        <v>31</v>
      </c>
      <c r="C54">
        <v>11951527</v>
      </c>
      <c r="D54">
        <v>11753659</v>
      </c>
    </row>
    <row r="55" spans="1:4" x14ac:dyDescent="0.25">
      <c r="A55">
        <v>100978</v>
      </c>
      <c r="B55" t="s">
        <v>31</v>
      </c>
      <c r="C55">
        <v>7169840</v>
      </c>
      <c r="D55">
        <v>6870800</v>
      </c>
    </row>
    <row r="56" spans="1:4" x14ac:dyDescent="0.25">
      <c r="A56">
        <v>100979</v>
      </c>
      <c r="B56" t="s">
        <v>31</v>
      </c>
      <c r="C56">
        <v>5769516</v>
      </c>
      <c r="D56">
        <v>5725428</v>
      </c>
    </row>
    <row r="57" spans="1:4" x14ac:dyDescent="0.25">
      <c r="A57">
        <v>101053</v>
      </c>
      <c r="B57" t="s">
        <v>31</v>
      </c>
      <c r="C57">
        <v>8617748</v>
      </c>
      <c r="D57">
        <v>8322788</v>
      </c>
    </row>
    <row r="58" spans="1:4" x14ac:dyDescent="0.25">
      <c r="A58">
        <v>101154</v>
      </c>
      <c r="B58" t="s">
        <v>31</v>
      </c>
      <c r="C58">
        <v>7897365</v>
      </c>
      <c r="D58">
        <v>7839825</v>
      </c>
    </row>
    <row r="59" spans="1:4" x14ac:dyDescent="0.25">
      <c r="A59">
        <v>101243</v>
      </c>
      <c r="B59" t="s">
        <v>31</v>
      </c>
      <c r="C59">
        <v>7808112</v>
      </c>
      <c r="D59">
        <v>7614360</v>
      </c>
    </row>
    <row r="60" spans="1:4" x14ac:dyDescent="0.25">
      <c r="A60">
        <v>101244</v>
      </c>
      <c r="B60" t="s">
        <v>31</v>
      </c>
      <c r="C60">
        <v>13344422</v>
      </c>
      <c r="D60">
        <v>13380731</v>
      </c>
    </row>
    <row r="61" spans="1:4" x14ac:dyDescent="0.25">
      <c r="A61">
        <v>101245</v>
      </c>
      <c r="B61" t="s">
        <v>31</v>
      </c>
      <c r="C61">
        <v>12653010</v>
      </c>
      <c r="D61">
        <v>12627180</v>
      </c>
    </row>
    <row r="62" spans="1:4" x14ac:dyDescent="0.25">
      <c r="A62">
        <v>101247</v>
      </c>
      <c r="B62" t="s">
        <v>31</v>
      </c>
      <c r="C62">
        <v>7638435</v>
      </c>
      <c r="D62">
        <v>7738308</v>
      </c>
    </row>
    <row r="63" spans="1:4" x14ac:dyDescent="0.25">
      <c r="A63">
        <v>101345</v>
      </c>
      <c r="B63" t="s">
        <v>31</v>
      </c>
      <c r="C63">
        <v>5367068</v>
      </c>
      <c r="D63">
        <v>5372584</v>
      </c>
    </row>
    <row r="64" spans="1:4" x14ac:dyDescent="0.25">
      <c r="A64">
        <v>101361</v>
      </c>
      <c r="B64" t="s">
        <v>31</v>
      </c>
      <c r="C64">
        <v>4706280</v>
      </c>
      <c r="D64">
        <v>4591699</v>
      </c>
    </row>
    <row r="65" spans="1:4" x14ac:dyDescent="0.25">
      <c r="A65">
        <v>101362</v>
      </c>
      <c r="B65" t="s">
        <v>31</v>
      </c>
      <c r="C65">
        <v>6508560</v>
      </c>
      <c r="D65">
        <v>6525870</v>
      </c>
    </row>
    <row r="66" spans="1:4" x14ac:dyDescent="0.25">
      <c r="A66">
        <v>101364</v>
      </c>
      <c r="B66" t="s">
        <v>31</v>
      </c>
      <c r="C66">
        <v>6580008</v>
      </c>
      <c r="D66">
        <v>6595506</v>
      </c>
    </row>
    <row r="67" spans="1:4" x14ac:dyDescent="0.25">
      <c r="A67">
        <v>101564</v>
      </c>
      <c r="B67" t="s">
        <v>31</v>
      </c>
      <c r="C67">
        <v>5744124</v>
      </c>
      <c r="D67">
        <v>5493226</v>
      </c>
    </row>
    <row r="68" spans="1:4" x14ac:dyDescent="0.25">
      <c r="A68">
        <v>101676</v>
      </c>
      <c r="B68" t="s">
        <v>31</v>
      </c>
      <c r="C68">
        <v>5316480</v>
      </c>
      <c r="D68">
        <v>5416590</v>
      </c>
    </row>
    <row r="69" spans="1:4" x14ac:dyDescent="0.25">
      <c r="A69">
        <v>101811</v>
      </c>
      <c r="B69" t="s">
        <v>31</v>
      </c>
      <c r="C69">
        <v>4572224</v>
      </c>
      <c r="D69">
        <v>4522076</v>
      </c>
    </row>
    <row r="70" spans="1:4" x14ac:dyDescent="0.25">
      <c r="A70">
        <v>101813</v>
      </c>
      <c r="B70" t="s">
        <v>31</v>
      </c>
      <c r="C70">
        <v>3982647</v>
      </c>
      <c r="D70">
        <v>3989177</v>
      </c>
    </row>
    <row r="71" spans="1:4" x14ac:dyDescent="0.25">
      <c r="A71">
        <v>101814</v>
      </c>
      <c r="B71" t="s">
        <v>31</v>
      </c>
      <c r="C71">
        <v>4326860</v>
      </c>
      <c r="D71">
        <v>4000570</v>
      </c>
    </row>
    <row r="72" spans="1:4" x14ac:dyDescent="0.25">
      <c r="A72">
        <v>101821</v>
      </c>
      <c r="B72" t="s">
        <v>31</v>
      </c>
      <c r="C72">
        <v>5029212</v>
      </c>
      <c r="D72">
        <v>4907886</v>
      </c>
    </row>
    <row r="73" spans="1:4" x14ac:dyDescent="0.25">
      <c r="A73">
        <v>101823</v>
      </c>
      <c r="B73" t="s">
        <v>31</v>
      </c>
      <c r="C73">
        <v>5782088</v>
      </c>
      <c r="D73">
        <v>5786284</v>
      </c>
    </row>
    <row r="74" spans="1:4" x14ac:dyDescent="0.25">
      <c r="A74">
        <v>101928</v>
      </c>
      <c r="B74" t="s">
        <v>31</v>
      </c>
      <c r="C74">
        <v>7188608</v>
      </c>
      <c r="D74">
        <v>8044016</v>
      </c>
    </row>
    <row r="75" spans="1:4" x14ac:dyDescent="0.25">
      <c r="A75">
        <v>101934</v>
      </c>
      <c r="B75" t="s">
        <v>31</v>
      </c>
      <c r="C75">
        <v>10488540</v>
      </c>
      <c r="D75">
        <v>10315560</v>
      </c>
    </row>
    <row r="76" spans="1:4" x14ac:dyDescent="0.25">
      <c r="A76">
        <v>101939</v>
      </c>
      <c r="B76" t="s">
        <v>31</v>
      </c>
      <c r="C76">
        <v>9559440</v>
      </c>
      <c r="D76">
        <v>9220800</v>
      </c>
    </row>
    <row r="77" spans="1:4" x14ac:dyDescent="0.25">
      <c r="A77">
        <v>101940</v>
      </c>
      <c r="B77" t="s">
        <v>31</v>
      </c>
      <c r="C77">
        <v>11726990</v>
      </c>
      <c r="D77">
        <v>11531510</v>
      </c>
    </row>
    <row r="78" spans="1:4" x14ac:dyDescent="0.25">
      <c r="A78">
        <v>101941</v>
      </c>
      <c r="B78" t="s">
        <v>31</v>
      </c>
      <c r="C78">
        <v>8945328</v>
      </c>
      <c r="D78">
        <v>8628548</v>
      </c>
    </row>
    <row r="79" spans="1:4" x14ac:dyDescent="0.25">
      <c r="A79">
        <v>101943</v>
      </c>
      <c r="B79" t="s">
        <v>31</v>
      </c>
      <c r="C79">
        <v>5920156</v>
      </c>
      <c r="D79">
        <v>5452234</v>
      </c>
    </row>
    <row r="80" spans="1:4" x14ac:dyDescent="0.25">
      <c r="A80">
        <v>102045</v>
      </c>
      <c r="B80" t="s">
        <v>31</v>
      </c>
      <c r="C80">
        <v>9605418</v>
      </c>
      <c r="D80">
        <v>9279066</v>
      </c>
    </row>
    <row r="81" spans="1:4" x14ac:dyDescent="0.25">
      <c r="A81">
        <v>102048</v>
      </c>
      <c r="B81" t="s">
        <v>31</v>
      </c>
      <c r="C81">
        <v>6893532</v>
      </c>
      <c r="D81">
        <v>6883488</v>
      </c>
    </row>
    <row r="82" spans="1:4" x14ac:dyDescent="0.25">
      <c r="A82">
        <v>102049</v>
      </c>
      <c r="B82" t="s">
        <v>31</v>
      </c>
      <c r="C82">
        <v>8015004</v>
      </c>
      <c r="D82">
        <v>7889373</v>
      </c>
    </row>
    <row r="83" spans="1:4" x14ac:dyDescent="0.25">
      <c r="A83">
        <v>102052</v>
      </c>
      <c r="B83" t="s">
        <v>31</v>
      </c>
      <c r="C83">
        <v>5101525</v>
      </c>
      <c r="D83">
        <v>4554550</v>
      </c>
    </row>
    <row r="84" spans="1:4" x14ac:dyDescent="0.25">
      <c r="A84">
        <v>102053</v>
      </c>
      <c r="B84" t="s">
        <v>31</v>
      </c>
      <c r="C84">
        <v>6331250</v>
      </c>
      <c r="D84">
        <v>6110416</v>
      </c>
    </row>
    <row r="85" spans="1:4" x14ac:dyDescent="0.25">
      <c r="A85">
        <v>102055</v>
      </c>
      <c r="B85" t="s">
        <v>31</v>
      </c>
      <c r="C85">
        <v>7964142</v>
      </c>
      <c r="D85">
        <v>7964142</v>
      </c>
    </row>
    <row r="86" spans="1:4" x14ac:dyDescent="0.25">
      <c r="A86">
        <v>102056</v>
      </c>
      <c r="B86" t="s">
        <v>31</v>
      </c>
      <c r="C86">
        <v>4577678</v>
      </c>
      <c r="D86">
        <v>4259374</v>
      </c>
    </row>
    <row r="87" spans="1:4" x14ac:dyDescent="0.25">
      <c r="A87">
        <v>102153</v>
      </c>
      <c r="B87" t="s">
        <v>31</v>
      </c>
      <c r="C87">
        <v>6912816</v>
      </c>
      <c r="D87">
        <v>6967800</v>
      </c>
    </row>
    <row r="88" spans="1:4" x14ac:dyDescent="0.25">
      <c r="A88">
        <v>102154</v>
      </c>
      <c r="B88" t="s">
        <v>31</v>
      </c>
      <c r="C88">
        <v>9594800</v>
      </c>
      <c r="D88">
        <v>9560936</v>
      </c>
    </row>
    <row r="89" spans="1:4" x14ac:dyDescent="0.25">
      <c r="A89">
        <v>102156</v>
      </c>
      <c r="B89" t="s">
        <v>31</v>
      </c>
      <c r="C89">
        <v>10917658</v>
      </c>
      <c r="D89">
        <v>10556418</v>
      </c>
    </row>
    <row r="90" spans="1:4" x14ac:dyDescent="0.25">
      <c r="A90">
        <v>102157</v>
      </c>
      <c r="B90" t="s">
        <v>31</v>
      </c>
      <c r="C90">
        <v>11023884</v>
      </c>
      <c r="D90">
        <v>10785336</v>
      </c>
    </row>
    <row r="91" spans="1:4" x14ac:dyDescent="0.25">
      <c r="A91">
        <v>102239</v>
      </c>
      <c r="B91" t="s">
        <v>31</v>
      </c>
      <c r="C91">
        <v>10905100</v>
      </c>
      <c r="D91">
        <v>10911780</v>
      </c>
    </row>
    <row r="92" spans="1:4" x14ac:dyDescent="0.25">
      <c r="A92">
        <v>102449</v>
      </c>
      <c r="B92" t="s">
        <v>31</v>
      </c>
      <c r="C92">
        <v>3874794</v>
      </c>
      <c r="D92">
        <v>3086160</v>
      </c>
    </row>
    <row r="93" spans="1:4" x14ac:dyDescent="0.25">
      <c r="A93">
        <v>102451</v>
      </c>
      <c r="B93" t="s">
        <v>31</v>
      </c>
      <c r="C93">
        <v>7500405</v>
      </c>
      <c r="D93">
        <v>7227663</v>
      </c>
    </row>
    <row r="94" spans="1:4" x14ac:dyDescent="0.25">
      <c r="A94">
        <v>102539</v>
      </c>
      <c r="B94" t="s">
        <v>31</v>
      </c>
      <c r="C94">
        <v>10293612</v>
      </c>
      <c r="D94">
        <v>11012409</v>
      </c>
    </row>
    <row r="95" spans="1:4" x14ac:dyDescent="0.25">
      <c r="A95">
        <v>102545</v>
      </c>
      <c r="B95" t="s">
        <v>31</v>
      </c>
      <c r="C95">
        <v>6848144</v>
      </c>
      <c r="D95">
        <v>6672432</v>
      </c>
    </row>
    <row r="96" spans="1:4" x14ac:dyDescent="0.25">
      <c r="A96">
        <v>102599</v>
      </c>
      <c r="B96" t="s">
        <v>31</v>
      </c>
      <c r="C96">
        <v>3630165</v>
      </c>
      <c r="D96">
        <v>3163205</v>
      </c>
    </row>
    <row r="97" spans="1:4" x14ac:dyDescent="0.25">
      <c r="A97">
        <v>102673</v>
      </c>
      <c r="B97" t="s">
        <v>31</v>
      </c>
      <c r="C97">
        <v>8274019</v>
      </c>
      <c r="D97">
        <v>7840243</v>
      </c>
    </row>
    <row r="98" spans="1:4" x14ac:dyDescent="0.25">
      <c r="A98">
        <v>102674</v>
      </c>
      <c r="B98" t="s">
        <v>31</v>
      </c>
      <c r="C98">
        <v>6805334</v>
      </c>
      <c r="D98">
        <v>7009960</v>
      </c>
    </row>
    <row r="99" spans="1:4" x14ac:dyDescent="0.25">
      <c r="A99">
        <v>102679</v>
      </c>
      <c r="B99" t="s">
        <v>31</v>
      </c>
      <c r="C99">
        <v>9504157</v>
      </c>
      <c r="D99">
        <v>9200256</v>
      </c>
    </row>
    <row r="100" spans="1:4" x14ac:dyDescent="0.25">
      <c r="A100">
        <v>102681</v>
      </c>
      <c r="B100" t="s">
        <v>31</v>
      </c>
      <c r="C100">
        <v>7574112</v>
      </c>
      <c r="D100">
        <v>7601568</v>
      </c>
    </row>
    <row r="101" spans="1:4" x14ac:dyDescent="0.25">
      <c r="A101">
        <v>102683</v>
      </c>
      <c r="B101" t="s">
        <v>31</v>
      </c>
      <c r="C101">
        <v>7976276</v>
      </c>
      <c r="D101">
        <v>7961283</v>
      </c>
    </row>
    <row r="102" spans="1:4" x14ac:dyDescent="0.25">
      <c r="A102">
        <v>102776</v>
      </c>
      <c r="B102" t="s">
        <v>31</v>
      </c>
      <c r="C102">
        <v>10545594</v>
      </c>
      <c r="D102">
        <v>9915000</v>
      </c>
    </row>
    <row r="103" spans="1:4" x14ac:dyDescent="0.25">
      <c r="A103">
        <v>102782</v>
      </c>
      <c r="B103" t="s">
        <v>31</v>
      </c>
      <c r="C103">
        <v>11006491</v>
      </c>
      <c r="D103">
        <v>9688518</v>
      </c>
    </row>
    <row r="104" spans="1:4" x14ac:dyDescent="0.25">
      <c r="A104">
        <v>102784</v>
      </c>
      <c r="B104" t="s">
        <v>31</v>
      </c>
      <c r="C104">
        <v>7632040</v>
      </c>
      <c r="D104">
        <v>7555990</v>
      </c>
    </row>
    <row r="105" spans="1:4" x14ac:dyDescent="0.25">
      <c r="A105">
        <v>102786</v>
      </c>
      <c r="B105" t="s">
        <v>31</v>
      </c>
      <c r="C105">
        <v>10217025</v>
      </c>
      <c r="D105">
        <v>10088715</v>
      </c>
    </row>
    <row r="106" spans="1:4" x14ac:dyDescent="0.25">
      <c r="A106">
        <v>102787</v>
      </c>
      <c r="B106" t="s">
        <v>31</v>
      </c>
      <c r="C106">
        <v>9218930</v>
      </c>
      <c r="D106">
        <v>8754830</v>
      </c>
    </row>
    <row r="107" spans="1:4" x14ac:dyDescent="0.25">
      <c r="A107">
        <v>102849</v>
      </c>
      <c r="B107" t="s">
        <v>31</v>
      </c>
      <c r="C107">
        <v>6988280</v>
      </c>
      <c r="D107">
        <v>7352735</v>
      </c>
    </row>
    <row r="108" spans="1:4" x14ac:dyDescent="0.25">
      <c r="A108">
        <v>102850</v>
      </c>
      <c r="B108" t="s">
        <v>31</v>
      </c>
      <c r="C108">
        <v>5467395</v>
      </c>
      <c r="D108">
        <v>5229397</v>
      </c>
    </row>
    <row r="109" spans="1:4" x14ac:dyDescent="0.25">
      <c r="A109">
        <v>102851</v>
      </c>
      <c r="B109" t="s">
        <v>31</v>
      </c>
      <c r="C109">
        <v>7930572</v>
      </c>
      <c r="D109">
        <v>8150740</v>
      </c>
    </row>
    <row r="110" spans="1:4" x14ac:dyDescent="0.25">
      <c r="A110">
        <v>102852</v>
      </c>
      <c r="B110" t="s">
        <v>31</v>
      </c>
      <c r="C110">
        <v>4585266</v>
      </c>
      <c r="D110">
        <v>4667712</v>
      </c>
    </row>
    <row r="111" spans="1:4" x14ac:dyDescent="0.25">
      <c r="A111">
        <v>102854</v>
      </c>
      <c r="B111" t="s">
        <v>31</v>
      </c>
      <c r="C111">
        <v>9143328</v>
      </c>
      <c r="D111">
        <v>9157872</v>
      </c>
    </row>
    <row r="112" spans="1:4" x14ac:dyDescent="0.25">
      <c r="A112">
        <v>102856</v>
      </c>
      <c r="B112" t="s">
        <v>31</v>
      </c>
      <c r="C112">
        <v>9540195</v>
      </c>
      <c r="D112">
        <v>9130835</v>
      </c>
    </row>
    <row r="113" spans="1:4" x14ac:dyDescent="0.25">
      <c r="A113">
        <v>102857</v>
      </c>
      <c r="B113" t="s">
        <v>31</v>
      </c>
      <c r="C113">
        <v>6852628</v>
      </c>
      <c r="D113">
        <v>7183124</v>
      </c>
    </row>
    <row r="114" spans="1:4" x14ac:dyDescent="0.25">
      <c r="A114">
        <v>102858</v>
      </c>
      <c r="B114" t="s">
        <v>31</v>
      </c>
      <c r="C114">
        <v>9738060</v>
      </c>
      <c r="D114">
        <v>9626880</v>
      </c>
    </row>
    <row r="115" spans="1:4" x14ac:dyDescent="0.25">
      <c r="A115">
        <v>102860</v>
      </c>
      <c r="B115" t="s">
        <v>31</v>
      </c>
      <c r="C115">
        <v>8732545</v>
      </c>
      <c r="D115">
        <v>8783478</v>
      </c>
    </row>
    <row r="116" spans="1:4" x14ac:dyDescent="0.25">
      <c r="A116">
        <v>102861</v>
      </c>
      <c r="B116" t="s">
        <v>31</v>
      </c>
      <c r="C116">
        <v>5814780</v>
      </c>
      <c r="D116">
        <v>5873220</v>
      </c>
    </row>
    <row r="117" spans="1:4" x14ac:dyDescent="0.25">
      <c r="A117">
        <v>102929</v>
      </c>
      <c r="B117" t="s">
        <v>31</v>
      </c>
      <c r="C117">
        <v>5104128</v>
      </c>
      <c r="D117">
        <v>4974336</v>
      </c>
    </row>
    <row r="118" spans="1:4" x14ac:dyDescent="0.25">
      <c r="A118">
        <v>103009</v>
      </c>
      <c r="B118" t="s">
        <v>31</v>
      </c>
      <c r="C118">
        <v>5765604</v>
      </c>
      <c r="D118">
        <v>5710848</v>
      </c>
    </row>
    <row r="119" spans="1:4" x14ac:dyDescent="0.25">
      <c r="A119">
        <v>103013</v>
      </c>
      <c r="B119" t="s">
        <v>31</v>
      </c>
      <c r="C119">
        <v>6504323</v>
      </c>
      <c r="D119">
        <v>6390300</v>
      </c>
    </row>
    <row r="120" spans="1:4" x14ac:dyDescent="0.25">
      <c r="A120">
        <v>103080</v>
      </c>
      <c r="B120" t="s">
        <v>31</v>
      </c>
      <c r="C120">
        <v>10160865</v>
      </c>
      <c r="D120">
        <v>10056651</v>
      </c>
    </row>
    <row r="121" spans="1:4" x14ac:dyDescent="0.25">
      <c r="A121">
        <v>103094</v>
      </c>
      <c r="B121" t="s">
        <v>31</v>
      </c>
      <c r="C121">
        <v>7128540</v>
      </c>
      <c r="D121">
        <v>7258400</v>
      </c>
    </row>
    <row r="122" spans="1:4" x14ac:dyDescent="0.25">
      <c r="A122">
        <v>103097</v>
      </c>
      <c r="B122" t="s">
        <v>31</v>
      </c>
      <c r="C122">
        <v>8105625</v>
      </c>
      <c r="D122">
        <v>7962750</v>
      </c>
    </row>
    <row r="123" spans="1:4" x14ac:dyDescent="0.25">
      <c r="A123">
        <v>103100</v>
      </c>
      <c r="B123" t="s">
        <v>31</v>
      </c>
      <c r="C123">
        <v>5305120</v>
      </c>
      <c r="D123">
        <v>5429370</v>
      </c>
    </row>
    <row r="124" spans="1:4" x14ac:dyDescent="0.25">
      <c r="A124">
        <v>103101</v>
      </c>
      <c r="B124" t="s">
        <v>31</v>
      </c>
      <c r="C124">
        <v>5626081</v>
      </c>
      <c r="D124">
        <v>5844409</v>
      </c>
    </row>
    <row r="125" spans="1:4" x14ac:dyDescent="0.25">
      <c r="A125">
        <v>103103</v>
      </c>
      <c r="B125" t="s">
        <v>31</v>
      </c>
      <c r="C125">
        <v>6363518</v>
      </c>
      <c r="D125">
        <v>6142054</v>
      </c>
    </row>
    <row r="126" spans="1:4" x14ac:dyDescent="0.25">
      <c r="A126">
        <v>103105</v>
      </c>
      <c r="B126" t="s">
        <v>31</v>
      </c>
      <c r="C126">
        <v>6368796</v>
      </c>
      <c r="D126">
        <v>6240780</v>
      </c>
    </row>
    <row r="127" spans="1:4" x14ac:dyDescent="0.25">
      <c r="A127">
        <v>103106</v>
      </c>
      <c r="B127" t="s">
        <v>31</v>
      </c>
      <c r="C127">
        <v>7116984</v>
      </c>
      <c r="D127">
        <v>7094304</v>
      </c>
    </row>
    <row r="128" spans="1:4" x14ac:dyDescent="0.25">
      <c r="A128">
        <v>103483</v>
      </c>
      <c r="B128" t="s">
        <v>190</v>
      </c>
      <c r="C128">
        <v>4693500</v>
      </c>
      <c r="D128">
        <v>4647000</v>
      </c>
    </row>
    <row r="129" spans="1:4" x14ac:dyDescent="0.25">
      <c r="A129">
        <v>103486</v>
      </c>
      <c r="B129" t="s">
        <v>190</v>
      </c>
      <c r="C129">
        <v>4209915</v>
      </c>
      <c r="D129">
        <v>4412680</v>
      </c>
    </row>
    <row r="130" spans="1:4" x14ac:dyDescent="0.25">
      <c r="A130">
        <v>103493</v>
      </c>
      <c r="B130" t="s">
        <v>190</v>
      </c>
      <c r="C130">
        <v>5984550</v>
      </c>
      <c r="D130">
        <v>6352830</v>
      </c>
    </row>
    <row r="131" spans="1:4" x14ac:dyDescent="0.25">
      <c r="A131">
        <v>103497</v>
      </c>
      <c r="B131" t="s">
        <v>190</v>
      </c>
      <c r="C131">
        <v>5220412</v>
      </c>
      <c r="D131">
        <v>5673464</v>
      </c>
    </row>
    <row r="132" spans="1:4" x14ac:dyDescent="0.25">
      <c r="A132">
        <v>103498</v>
      </c>
      <c r="B132" t="s">
        <v>190</v>
      </c>
      <c r="C132">
        <v>4999060</v>
      </c>
      <c r="D132">
        <v>4600090</v>
      </c>
    </row>
    <row r="133" spans="1:4" x14ac:dyDescent="0.25">
      <c r="A133">
        <v>103499</v>
      </c>
      <c r="B133" t="s">
        <v>190</v>
      </c>
      <c r="C133">
        <v>3756970</v>
      </c>
      <c r="D133">
        <v>3629958</v>
      </c>
    </row>
    <row r="134" spans="1:4" x14ac:dyDescent="0.25">
      <c r="A134">
        <v>103500</v>
      </c>
      <c r="B134" t="s">
        <v>190</v>
      </c>
      <c r="C134">
        <v>3698640</v>
      </c>
      <c r="D134">
        <v>3476385</v>
      </c>
    </row>
    <row r="135" spans="1:4" x14ac:dyDescent="0.25">
      <c r="A135">
        <v>103501</v>
      </c>
      <c r="B135" t="s">
        <v>190</v>
      </c>
      <c r="C135">
        <v>4298235</v>
      </c>
      <c r="D135">
        <v>4125420</v>
      </c>
    </row>
    <row r="136" spans="1:4" x14ac:dyDescent="0.25">
      <c r="A136">
        <v>103503</v>
      </c>
      <c r="B136" t="s">
        <v>190</v>
      </c>
      <c r="C136">
        <v>8164892</v>
      </c>
      <c r="D136">
        <v>8727988</v>
      </c>
    </row>
    <row r="137" spans="1:4" x14ac:dyDescent="0.25">
      <c r="A137">
        <v>103509</v>
      </c>
      <c r="B137" t="s">
        <v>190</v>
      </c>
      <c r="C137">
        <v>7819156</v>
      </c>
      <c r="D137">
        <v>7854612</v>
      </c>
    </row>
    <row r="138" spans="1:4" x14ac:dyDescent="0.25">
      <c r="A138">
        <v>103514</v>
      </c>
      <c r="B138" t="s">
        <v>190</v>
      </c>
      <c r="C138">
        <v>9770492</v>
      </c>
      <c r="D138">
        <v>10470374</v>
      </c>
    </row>
    <row r="139" spans="1:4" x14ac:dyDescent="0.25">
      <c r="A139">
        <v>103519</v>
      </c>
      <c r="B139" t="s">
        <v>190</v>
      </c>
      <c r="C139">
        <v>8924880</v>
      </c>
      <c r="D139">
        <v>8608770</v>
      </c>
    </row>
    <row r="140" spans="1:4" x14ac:dyDescent="0.25">
      <c r="A140">
        <v>103529</v>
      </c>
      <c r="B140" t="s">
        <v>190</v>
      </c>
      <c r="C140">
        <v>2596440</v>
      </c>
      <c r="D140">
        <v>2321352</v>
      </c>
    </row>
    <row r="141" spans="1:4" x14ac:dyDescent="0.25">
      <c r="A141">
        <v>103531</v>
      </c>
      <c r="B141" t="s">
        <v>190</v>
      </c>
      <c r="C141">
        <v>5577960</v>
      </c>
      <c r="D141">
        <v>5721365</v>
      </c>
    </row>
    <row r="142" spans="1:4" x14ac:dyDescent="0.25">
      <c r="A142">
        <v>103534</v>
      </c>
      <c r="B142" t="s">
        <v>190</v>
      </c>
      <c r="C142">
        <v>5061519</v>
      </c>
      <c r="D142">
        <v>4542012</v>
      </c>
    </row>
    <row r="143" spans="1:4" x14ac:dyDescent="0.25">
      <c r="A143">
        <v>103539</v>
      </c>
      <c r="B143" t="s">
        <v>190</v>
      </c>
      <c r="C143">
        <v>3924545</v>
      </c>
      <c r="D143">
        <v>4005750</v>
      </c>
    </row>
    <row r="144" spans="1:4" x14ac:dyDescent="0.25">
      <c r="A144">
        <v>103560</v>
      </c>
      <c r="B144" t="s">
        <v>190</v>
      </c>
      <c r="C144">
        <v>8322935</v>
      </c>
      <c r="D144">
        <v>8359085</v>
      </c>
    </row>
    <row r="145" spans="1:4" x14ac:dyDescent="0.25">
      <c r="A145">
        <v>103562</v>
      </c>
      <c r="B145" t="s">
        <v>190</v>
      </c>
      <c r="C145">
        <v>4060696</v>
      </c>
      <c r="D145">
        <v>3907953</v>
      </c>
    </row>
    <row r="146" spans="1:4" x14ac:dyDescent="0.25">
      <c r="A146">
        <v>103563</v>
      </c>
      <c r="B146" t="s">
        <v>190</v>
      </c>
      <c r="C146">
        <v>6317409</v>
      </c>
      <c r="D146">
        <v>6606545</v>
      </c>
    </row>
    <row r="147" spans="1:4" x14ac:dyDescent="0.25">
      <c r="A147">
        <v>103742</v>
      </c>
      <c r="B147" t="s">
        <v>190</v>
      </c>
      <c r="C147">
        <v>5199945</v>
      </c>
      <c r="D147">
        <v>5277720</v>
      </c>
    </row>
    <row r="148" spans="1:4" x14ac:dyDescent="0.25">
      <c r="A148">
        <v>103743</v>
      </c>
      <c r="B148" t="s">
        <v>190</v>
      </c>
      <c r="C148">
        <v>6688760</v>
      </c>
      <c r="D148">
        <v>6955520</v>
      </c>
    </row>
    <row r="149" spans="1:4" x14ac:dyDescent="0.25">
      <c r="A149">
        <v>103854</v>
      </c>
      <c r="B149" t="s">
        <v>190</v>
      </c>
      <c r="C149">
        <v>5947664</v>
      </c>
      <c r="D149">
        <v>5757672</v>
      </c>
    </row>
    <row r="150" spans="1:4" x14ac:dyDescent="0.25">
      <c r="A150">
        <v>103855</v>
      </c>
      <c r="B150" t="s">
        <v>190</v>
      </c>
      <c r="C150">
        <v>5476501</v>
      </c>
      <c r="D150">
        <v>5683894</v>
      </c>
    </row>
    <row r="151" spans="1:4" x14ac:dyDescent="0.25">
      <c r="A151">
        <v>103858</v>
      </c>
      <c r="B151" t="s">
        <v>190</v>
      </c>
      <c r="C151">
        <v>4123650</v>
      </c>
      <c r="D151">
        <v>4108047</v>
      </c>
    </row>
    <row r="152" spans="1:4" x14ac:dyDescent="0.25">
      <c r="A152">
        <v>103870</v>
      </c>
      <c r="B152" t="s">
        <v>190</v>
      </c>
      <c r="C152">
        <v>7496555</v>
      </c>
      <c r="D152">
        <v>8006570</v>
      </c>
    </row>
    <row r="153" spans="1:4" x14ac:dyDescent="0.25">
      <c r="A153">
        <v>104012</v>
      </c>
      <c r="B153" t="s">
        <v>190</v>
      </c>
      <c r="C153">
        <v>7245350</v>
      </c>
      <c r="D153">
        <v>7037070</v>
      </c>
    </row>
    <row r="154" spans="1:4" x14ac:dyDescent="0.25">
      <c r="A154">
        <v>104018</v>
      </c>
      <c r="B154" t="s">
        <v>190</v>
      </c>
      <c r="C154">
        <v>8052948</v>
      </c>
      <c r="D154">
        <v>8867727</v>
      </c>
    </row>
    <row r="155" spans="1:4" x14ac:dyDescent="0.25">
      <c r="A155">
        <v>104019</v>
      </c>
      <c r="B155" t="s">
        <v>190</v>
      </c>
      <c r="C155">
        <v>7869792</v>
      </c>
      <c r="D155">
        <v>7868616</v>
      </c>
    </row>
    <row r="156" spans="1:4" x14ac:dyDescent="0.25">
      <c r="A156">
        <v>104020</v>
      </c>
      <c r="B156" t="s">
        <v>190</v>
      </c>
      <c r="C156">
        <v>5241576</v>
      </c>
      <c r="D156">
        <v>5189302</v>
      </c>
    </row>
    <row r="157" spans="1:4" x14ac:dyDescent="0.25">
      <c r="A157">
        <v>104119</v>
      </c>
      <c r="B157" t="s">
        <v>190</v>
      </c>
      <c r="C157">
        <v>5959772</v>
      </c>
      <c r="D157">
        <v>6029842</v>
      </c>
    </row>
    <row r="158" spans="1:4" x14ac:dyDescent="0.25">
      <c r="A158">
        <v>104248</v>
      </c>
      <c r="B158" t="s">
        <v>190</v>
      </c>
      <c r="C158">
        <v>3941548</v>
      </c>
      <c r="D158">
        <v>4141472</v>
      </c>
    </row>
    <row r="159" spans="1:4" x14ac:dyDescent="0.25">
      <c r="A159">
        <v>104255</v>
      </c>
      <c r="B159" t="s">
        <v>190</v>
      </c>
      <c r="C159">
        <v>5843396</v>
      </c>
      <c r="D159">
        <v>5568464</v>
      </c>
    </row>
    <row r="160" spans="1:4" x14ac:dyDescent="0.25">
      <c r="A160">
        <v>104259</v>
      </c>
      <c r="B160" t="s">
        <v>190</v>
      </c>
      <c r="C160">
        <v>8352552</v>
      </c>
      <c r="D160">
        <v>8359962</v>
      </c>
    </row>
    <row r="161" spans="1:4" x14ac:dyDescent="0.25">
      <c r="A161">
        <v>104387</v>
      </c>
      <c r="B161" t="s">
        <v>190</v>
      </c>
      <c r="C161">
        <v>4721184</v>
      </c>
      <c r="D161">
        <v>3976128</v>
      </c>
    </row>
    <row r="162" spans="1:4" x14ac:dyDescent="0.25">
      <c r="A162">
        <v>104395</v>
      </c>
      <c r="B162" t="s">
        <v>190</v>
      </c>
      <c r="C162">
        <v>5412246</v>
      </c>
      <c r="D162">
        <v>5616092</v>
      </c>
    </row>
    <row r="163" spans="1:4" x14ac:dyDescent="0.25">
      <c r="A163">
        <v>104688</v>
      </c>
      <c r="B163" t="s">
        <v>233</v>
      </c>
      <c r="C163">
        <v>5365140</v>
      </c>
      <c r="D163">
        <v>4819758</v>
      </c>
    </row>
    <row r="164" spans="1:4" x14ac:dyDescent="0.25">
      <c r="A164">
        <v>104692</v>
      </c>
      <c r="B164" t="s">
        <v>233</v>
      </c>
      <c r="C164">
        <v>5745684</v>
      </c>
      <c r="D164">
        <v>5572236</v>
      </c>
    </row>
    <row r="165" spans="1:4" x14ac:dyDescent="0.25">
      <c r="A165">
        <v>104693</v>
      </c>
      <c r="B165" t="s">
        <v>233</v>
      </c>
      <c r="C165">
        <v>11103201</v>
      </c>
      <c r="D165">
        <v>11245359</v>
      </c>
    </row>
    <row r="166" spans="1:4" x14ac:dyDescent="0.25">
      <c r="A166">
        <v>104696</v>
      </c>
      <c r="B166" t="s">
        <v>233</v>
      </c>
      <c r="C166">
        <v>8257584</v>
      </c>
      <c r="D166">
        <v>7712304</v>
      </c>
    </row>
    <row r="167" spans="1:4" x14ac:dyDescent="0.25">
      <c r="A167">
        <v>104698</v>
      </c>
      <c r="B167" t="s">
        <v>233</v>
      </c>
      <c r="C167">
        <v>8620928</v>
      </c>
      <c r="D167">
        <v>8332895</v>
      </c>
    </row>
    <row r="168" spans="1:4" x14ac:dyDescent="0.25">
      <c r="A168">
        <v>104700</v>
      </c>
      <c r="B168" t="s">
        <v>233</v>
      </c>
      <c r="C168">
        <v>8063328</v>
      </c>
      <c r="D168">
        <v>7119312</v>
      </c>
    </row>
    <row r="169" spans="1:4" x14ac:dyDescent="0.25">
      <c r="A169">
        <v>104703</v>
      </c>
      <c r="B169" t="s">
        <v>233</v>
      </c>
      <c r="C169">
        <v>3556971</v>
      </c>
      <c r="D169">
        <v>3535026</v>
      </c>
    </row>
    <row r="170" spans="1:4" x14ac:dyDescent="0.25">
      <c r="A170">
        <v>104705</v>
      </c>
      <c r="B170" t="s">
        <v>233</v>
      </c>
      <c r="C170">
        <v>5242482</v>
      </c>
      <c r="D170">
        <v>5135550</v>
      </c>
    </row>
    <row r="171" spans="1:4" x14ac:dyDescent="0.25">
      <c r="A171">
        <v>104706</v>
      </c>
      <c r="B171" t="s">
        <v>233</v>
      </c>
      <c r="C171">
        <v>6496281</v>
      </c>
      <c r="D171">
        <v>6490044</v>
      </c>
    </row>
    <row r="172" spans="1:4" x14ac:dyDescent="0.25">
      <c r="A172">
        <v>104713</v>
      </c>
      <c r="B172" t="s">
        <v>233</v>
      </c>
      <c r="C172">
        <v>6969258</v>
      </c>
      <c r="D172">
        <v>6912356</v>
      </c>
    </row>
    <row r="173" spans="1:4" x14ac:dyDescent="0.25">
      <c r="A173">
        <v>104714</v>
      </c>
      <c r="B173" t="s">
        <v>233</v>
      </c>
      <c r="C173">
        <v>7816410</v>
      </c>
      <c r="D173">
        <v>7846448</v>
      </c>
    </row>
    <row r="174" spans="1:4" x14ac:dyDescent="0.25">
      <c r="A174">
        <v>104715</v>
      </c>
      <c r="B174" t="s">
        <v>233</v>
      </c>
      <c r="C174">
        <v>5512332</v>
      </c>
      <c r="D174">
        <v>5217234</v>
      </c>
    </row>
    <row r="175" spans="1:4" x14ac:dyDescent="0.25">
      <c r="A175">
        <v>104717</v>
      </c>
      <c r="B175" t="s">
        <v>233</v>
      </c>
      <c r="C175">
        <v>7282509</v>
      </c>
      <c r="D175">
        <v>7195422</v>
      </c>
    </row>
    <row r="176" spans="1:4" x14ac:dyDescent="0.25">
      <c r="A176">
        <v>104721</v>
      </c>
      <c r="B176" t="s">
        <v>233</v>
      </c>
      <c r="C176">
        <v>4515559</v>
      </c>
      <c r="D176">
        <v>4454284</v>
      </c>
    </row>
    <row r="177" spans="1:4" x14ac:dyDescent="0.25">
      <c r="A177">
        <v>104827</v>
      </c>
      <c r="B177" t="s">
        <v>233</v>
      </c>
      <c r="C177">
        <v>4072551</v>
      </c>
      <c r="D177">
        <v>4102455</v>
      </c>
    </row>
    <row r="178" spans="1:4" x14ac:dyDescent="0.25">
      <c r="A178">
        <v>104829</v>
      </c>
      <c r="B178" t="s">
        <v>233</v>
      </c>
      <c r="C178">
        <v>8691138</v>
      </c>
      <c r="D178">
        <v>8825274</v>
      </c>
    </row>
    <row r="179" spans="1:4" x14ac:dyDescent="0.25">
      <c r="A179">
        <v>104833</v>
      </c>
      <c r="B179" t="s">
        <v>233</v>
      </c>
      <c r="C179">
        <v>3621420</v>
      </c>
      <c r="D179">
        <v>3498110</v>
      </c>
    </row>
    <row r="180" spans="1:4" x14ac:dyDescent="0.25">
      <c r="A180">
        <v>104834</v>
      </c>
      <c r="B180" t="s">
        <v>233</v>
      </c>
      <c r="C180">
        <v>6055910</v>
      </c>
      <c r="D180">
        <v>6093990</v>
      </c>
    </row>
    <row r="181" spans="1:4" x14ac:dyDescent="0.25">
      <c r="A181">
        <v>104835</v>
      </c>
      <c r="B181" t="s">
        <v>233</v>
      </c>
      <c r="C181">
        <v>4809546</v>
      </c>
      <c r="D181">
        <v>4770432</v>
      </c>
    </row>
    <row r="182" spans="1:4" x14ac:dyDescent="0.25">
      <c r="A182">
        <v>104956</v>
      </c>
      <c r="B182" t="s">
        <v>233</v>
      </c>
      <c r="C182">
        <v>4794517</v>
      </c>
      <c r="D182">
        <v>4815993</v>
      </c>
    </row>
    <row r="183" spans="1:4" x14ac:dyDescent="0.25">
      <c r="A183">
        <v>104959</v>
      </c>
      <c r="B183" t="s">
        <v>233</v>
      </c>
      <c r="C183">
        <v>3923136</v>
      </c>
      <c r="D183">
        <v>3413592</v>
      </c>
    </row>
    <row r="184" spans="1:4" x14ac:dyDescent="0.25">
      <c r="A184">
        <v>104960</v>
      </c>
      <c r="B184" t="s">
        <v>233</v>
      </c>
      <c r="C184">
        <v>7225376</v>
      </c>
      <c r="D184">
        <v>7191200</v>
      </c>
    </row>
    <row r="185" spans="1:4" x14ac:dyDescent="0.25">
      <c r="A185">
        <v>104961</v>
      </c>
      <c r="B185" t="s">
        <v>233</v>
      </c>
      <c r="C185">
        <v>6554111</v>
      </c>
      <c r="D185">
        <v>6517179</v>
      </c>
    </row>
    <row r="186" spans="1:4" x14ac:dyDescent="0.25">
      <c r="A186">
        <v>104962</v>
      </c>
      <c r="B186" t="s">
        <v>233</v>
      </c>
      <c r="C186">
        <v>4793580</v>
      </c>
      <c r="D186">
        <v>4570041</v>
      </c>
    </row>
    <row r="187" spans="1:4" x14ac:dyDescent="0.25">
      <c r="A187">
        <v>104964</v>
      </c>
      <c r="B187" t="s">
        <v>233</v>
      </c>
      <c r="C187">
        <v>6431040</v>
      </c>
      <c r="D187">
        <v>6367704</v>
      </c>
    </row>
    <row r="188" spans="1:4" x14ac:dyDescent="0.25">
      <c r="A188">
        <v>105097</v>
      </c>
      <c r="B188" t="s">
        <v>233</v>
      </c>
      <c r="C188">
        <v>4280448</v>
      </c>
      <c r="D188">
        <v>4057508</v>
      </c>
    </row>
    <row r="189" spans="1:4" x14ac:dyDescent="0.25">
      <c r="A189">
        <v>105101</v>
      </c>
      <c r="B189" t="s">
        <v>233</v>
      </c>
      <c r="C189">
        <v>4791026</v>
      </c>
      <c r="D189">
        <v>4815566</v>
      </c>
    </row>
    <row r="190" spans="1:4" x14ac:dyDescent="0.25">
      <c r="A190">
        <v>105103</v>
      </c>
      <c r="B190" t="s">
        <v>233</v>
      </c>
      <c r="C190">
        <v>5513938</v>
      </c>
      <c r="D190">
        <v>5305687</v>
      </c>
    </row>
    <row r="191" spans="1:4" x14ac:dyDescent="0.25">
      <c r="A191">
        <v>105107</v>
      </c>
      <c r="B191" t="s">
        <v>233</v>
      </c>
      <c r="C191">
        <v>5118610</v>
      </c>
      <c r="D191">
        <v>5085132</v>
      </c>
    </row>
    <row r="192" spans="1:4" x14ac:dyDescent="0.25">
      <c r="A192">
        <v>105252</v>
      </c>
      <c r="B192" t="s">
        <v>233</v>
      </c>
      <c r="C192">
        <v>4810582</v>
      </c>
      <c r="D192">
        <v>4810582</v>
      </c>
    </row>
    <row r="193" spans="1:4" x14ac:dyDescent="0.25">
      <c r="A193">
        <v>105253</v>
      </c>
      <c r="B193" t="s">
        <v>233</v>
      </c>
      <c r="C193">
        <v>8047716</v>
      </c>
      <c r="D193">
        <v>8151354</v>
      </c>
    </row>
    <row r="194" spans="1:4" x14ac:dyDescent="0.25">
      <c r="A194">
        <v>105262</v>
      </c>
      <c r="B194" t="s">
        <v>233</v>
      </c>
      <c r="C194">
        <v>4623012</v>
      </c>
      <c r="D194">
        <v>4621326</v>
      </c>
    </row>
    <row r="195" spans="1:4" x14ac:dyDescent="0.25">
      <c r="A195">
        <v>105263</v>
      </c>
      <c r="B195" t="s">
        <v>233</v>
      </c>
      <c r="C195">
        <v>5453276</v>
      </c>
      <c r="D195">
        <v>5558829</v>
      </c>
    </row>
    <row r="196" spans="1:4" x14ac:dyDescent="0.25">
      <c r="A196">
        <v>105264</v>
      </c>
      <c r="B196" t="s">
        <v>233</v>
      </c>
      <c r="C196">
        <v>7867844</v>
      </c>
      <c r="D196">
        <v>8002828</v>
      </c>
    </row>
    <row r="197" spans="1:4" x14ac:dyDescent="0.25">
      <c r="A197">
        <v>105354</v>
      </c>
      <c r="B197" t="s">
        <v>233</v>
      </c>
      <c r="C197">
        <v>5279115</v>
      </c>
      <c r="D197">
        <v>5108628</v>
      </c>
    </row>
    <row r="198" spans="1:4" x14ac:dyDescent="0.25">
      <c r="A198">
        <v>105355</v>
      </c>
      <c r="B198" t="s">
        <v>233</v>
      </c>
      <c r="C198">
        <v>4725700</v>
      </c>
      <c r="D198">
        <v>4647440</v>
      </c>
    </row>
    <row r="199" spans="1:4" x14ac:dyDescent="0.25">
      <c r="A199">
        <v>105358</v>
      </c>
      <c r="B199" t="s">
        <v>233</v>
      </c>
      <c r="C199">
        <v>4453080</v>
      </c>
      <c r="D199">
        <v>4522983</v>
      </c>
    </row>
    <row r="200" spans="1:4" x14ac:dyDescent="0.25">
      <c r="A200">
        <v>105360</v>
      </c>
      <c r="B200" t="s">
        <v>233</v>
      </c>
      <c r="C200">
        <v>4715194</v>
      </c>
      <c r="D200">
        <v>4767334</v>
      </c>
    </row>
    <row r="201" spans="1:4" x14ac:dyDescent="0.25">
      <c r="A201">
        <v>105361</v>
      </c>
      <c r="B201" t="s">
        <v>233</v>
      </c>
      <c r="C201">
        <v>5556510</v>
      </c>
      <c r="D201">
        <v>5505150</v>
      </c>
    </row>
    <row r="202" spans="1:4" x14ac:dyDescent="0.25">
      <c r="A202">
        <v>105362</v>
      </c>
      <c r="B202" t="s">
        <v>233</v>
      </c>
      <c r="C202">
        <v>4444480</v>
      </c>
      <c r="D202">
        <v>4465722</v>
      </c>
    </row>
    <row r="203" spans="1:4" x14ac:dyDescent="0.25">
      <c r="A203">
        <v>105364</v>
      </c>
      <c r="B203" t="s">
        <v>233</v>
      </c>
      <c r="C203">
        <v>3767458</v>
      </c>
      <c r="D203">
        <v>3496804</v>
      </c>
    </row>
    <row r="204" spans="1:4" x14ac:dyDescent="0.25">
      <c r="A204">
        <v>105365</v>
      </c>
      <c r="B204" t="s">
        <v>233</v>
      </c>
      <c r="C204">
        <v>3946380</v>
      </c>
      <c r="D204">
        <v>4018725</v>
      </c>
    </row>
    <row r="205" spans="1:4" x14ac:dyDescent="0.25">
      <c r="A205">
        <v>105366</v>
      </c>
      <c r="B205" t="s">
        <v>233</v>
      </c>
      <c r="C205">
        <v>6032752</v>
      </c>
      <c r="D205">
        <v>6024296</v>
      </c>
    </row>
    <row r="206" spans="1:4" x14ac:dyDescent="0.25">
      <c r="A206">
        <v>105367</v>
      </c>
      <c r="B206" t="s">
        <v>233</v>
      </c>
      <c r="C206">
        <v>5234405</v>
      </c>
      <c r="D206">
        <v>5127815</v>
      </c>
    </row>
    <row r="207" spans="1:4" x14ac:dyDescent="0.25">
      <c r="A207">
        <v>105560</v>
      </c>
      <c r="B207" t="s">
        <v>233</v>
      </c>
      <c r="C207">
        <v>12537320</v>
      </c>
      <c r="D207">
        <v>12312376</v>
      </c>
    </row>
    <row r="208" spans="1:4" x14ac:dyDescent="0.25">
      <c r="A208">
        <v>105574</v>
      </c>
      <c r="B208" t="s">
        <v>233</v>
      </c>
      <c r="C208">
        <v>5294268</v>
      </c>
      <c r="D208">
        <v>5391036</v>
      </c>
    </row>
    <row r="209" spans="1:4" x14ac:dyDescent="0.25">
      <c r="A209">
        <v>105576</v>
      </c>
      <c r="B209" t="s">
        <v>233</v>
      </c>
      <c r="C209">
        <v>5369910</v>
      </c>
      <c r="D209">
        <v>5150880</v>
      </c>
    </row>
    <row r="210" spans="1:4" x14ac:dyDescent="0.25">
      <c r="A210">
        <v>105577</v>
      </c>
      <c r="B210" t="s">
        <v>233</v>
      </c>
      <c r="C210">
        <v>6873060</v>
      </c>
      <c r="D210">
        <v>7201380</v>
      </c>
    </row>
    <row r="211" spans="1:4" x14ac:dyDescent="0.25">
      <c r="A211">
        <v>105581</v>
      </c>
      <c r="B211" t="s">
        <v>233</v>
      </c>
      <c r="C211">
        <v>5787628</v>
      </c>
      <c r="D211">
        <v>5680126</v>
      </c>
    </row>
    <row r="212" spans="1:4" x14ac:dyDescent="0.25">
      <c r="A212">
        <v>105736</v>
      </c>
      <c r="B212" t="s">
        <v>233</v>
      </c>
      <c r="C212">
        <v>7026941</v>
      </c>
      <c r="D212">
        <v>7122720</v>
      </c>
    </row>
    <row r="213" spans="1:4" x14ac:dyDescent="0.25">
      <c r="A213">
        <v>105738</v>
      </c>
      <c r="B213" t="s">
        <v>233</v>
      </c>
      <c r="C213">
        <v>9390648</v>
      </c>
      <c r="D213">
        <v>9283224</v>
      </c>
    </row>
    <row r="214" spans="1:4" x14ac:dyDescent="0.25">
      <c r="A214">
        <v>105834</v>
      </c>
      <c r="B214" t="s">
        <v>233</v>
      </c>
      <c r="C214">
        <v>5880588</v>
      </c>
      <c r="D214">
        <v>5558220</v>
      </c>
    </row>
    <row r="215" spans="1:4" x14ac:dyDescent="0.25">
      <c r="A215">
        <v>105837</v>
      </c>
      <c r="B215" t="s">
        <v>233</v>
      </c>
      <c r="C215">
        <v>7039890</v>
      </c>
      <c r="D215">
        <v>7294950</v>
      </c>
    </row>
    <row r="216" spans="1:4" x14ac:dyDescent="0.25">
      <c r="A216">
        <v>105839</v>
      </c>
      <c r="B216" t="s">
        <v>233</v>
      </c>
      <c r="C216">
        <v>5027666</v>
      </c>
      <c r="D216">
        <v>5067395</v>
      </c>
    </row>
    <row r="217" spans="1:4" x14ac:dyDescent="0.25">
      <c r="A217">
        <v>105840</v>
      </c>
      <c r="B217" t="s">
        <v>233</v>
      </c>
      <c r="C217">
        <v>7286666</v>
      </c>
      <c r="D217">
        <v>7956130</v>
      </c>
    </row>
    <row r="218" spans="1:4" x14ac:dyDescent="0.25">
      <c r="A218">
        <v>105844</v>
      </c>
      <c r="B218" t="s">
        <v>233</v>
      </c>
      <c r="C218">
        <v>6229620</v>
      </c>
      <c r="D218">
        <v>6131040</v>
      </c>
    </row>
    <row r="219" spans="1:4" x14ac:dyDescent="0.25">
      <c r="A219">
        <v>105845</v>
      </c>
      <c r="B219" t="s">
        <v>233</v>
      </c>
      <c r="C219">
        <v>5948384</v>
      </c>
      <c r="D219">
        <v>6127082</v>
      </c>
    </row>
    <row r="220" spans="1:4" x14ac:dyDescent="0.25">
      <c r="A220">
        <v>105986</v>
      </c>
      <c r="B220" t="s">
        <v>233</v>
      </c>
      <c r="C220">
        <v>6556668</v>
      </c>
      <c r="D220">
        <v>6362356</v>
      </c>
    </row>
    <row r="221" spans="1:4" x14ac:dyDescent="0.25">
      <c r="A221">
        <v>105989</v>
      </c>
      <c r="B221" t="s">
        <v>233</v>
      </c>
      <c r="C221">
        <v>6856875</v>
      </c>
      <c r="D221">
        <v>6370425</v>
      </c>
    </row>
    <row r="222" spans="1:4" x14ac:dyDescent="0.25">
      <c r="A222">
        <v>106133</v>
      </c>
      <c r="B222" t="s">
        <v>233</v>
      </c>
      <c r="C222">
        <v>6340260</v>
      </c>
      <c r="D222">
        <v>6293825</v>
      </c>
    </row>
    <row r="223" spans="1:4" x14ac:dyDescent="0.25">
      <c r="A223">
        <v>106135</v>
      </c>
      <c r="B223" t="s">
        <v>233</v>
      </c>
      <c r="C223">
        <v>6212311</v>
      </c>
      <c r="D223">
        <v>6032403</v>
      </c>
    </row>
    <row r="224" spans="1:4" x14ac:dyDescent="0.25">
      <c r="A224">
        <v>106136</v>
      </c>
      <c r="B224" t="s">
        <v>233</v>
      </c>
      <c r="C224">
        <v>6305712</v>
      </c>
      <c r="D224">
        <v>6041259</v>
      </c>
    </row>
    <row r="225" spans="1:4" x14ac:dyDescent="0.25">
      <c r="A225">
        <v>106138</v>
      </c>
      <c r="B225" t="s">
        <v>233</v>
      </c>
      <c r="C225">
        <v>7114314</v>
      </c>
      <c r="D225">
        <v>7044440</v>
      </c>
    </row>
    <row r="226" spans="1:4" x14ac:dyDescent="0.25">
      <c r="A226">
        <v>106139</v>
      </c>
      <c r="B226" t="s">
        <v>233</v>
      </c>
      <c r="C226">
        <v>5693688</v>
      </c>
      <c r="D226">
        <v>5522244</v>
      </c>
    </row>
    <row r="227" spans="1:4" x14ac:dyDescent="0.25">
      <c r="A227">
        <v>106142</v>
      </c>
      <c r="B227" t="s">
        <v>233</v>
      </c>
      <c r="C227">
        <v>4374981</v>
      </c>
      <c r="D227">
        <v>4194970</v>
      </c>
    </row>
    <row r="228" spans="1:4" x14ac:dyDescent="0.25">
      <c r="A228">
        <v>106143</v>
      </c>
      <c r="B228" t="s">
        <v>233</v>
      </c>
      <c r="C228">
        <v>4046328</v>
      </c>
      <c r="D228">
        <v>4058118</v>
      </c>
    </row>
    <row r="229" spans="1:4" x14ac:dyDescent="0.25">
      <c r="A229">
        <v>106144</v>
      </c>
      <c r="B229" t="s">
        <v>233</v>
      </c>
      <c r="C229">
        <v>3730456</v>
      </c>
      <c r="D229">
        <v>3682906</v>
      </c>
    </row>
    <row r="230" spans="1:4" x14ac:dyDescent="0.25">
      <c r="A230">
        <v>106266</v>
      </c>
      <c r="B230" t="s">
        <v>233</v>
      </c>
      <c r="C230">
        <v>4687024</v>
      </c>
      <c r="D230">
        <v>4626348</v>
      </c>
    </row>
    <row r="231" spans="1:4" x14ac:dyDescent="0.25">
      <c r="A231">
        <v>106268</v>
      </c>
      <c r="B231" t="s">
        <v>233</v>
      </c>
      <c r="C231">
        <v>5990590</v>
      </c>
      <c r="D231">
        <v>5708460</v>
      </c>
    </row>
    <row r="232" spans="1:4" x14ac:dyDescent="0.25">
      <c r="A232">
        <v>106270</v>
      </c>
      <c r="B232" t="s">
        <v>233</v>
      </c>
      <c r="C232">
        <v>4362960</v>
      </c>
      <c r="D232">
        <v>4258688</v>
      </c>
    </row>
    <row r="233" spans="1:4" x14ac:dyDescent="0.25">
      <c r="A233">
        <v>106271</v>
      </c>
      <c r="B233" t="s">
        <v>233</v>
      </c>
      <c r="C233">
        <v>4201594</v>
      </c>
      <c r="D233">
        <v>4087894</v>
      </c>
    </row>
    <row r="234" spans="1:4" x14ac:dyDescent="0.25">
      <c r="A234">
        <v>106365</v>
      </c>
      <c r="B234" t="s">
        <v>233</v>
      </c>
      <c r="C234">
        <v>2983032</v>
      </c>
      <c r="D234">
        <v>2991456</v>
      </c>
    </row>
    <row r="235" spans="1:4" x14ac:dyDescent="0.25">
      <c r="A235">
        <v>106368</v>
      </c>
      <c r="B235" t="s">
        <v>233</v>
      </c>
      <c r="C235">
        <v>4071651</v>
      </c>
      <c r="D235">
        <v>3882756</v>
      </c>
    </row>
    <row r="236" spans="1:4" x14ac:dyDescent="0.25">
      <c r="A236">
        <v>106370</v>
      </c>
      <c r="B236" t="s">
        <v>233</v>
      </c>
      <c r="C236">
        <v>5850504</v>
      </c>
      <c r="D236">
        <v>5784822</v>
      </c>
    </row>
    <row r="237" spans="1:4" x14ac:dyDescent="0.25">
      <c r="A237">
        <v>106372</v>
      </c>
      <c r="B237" t="s">
        <v>233</v>
      </c>
      <c r="C237">
        <v>3228576</v>
      </c>
      <c r="D237">
        <v>3175341</v>
      </c>
    </row>
    <row r="238" spans="1:4" x14ac:dyDescent="0.25">
      <c r="A238">
        <v>106375</v>
      </c>
      <c r="B238" t="s">
        <v>233</v>
      </c>
      <c r="C238">
        <v>3942022</v>
      </c>
      <c r="D238">
        <v>3636716</v>
      </c>
    </row>
    <row r="239" spans="1:4" x14ac:dyDescent="0.25">
      <c r="A239">
        <v>106376</v>
      </c>
      <c r="B239" t="s">
        <v>233</v>
      </c>
      <c r="C239">
        <v>6125370</v>
      </c>
      <c r="D239">
        <v>6278934</v>
      </c>
    </row>
    <row r="240" spans="1:4" x14ac:dyDescent="0.25">
      <c r="A240">
        <v>106521</v>
      </c>
      <c r="B240" t="s">
        <v>233</v>
      </c>
      <c r="C240">
        <v>5916225</v>
      </c>
      <c r="D240">
        <v>5571470</v>
      </c>
    </row>
    <row r="241" spans="1:4" x14ac:dyDescent="0.25">
      <c r="A241">
        <v>106523</v>
      </c>
      <c r="B241" t="s">
        <v>233</v>
      </c>
      <c r="C241">
        <v>5281222</v>
      </c>
      <c r="D241">
        <v>5313475</v>
      </c>
    </row>
    <row r="242" spans="1:4" x14ac:dyDescent="0.25">
      <c r="A242">
        <v>106525</v>
      </c>
      <c r="B242" t="s">
        <v>233</v>
      </c>
      <c r="C242">
        <v>4927195</v>
      </c>
      <c r="D242">
        <v>4649806</v>
      </c>
    </row>
    <row r="243" spans="1:4" x14ac:dyDescent="0.25">
      <c r="A243">
        <v>106528</v>
      </c>
      <c r="B243" t="s">
        <v>233</v>
      </c>
      <c r="C243">
        <v>5051016</v>
      </c>
      <c r="D243">
        <v>5200812</v>
      </c>
    </row>
    <row r="244" spans="1:4" x14ac:dyDescent="0.25">
      <c r="A244">
        <v>106529</v>
      </c>
      <c r="B244" t="s">
        <v>233</v>
      </c>
      <c r="C244">
        <v>3693375</v>
      </c>
      <c r="D244">
        <v>3563127</v>
      </c>
    </row>
    <row r="245" spans="1:4" x14ac:dyDescent="0.25">
      <c r="A245">
        <v>106534</v>
      </c>
      <c r="B245" t="s">
        <v>233</v>
      </c>
      <c r="C245">
        <v>7696098</v>
      </c>
      <c r="D245">
        <v>7568640</v>
      </c>
    </row>
    <row r="246" spans="1:4" x14ac:dyDescent="0.25">
      <c r="A246">
        <v>106535</v>
      </c>
      <c r="B246" t="s">
        <v>233</v>
      </c>
      <c r="C246">
        <v>5331355</v>
      </c>
      <c r="D246">
        <v>5264385</v>
      </c>
    </row>
    <row r="247" spans="1:4" x14ac:dyDescent="0.25">
      <c r="A247">
        <v>106537</v>
      </c>
      <c r="B247" t="s">
        <v>233</v>
      </c>
      <c r="C247">
        <v>4969920</v>
      </c>
      <c r="D247">
        <v>5042460</v>
      </c>
    </row>
    <row r="248" spans="1:4" x14ac:dyDescent="0.25">
      <c r="A248">
        <v>106538</v>
      </c>
      <c r="B248" t="s">
        <v>233</v>
      </c>
      <c r="C248">
        <v>8377947</v>
      </c>
      <c r="D248">
        <v>8454510</v>
      </c>
    </row>
    <row r="249" spans="1:4" x14ac:dyDescent="0.25">
      <c r="A249">
        <v>106540</v>
      </c>
      <c r="B249" t="s">
        <v>233</v>
      </c>
      <c r="C249">
        <v>6180750</v>
      </c>
      <c r="D249">
        <v>6098742</v>
      </c>
    </row>
    <row r="250" spans="1:4" x14ac:dyDescent="0.25">
      <c r="A250">
        <v>106653</v>
      </c>
      <c r="B250" t="s">
        <v>333</v>
      </c>
      <c r="C250">
        <v>7542960</v>
      </c>
      <c r="D250">
        <v>8126490</v>
      </c>
    </row>
    <row r="251" spans="1:4" x14ac:dyDescent="0.25">
      <c r="A251">
        <v>106962</v>
      </c>
      <c r="B251" t="s">
        <v>333</v>
      </c>
      <c r="C251">
        <v>3764593</v>
      </c>
      <c r="D251">
        <v>3881896</v>
      </c>
    </row>
    <row r="252" spans="1:4" x14ac:dyDescent="0.25">
      <c r="A252">
        <v>107395</v>
      </c>
      <c r="B252" t="s">
        <v>333</v>
      </c>
      <c r="C252">
        <v>8336016</v>
      </c>
      <c r="D252">
        <v>8520480</v>
      </c>
    </row>
    <row r="253" spans="1:4" x14ac:dyDescent="0.25">
      <c r="A253">
        <v>107413</v>
      </c>
      <c r="B253" t="s">
        <v>333</v>
      </c>
      <c r="C253">
        <v>9003489</v>
      </c>
      <c r="D253">
        <v>9301125</v>
      </c>
    </row>
    <row r="254" spans="1:4" x14ac:dyDescent="0.25">
      <c r="A254">
        <v>107428</v>
      </c>
      <c r="B254" t="s">
        <v>333</v>
      </c>
      <c r="C254">
        <v>5510868</v>
      </c>
      <c r="D254">
        <v>5530954</v>
      </c>
    </row>
    <row r="255" spans="1:4" x14ac:dyDescent="0.25">
      <c r="A255">
        <v>107562</v>
      </c>
      <c r="B255" t="s">
        <v>333</v>
      </c>
      <c r="C255">
        <v>6477996</v>
      </c>
      <c r="D255">
        <v>5810812</v>
      </c>
    </row>
    <row r="256" spans="1:4" x14ac:dyDescent="0.25">
      <c r="A256">
        <v>107564</v>
      </c>
      <c r="B256" t="s">
        <v>333</v>
      </c>
      <c r="C256">
        <v>3664872</v>
      </c>
      <c r="D256">
        <v>3716856</v>
      </c>
    </row>
    <row r="257" spans="1:4" x14ac:dyDescent="0.25">
      <c r="A257">
        <v>107756</v>
      </c>
      <c r="B257" t="s">
        <v>333</v>
      </c>
      <c r="C257">
        <v>3938480</v>
      </c>
      <c r="D257">
        <v>3947840</v>
      </c>
    </row>
    <row r="258" spans="1:4" x14ac:dyDescent="0.25">
      <c r="A258">
        <v>107758</v>
      </c>
      <c r="B258" t="s">
        <v>333</v>
      </c>
      <c r="C258">
        <v>4399488</v>
      </c>
      <c r="D258">
        <v>4399488</v>
      </c>
    </row>
    <row r="259" spans="1:4" x14ac:dyDescent="0.25">
      <c r="A259">
        <v>107761</v>
      </c>
      <c r="B259" t="s">
        <v>333</v>
      </c>
      <c r="C259">
        <v>4553813</v>
      </c>
      <c r="D259">
        <v>4507756</v>
      </c>
    </row>
    <row r="260" spans="1:4" x14ac:dyDescent="0.25">
      <c r="A260">
        <v>107763</v>
      </c>
      <c r="B260" t="s">
        <v>333</v>
      </c>
      <c r="C260">
        <v>6775477</v>
      </c>
      <c r="D260">
        <v>6891003</v>
      </c>
    </row>
    <row r="261" spans="1:4" x14ac:dyDescent="0.25">
      <c r="A261">
        <v>107769</v>
      </c>
      <c r="B261" t="s">
        <v>333</v>
      </c>
      <c r="C261">
        <v>7400570</v>
      </c>
      <c r="D261">
        <v>7368938</v>
      </c>
    </row>
    <row r="262" spans="1:4" x14ac:dyDescent="0.25">
      <c r="A262">
        <v>107775</v>
      </c>
      <c r="B262" t="s">
        <v>333</v>
      </c>
      <c r="C262">
        <v>6132312</v>
      </c>
      <c r="D262">
        <v>6078888</v>
      </c>
    </row>
    <row r="263" spans="1:4" x14ac:dyDescent="0.25">
      <c r="A263">
        <v>107778</v>
      </c>
      <c r="B263" t="s">
        <v>333</v>
      </c>
      <c r="C263">
        <v>5435991</v>
      </c>
      <c r="D263">
        <v>5334417</v>
      </c>
    </row>
    <row r="264" spans="1:4" x14ac:dyDescent="0.25">
      <c r="A264">
        <v>107780</v>
      </c>
      <c r="B264" t="s">
        <v>333</v>
      </c>
      <c r="C264">
        <v>7520425</v>
      </c>
      <c r="D264">
        <v>6656022</v>
      </c>
    </row>
    <row r="265" spans="1:4" x14ac:dyDescent="0.25">
      <c r="A265">
        <v>107782</v>
      </c>
      <c r="B265" t="s">
        <v>333</v>
      </c>
      <c r="C265">
        <v>4038753</v>
      </c>
      <c r="D265">
        <v>4011324</v>
      </c>
    </row>
    <row r="266" spans="1:4" x14ac:dyDescent="0.25">
      <c r="A266">
        <v>108055</v>
      </c>
      <c r="B266" t="s">
        <v>333</v>
      </c>
      <c r="C266">
        <v>7235955</v>
      </c>
      <c r="D266">
        <v>6638976</v>
      </c>
    </row>
    <row r="267" spans="1:4" x14ac:dyDescent="0.25">
      <c r="A267">
        <v>108057</v>
      </c>
      <c r="B267" t="s">
        <v>333</v>
      </c>
      <c r="C267">
        <v>6878720</v>
      </c>
      <c r="D267">
        <v>6952960</v>
      </c>
    </row>
    <row r="268" spans="1:4" x14ac:dyDescent="0.25">
      <c r="A268">
        <v>108058</v>
      </c>
      <c r="B268" t="s">
        <v>333</v>
      </c>
      <c r="C268">
        <v>8599672</v>
      </c>
      <c r="D268">
        <v>8331792</v>
      </c>
    </row>
    <row r="269" spans="1:4" x14ac:dyDescent="0.25">
      <c r="A269">
        <v>108059</v>
      </c>
      <c r="B269" t="s">
        <v>333</v>
      </c>
      <c r="C269">
        <v>8769782</v>
      </c>
      <c r="D269">
        <v>8016568</v>
      </c>
    </row>
    <row r="270" spans="1:4" x14ac:dyDescent="0.25">
      <c r="A270">
        <v>108075</v>
      </c>
      <c r="B270" t="s">
        <v>333</v>
      </c>
      <c r="C270">
        <v>6038268</v>
      </c>
      <c r="D270">
        <v>5668596</v>
      </c>
    </row>
    <row r="271" spans="1:4" x14ac:dyDescent="0.25">
      <c r="A271">
        <v>108076</v>
      </c>
      <c r="B271" t="s">
        <v>333</v>
      </c>
      <c r="C271">
        <v>11251814</v>
      </c>
      <c r="D271">
        <v>11180462</v>
      </c>
    </row>
    <row r="272" spans="1:4" x14ac:dyDescent="0.25">
      <c r="A272">
        <v>108079</v>
      </c>
      <c r="B272" t="s">
        <v>333</v>
      </c>
      <c r="C272">
        <v>6115200</v>
      </c>
      <c r="D272">
        <v>6075216</v>
      </c>
    </row>
    <row r="273" spans="1:4" x14ac:dyDescent="0.25">
      <c r="A273">
        <v>108083</v>
      </c>
      <c r="B273" t="s">
        <v>333</v>
      </c>
      <c r="C273">
        <v>6909840</v>
      </c>
      <c r="D273">
        <v>6771369</v>
      </c>
    </row>
    <row r="274" spans="1:4" x14ac:dyDescent="0.25">
      <c r="A274">
        <v>108085</v>
      </c>
      <c r="B274" t="s">
        <v>333</v>
      </c>
      <c r="C274">
        <v>6625584</v>
      </c>
      <c r="D274">
        <v>6585894</v>
      </c>
    </row>
    <row r="275" spans="1:4" x14ac:dyDescent="0.25">
      <c r="A275">
        <v>108088</v>
      </c>
      <c r="B275" t="s">
        <v>333</v>
      </c>
      <c r="C275">
        <v>4150650</v>
      </c>
      <c r="D275">
        <v>3561050</v>
      </c>
    </row>
    <row r="276" spans="1:4" x14ac:dyDescent="0.25">
      <c r="A276">
        <v>108095</v>
      </c>
      <c r="B276" t="s">
        <v>333</v>
      </c>
      <c r="C276">
        <v>5019424</v>
      </c>
      <c r="D276">
        <v>4965852</v>
      </c>
    </row>
    <row r="277" spans="1:4" x14ac:dyDescent="0.25">
      <c r="A277">
        <v>108096</v>
      </c>
      <c r="B277" t="s">
        <v>333</v>
      </c>
      <c r="C277">
        <v>5911276</v>
      </c>
      <c r="D277">
        <v>5695501</v>
      </c>
    </row>
    <row r="278" spans="1:4" x14ac:dyDescent="0.25">
      <c r="A278">
        <v>108097</v>
      </c>
      <c r="B278" t="s">
        <v>333</v>
      </c>
      <c r="C278">
        <v>5679634</v>
      </c>
      <c r="D278">
        <v>5427488</v>
      </c>
    </row>
    <row r="279" spans="1:4" x14ac:dyDescent="0.25">
      <c r="A279">
        <v>108271</v>
      </c>
      <c r="B279" t="s">
        <v>333</v>
      </c>
      <c r="C279">
        <v>7893900</v>
      </c>
      <c r="D279">
        <v>7996800</v>
      </c>
    </row>
    <row r="280" spans="1:4" x14ac:dyDescent="0.25">
      <c r="A280">
        <v>108410</v>
      </c>
      <c r="B280" t="s">
        <v>370</v>
      </c>
      <c r="C280">
        <v>4714090</v>
      </c>
      <c r="D280">
        <v>4669084</v>
      </c>
    </row>
    <row r="281" spans="1:4" x14ac:dyDescent="0.25">
      <c r="A281">
        <v>108524</v>
      </c>
      <c r="B281" t="s">
        <v>370</v>
      </c>
      <c r="C281">
        <v>10476320</v>
      </c>
      <c r="D281">
        <v>10417280</v>
      </c>
    </row>
    <row r="282" spans="1:4" x14ac:dyDescent="0.25">
      <c r="A282">
        <v>108531</v>
      </c>
      <c r="B282" t="s">
        <v>370</v>
      </c>
      <c r="C282">
        <v>10761600</v>
      </c>
      <c r="D282">
        <v>10719360</v>
      </c>
    </row>
    <row r="283" spans="1:4" x14ac:dyDescent="0.25">
      <c r="A283">
        <v>108627</v>
      </c>
      <c r="B283" t="s">
        <v>370</v>
      </c>
      <c r="C283">
        <v>3933204</v>
      </c>
      <c r="D283">
        <v>3877918</v>
      </c>
    </row>
    <row r="284" spans="1:4" x14ac:dyDescent="0.25">
      <c r="A284">
        <v>108628</v>
      </c>
      <c r="B284" t="s">
        <v>370</v>
      </c>
      <c r="C284">
        <v>3457740</v>
      </c>
      <c r="D284">
        <v>3075462</v>
      </c>
    </row>
    <row r="285" spans="1:4" x14ac:dyDescent="0.25">
      <c r="A285">
        <v>108638</v>
      </c>
      <c r="B285" t="s">
        <v>370</v>
      </c>
      <c r="C285">
        <v>8665954</v>
      </c>
      <c r="D285">
        <v>8268052</v>
      </c>
    </row>
    <row r="286" spans="1:4" x14ac:dyDescent="0.25">
      <c r="A286">
        <v>108639</v>
      </c>
      <c r="B286" t="s">
        <v>370</v>
      </c>
      <c r="C286">
        <v>6253200</v>
      </c>
      <c r="D286">
        <v>6399108</v>
      </c>
    </row>
    <row r="287" spans="1:4" x14ac:dyDescent="0.25">
      <c r="A287">
        <v>108640</v>
      </c>
      <c r="B287" t="s">
        <v>370</v>
      </c>
      <c r="C287">
        <v>7231040</v>
      </c>
      <c r="D287">
        <v>7196820</v>
      </c>
    </row>
    <row r="288" spans="1:4" x14ac:dyDescent="0.25">
      <c r="A288">
        <v>108641</v>
      </c>
      <c r="B288" t="s">
        <v>370</v>
      </c>
      <c r="C288">
        <v>6432151</v>
      </c>
      <c r="D288">
        <v>6801422</v>
      </c>
    </row>
    <row r="289" spans="1:4" x14ac:dyDescent="0.25">
      <c r="A289">
        <v>108642</v>
      </c>
      <c r="B289" t="s">
        <v>370</v>
      </c>
      <c r="C289">
        <v>3862177</v>
      </c>
      <c r="D289">
        <v>3179123</v>
      </c>
    </row>
    <row r="290" spans="1:4" x14ac:dyDescent="0.25">
      <c r="A290">
        <v>108644</v>
      </c>
      <c r="B290" t="s">
        <v>370</v>
      </c>
      <c r="C290">
        <v>5416190</v>
      </c>
      <c r="D290">
        <v>5419362</v>
      </c>
    </row>
    <row r="291" spans="1:4" x14ac:dyDescent="0.25">
      <c r="A291">
        <v>108645</v>
      </c>
      <c r="B291" t="s">
        <v>370</v>
      </c>
      <c r="C291">
        <v>5193594</v>
      </c>
      <c r="D291">
        <v>5082768</v>
      </c>
    </row>
    <row r="292" spans="1:4" x14ac:dyDescent="0.25">
      <c r="A292">
        <v>108727</v>
      </c>
      <c r="B292" t="s">
        <v>370</v>
      </c>
      <c r="C292">
        <v>5132250</v>
      </c>
      <c r="D292">
        <v>4945500</v>
      </c>
    </row>
    <row r="293" spans="1:4" x14ac:dyDescent="0.25">
      <c r="A293">
        <v>108730</v>
      </c>
      <c r="B293" t="s">
        <v>370</v>
      </c>
      <c r="C293">
        <v>4758600</v>
      </c>
      <c r="D293">
        <v>4047120</v>
      </c>
    </row>
    <row r="294" spans="1:4" x14ac:dyDescent="0.25">
      <c r="A294">
        <v>108731</v>
      </c>
      <c r="B294" t="s">
        <v>370</v>
      </c>
      <c r="C294">
        <v>3769738</v>
      </c>
      <c r="D294">
        <v>3787904</v>
      </c>
    </row>
    <row r="295" spans="1:4" x14ac:dyDescent="0.25">
      <c r="A295">
        <v>108862</v>
      </c>
      <c r="B295" t="s">
        <v>370</v>
      </c>
      <c r="C295">
        <v>3959788</v>
      </c>
      <c r="D295">
        <v>3814629</v>
      </c>
    </row>
    <row r="296" spans="1:4" x14ac:dyDescent="0.25">
      <c r="A296">
        <v>108870</v>
      </c>
      <c r="B296" t="s">
        <v>370</v>
      </c>
      <c r="C296">
        <v>7808125</v>
      </c>
      <c r="D296">
        <v>7962500</v>
      </c>
    </row>
    <row r="297" spans="1:4" x14ac:dyDescent="0.25">
      <c r="A297">
        <v>109319</v>
      </c>
      <c r="B297" t="s">
        <v>393</v>
      </c>
      <c r="C297">
        <v>5781694</v>
      </c>
      <c r="D297">
        <v>5615542</v>
      </c>
    </row>
    <row r="298" spans="1:4" x14ac:dyDescent="0.25">
      <c r="A298">
        <v>109324</v>
      </c>
      <c r="B298" t="s">
        <v>393</v>
      </c>
      <c r="C298">
        <v>4347081</v>
      </c>
      <c r="D298">
        <v>4148764</v>
      </c>
    </row>
    <row r="299" spans="1:4" x14ac:dyDescent="0.25">
      <c r="A299">
        <v>109327</v>
      </c>
      <c r="B299" t="s">
        <v>393</v>
      </c>
      <c r="C299">
        <v>8985192</v>
      </c>
      <c r="D299">
        <v>8399016</v>
      </c>
    </row>
    <row r="300" spans="1:4" x14ac:dyDescent="0.25">
      <c r="A300">
        <v>109328</v>
      </c>
      <c r="B300" t="s">
        <v>393</v>
      </c>
      <c r="C300">
        <v>1897983</v>
      </c>
      <c r="D300">
        <v>1874385</v>
      </c>
    </row>
    <row r="301" spans="1:4" x14ac:dyDescent="0.25">
      <c r="A301">
        <v>109329</v>
      </c>
      <c r="B301" t="s">
        <v>393</v>
      </c>
      <c r="C301">
        <v>4844160</v>
      </c>
      <c r="D301">
        <v>4949952</v>
      </c>
    </row>
    <row r="302" spans="1:4" x14ac:dyDescent="0.25">
      <c r="A302">
        <v>109331</v>
      </c>
      <c r="B302" t="s">
        <v>393</v>
      </c>
      <c r="C302">
        <v>4280640</v>
      </c>
      <c r="D302">
        <v>4097625</v>
      </c>
    </row>
    <row r="303" spans="1:4" x14ac:dyDescent="0.25">
      <c r="A303">
        <v>109669</v>
      </c>
      <c r="B303" t="s">
        <v>403</v>
      </c>
      <c r="C303">
        <v>3419752</v>
      </c>
      <c r="D303">
        <v>3273760</v>
      </c>
    </row>
    <row r="304" spans="1:4" x14ac:dyDescent="0.25">
      <c r="A304">
        <v>109686</v>
      </c>
      <c r="B304" t="s">
        <v>403</v>
      </c>
      <c r="C304">
        <v>6018624</v>
      </c>
      <c r="D304">
        <v>5687712</v>
      </c>
    </row>
    <row r="305" spans="1:4" x14ac:dyDescent="0.25">
      <c r="A305">
        <v>109690</v>
      </c>
      <c r="B305" t="s">
        <v>403</v>
      </c>
      <c r="C305">
        <v>5826891</v>
      </c>
      <c r="D305">
        <v>5845350</v>
      </c>
    </row>
    <row r="306" spans="1:4" x14ac:dyDescent="0.25">
      <c r="A306">
        <v>109707</v>
      </c>
      <c r="B306" t="s">
        <v>403</v>
      </c>
      <c r="C306">
        <v>7117319</v>
      </c>
      <c r="D306">
        <v>7380967</v>
      </c>
    </row>
    <row r="307" spans="1:4" x14ac:dyDescent="0.25">
      <c r="A307">
        <v>109709</v>
      </c>
      <c r="B307" t="s">
        <v>403</v>
      </c>
      <c r="C307">
        <v>7370068</v>
      </c>
      <c r="D307">
        <v>7393672</v>
      </c>
    </row>
    <row r="308" spans="1:4" x14ac:dyDescent="0.25">
      <c r="A308">
        <v>109713</v>
      </c>
      <c r="B308" t="s">
        <v>403</v>
      </c>
      <c r="C308">
        <v>5881347</v>
      </c>
      <c r="D308">
        <v>6049330</v>
      </c>
    </row>
    <row r="309" spans="1:4" x14ac:dyDescent="0.25">
      <c r="A309">
        <v>110048</v>
      </c>
      <c r="B309" t="s">
        <v>413</v>
      </c>
      <c r="C309">
        <v>5408992</v>
      </c>
      <c r="D309">
        <v>5344698</v>
      </c>
    </row>
    <row r="310" spans="1:4" x14ac:dyDescent="0.25">
      <c r="A310">
        <v>110060</v>
      </c>
      <c r="B310" t="s">
        <v>413</v>
      </c>
      <c r="C310">
        <v>5491362</v>
      </c>
      <c r="D310">
        <v>5446254</v>
      </c>
    </row>
    <row r="311" spans="1:4" x14ac:dyDescent="0.25">
      <c r="A311">
        <v>110062</v>
      </c>
      <c r="B311" t="s">
        <v>413</v>
      </c>
      <c r="C311">
        <v>5595226</v>
      </c>
      <c r="D311">
        <v>5305404</v>
      </c>
    </row>
    <row r="312" spans="1:4" x14ac:dyDescent="0.25">
      <c r="A312">
        <v>110063</v>
      </c>
      <c r="B312" t="s">
        <v>413</v>
      </c>
      <c r="C312">
        <v>8288020</v>
      </c>
      <c r="D312">
        <v>8392033</v>
      </c>
    </row>
    <row r="313" spans="1:4" x14ac:dyDescent="0.25">
      <c r="A313">
        <v>110068</v>
      </c>
      <c r="B313" t="s">
        <v>413</v>
      </c>
      <c r="C313">
        <v>5101880</v>
      </c>
      <c r="D313">
        <v>5074440</v>
      </c>
    </row>
    <row r="314" spans="1:4" x14ac:dyDescent="0.25">
      <c r="A314">
        <v>110069</v>
      </c>
      <c r="B314" t="s">
        <v>413</v>
      </c>
      <c r="C314">
        <v>9450401</v>
      </c>
      <c r="D314">
        <v>9312893</v>
      </c>
    </row>
    <row r="315" spans="1:4" x14ac:dyDescent="0.25">
      <c r="A315">
        <v>110071</v>
      </c>
      <c r="B315" t="s">
        <v>413</v>
      </c>
      <c r="C315">
        <v>4970628</v>
      </c>
      <c r="D315">
        <v>4959190</v>
      </c>
    </row>
    <row r="316" spans="1:4" x14ac:dyDescent="0.25">
      <c r="A316">
        <v>110078</v>
      </c>
      <c r="B316" t="s">
        <v>413</v>
      </c>
      <c r="C316">
        <v>6889500</v>
      </c>
      <c r="D316">
        <v>6703200</v>
      </c>
    </row>
    <row r="317" spans="1:4" x14ac:dyDescent="0.25">
      <c r="A317">
        <v>110084</v>
      </c>
      <c r="B317" t="s">
        <v>413</v>
      </c>
      <c r="C317">
        <v>4422012</v>
      </c>
      <c r="D317">
        <v>4416034</v>
      </c>
    </row>
    <row r="318" spans="1:4" x14ac:dyDescent="0.25">
      <c r="A318">
        <v>110102</v>
      </c>
      <c r="B318" t="s">
        <v>413</v>
      </c>
      <c r="C318">
        <v>6066495</v>
      </c>
      <c r="D318">
        <v>6055560</v>
      </c>
    </row>
    <row r="319" spans="1:4" x14ac:dyDescent="0.25">
      <c r="A319">
        <v>110107</v>
      </c>
      <c r="B319" t="s">
        <v>413</v>
      </c>
      <c r="C319">
        <v>4912880</v>
      </c>
      <c r="D319">
        <v>4812192</v>
      </c>
    </row>
    <row r="320" spans="1:4" x14ac:dyDescent="0.25">
      <c r="A320">
        <v>110484</v>
      </c>
      <c r="B320" t="s">
        <v>413</v>
      </c>
      <c r="C320">
        <v>5128432</v>
      </c>
      <c r="D320">
        <v>5207748</v>
      </c>
    </row>
    <row r="321" spans="1:4" x14ac:dyDescent="0.25">
      <c r="A321">
        <v>110488</v>
      </c>
      <c r="B321" t="s">
        <v>413</v>
      </c>
      <c r="C321">
        <v>6730101</v>
      </c>
      <c r="D321">
        <v>6536943</v>
      </c>
    </row>
    <row r="322" spans="1:4" x14ac:dyDescent="0.25">
      <c r="A322">
        <v>110497</v>
      </c>
      <c r="B322" t="s">
        <v>413</v>
      </c>
      <c r="C322">
        <v>5494581</v>
      </c>
      <c r="D322">
        <v>5570118</v>
      </c>
    </row>
    <row r="323" spans="1:4" x14ac:dyDescent="0.25">
      <c r="A323">
        <v>110500</v>
      </c>
      <c r="B323" t="s">
        <v>413</v>
      </c>
      <c r="C323">
        <v>4717296</v>
      </c>
      <c r="D323">
        <v>4782720</v>
      </c>
    </row>
    <row r="324" spans="1:4" x14ac:dyDescent="0.25">
      <c r="A324">
        <v>110516</v>
      </c>
      <c r="B324" t="s">
        <v>413</v>
      </c>
      <c r="C324">
        <v>4880408</v>
      </c>
      <c r="D324">
        <v>5162532</v>
      </c>
    </row>
    <row r="325" spans="1:4" x14ac:dyDescent="0.25">
      <c r="A325">
        <v>110517</v>
      </c>
      <c r="B325" t="s">
        <v>413</v>
      </c>
      <c r="C325">
        <v>10450188</v>
      </c>
      <c r="D325">
        <v>10556565</v>
      </c>
    </row>
    <row r="326" spans="1:4" x14ac:dyDescent="0.25">
      <c r="A326">
        <v>110532</v>
      </c>
      <c r="B326" t="s">
        <v>413</v>
      </c>
      <c r="C326">
        <v>7320880</v>
      </c>
      <c r="D326">
        <v>7229250</v>
      </c>
    </row>
    <row r="327" spans="1:4" x14ac:dyDescent="0.25">
      <c r="A327">
        <v>110533</v>
      </c>
      <c r="B327" t="s">
        <v>413</v>
      </c>
      <c r="C327">
        <v>5354163</v>
      </c>
      <c r="D327">
        <v>5448849</v>
      </c>
    </row>
    <row r="328" spans="1:4" x14ac:dyDescent="0.25">
      <c r="A328">
        <v>110882</v>
      </c>
      <c r="B328" t="s">
        <v>403</v>
      </c>
      <c r="C328">
        <v>6241329</v>
      </c>
      <c r="D328">
        <v>6081660</v>
      </c>
    </row>
    <row r="329" spans="1:4" x14ac:dyDescent="0.25">
      <c r="A329">
        <v>110907</v>
      </c>
      <c r="B329" t="s">
        <v>403</v>
      </c>
      <c r="C329">
        <v>4745016</v>
      </c>
      <c r="D329">
        <v>4640232</v>
      </c>
    </row>
    <row r="330" spans="1:4" x14ac:dyDescent="0.25">
      <c r="A330">
        <v>111396</v>
      </c>
      <c r="B330" t="s">
        <v>233</v>
      </c>
      <c r="C330">
        <v>3488661</v>
      </c>
      <c r="D330">
        <v>3221028</v>
      </c>
    </row>
    <row r="331" spans="1:4" x14ac:dyDescent="0.25">
      <c r="A331">
        <v>111410</v>
      </c>
      <c r="B331" t="s">
        <v>233</v>
      </c>
      <c r="C331">
        <v>4198779</v>
      </c>
      <c r="D331">
        <v>4227288</v>
      </c>
    </row>
    <row r="332" spans="1:4" x14ac:dyDescent="0.25">
      <c r="A332">
        <v>111414</v>
      </c>
      <c r="B332" t="s">
        <v>233</v>
      </c>
      <c r="C332">
        <v>5434128</v>
      </c>
      <c r="D332">
        <v>5404896</v>
      </c>
    </row>
    <row r="333" spans="1:4" x14ac:dyDescent="0.25">
      <c r="A333">
        <v>111419</v>
      </c>
      <c r="B333" t="s">
        <v>233</v>
      </c>
      <c r="C333">
        <v>5343688</v>
      </c>
      <c r="D333">
        <v>5303284</v>
      </c>
    </row>
    <row r="334" spans="1:4" x14ac:dyDescent="0.25">
      <c r="A334">
        <v>111422</v>
      </c>
      <c r="B334" t="s">
        <v>233</v>
      </c>
      <c r="C334">
        <v>7650230</v>
      </c>
      <c r="D334">
        <v>7559400</v>
      </c>
    </row>
    <row r="335" spans="1:4" x14ac:dyDescent="0.25">
      <c r="A335">
        <v>111424</v>
      </c>
      <c r="B335" t="s">
        <v>233</v>
      </c>
      <c r="C335">
        <v>6083871</v>
      </c>
      <c r="D335">
        <v>6337734</v>
      </c>
    </row>
    <row r="336" spans="1:4" x14ac:dyDescent="0.25">
      <c r="A336">
        <v>111429</v>
      </c>
      <c r="B336" t="s">
        <v>233</v>
      </c>
      <c r="C336">
        <v>8454045</v>
      </c>
      <c r="D336">
        <v>8098960</v>
      </c>
    </row>
    <row r="337" spans="1:4" x14ac:dyDescent="0.25">
      <c r="A337">
        <v>111430</v>
      </c>
      <c r="B337" t="s">
        <v>233</v>
      </c>
      <c r="C337">
        <v>5623100</v>
      </c>
      <c r="D337">
        <v>5695120</v>
      </c>
    </row>
    <row r="338" spans="1:4" x14ac:dyDescent="0.25">
      <c r="A338">
        <v>111440</v>
      </c>
      <c r="B338" t="s">
        <v>233</v>
      </c>
      <c r="C338">
        <v>6662664</v>
      </c>
      <c r="D338">
        <v>6536124</v>
      </c>
    </row>
    <row r="339" spans="1:4" x14ac:dyDescent="0.25">
      <c r="A339">
        <v>111443</v>
      </c>
      <c r="B339" t="s">
        <v>233</v>
      </c>
      <c r="C339">
        <v>10907195</v>
      </c>
      <c r="D339">
        <v>10745995</v>
      </c>
    </row>
    <row r="340" spans="1:4" x14ac:dyDescent="0.25">
      <c r="A340">
        <v>111450</v>
      </c>
      <c r="B340" t="s">
        <v>233</v>
      </c>
      <c r="C340">
        <v>6137625</v>
      </c>
      <c r="D340">
        <v>6471260</v>
      </c>
    </row>
    <row r="341" spans="1:4" x14ac:dyDescent="0.25">
      <c r="A341">
        <v>111451</v>
      </c>
      <c r="B341" t="s">
        <v>233</v>
      </c>
      <c r="C341">
        <v>4674052</v>
      </c>
      <c r="D341">
        <v>4486730</v>
      </c>
    </row>
    <row r="342" spans="1:4" x14ac:dyDescent="0.25">
      <c r="A342">
        <v>111454</v>
      </c>
      <c r="B342" t="s">
        <v>233</v>
      </c>
      <c r="C342">
        <v>4776962</v>
      </c>
      <c r="D342">
        <v>4752149</v>
      </c>
    </row>
    <row r="343" spans="1:4" x14ac:dyDescent="0.25">
      <c r="A343">
        <v>111457</v>
      </c>
      <c r="B343" t="s">
        <v>233</v>
      </c>
      <c r="C343">
        <v>8695776</v>
      </c>
      <c r="D343">
        <v>8614038</v>
      </c>
    </row>
    <row r="344" spans="1:4" x14ac:dyDescent="0.25">
      <c r="A344">
        <v>111724</v>
      </c>
      <c r="B344" t="s">
        <v>370</v>
      </c>
      <c r="C344">
        <v>7871465</v>
      </c>
      <c r="D344">
        <v>7642025</v>
      </c>
    </row>
    <row r="345" spans="1:4" x14ac:dyDescent="0.25">
      <c r="A345">
        <v>111726</v>
      </c>
      <c r="B345" t="s">
        <v>370</v>
      </c>
      <c r="C345">
        <v>3494881</v>
      </c>
      <c r="D345">
        <v>3466099</v>
      </c>
    </row>
    <row r="346" spans="1:4" x14ac:dyDescent="0.25">
      <c r="A346">
        <v>111731</v>
      </c>
      <c r="B346" t="s">
        <v>370</v>
      </c>
      <c r="C346">
        <v>7512527</v>
      </c>
      <c r="D346">
        <v>7459687</v>
      </c>
    </row>
    <row r="347" spans="1:4" x14ac:dyDescent="0.25">
      <c r="A347">
        <v>111748</v>
      </c>
      <c r="B347" t="s">
        <v>370</v>
      </c>
      <c r="C347">
        <v>5623416</v>
      </c>
      <c r="D347">
        <v>5506732</v>
      </c>
    </row>
    <row r="348" spans="1:4" x14ac:dyDescent="0.25">
      <c r="A348">
        <v>112041</v>
      </c>
      <c r="B348" t="s">
        <v>393</v>
      </c>
      <c r="C348">
        <v>3806523</v>
      </c>
      <c r="D348">
        <v>3589263</v>
      </c>
    </row>
    <row r="349" spans="1:4" x14ac:dyDescent="0.25">
      <c r="A349">
        <v>112045</v>
      </c>
      <c r="B349" t="s">
        <v>393</v>
      </c>
      <c r="C349">
        <v>6365600</v>
      </c>
      <c r="D349">
        <v>6039690</v>
      </c>
    </row>
    <row r="350" spans="1:4" x14ac:dyDescent="0.25">
      <c r="A350">
        <v>112052</v>
      </c>
      <c r="B350" t="s">
        <v>393</v>
      </c>
      <c r="C350">
        <v>4004480</v>
      </c>
      <c r="D350">
        <v>3956480</v>
      </c>
    </row>
    <row r="351" spans="1:4" x14ac:dyDescent="0.25">
      <c r="A351">
        <v>112054</v>
      </c>
      <c r="B351" t="s">
        <v>393</v>
      </c>
      <c r="C351">
        <v>5990130</v>
      </c>
      <c r="D351">
        <v>5861988</v>
      </c>
    </row>
    <row r="352" spans="1:4" x14ac:dyDescent="0.25">
      <c r="A352">
        <v>112055</v>
      </c>
      <c r="B352" t="s">
        <v>393</v>
      </c>
      <c r="C352">
        <v>7771941</v>
      </c>
      <c r="D352">
        <v>7793429</v>
      </c>
    </row>
    <row r="353" spans="1:4" x14ac:dyDescent="0.25">
      <c r="A353">
        <v>112067</v>
      </c>
      <c r="B353" t="s">
        <v>393</v>
      </c>
      <c r="C353">
        <v>4369068</v>
      </c>
      <c r="D353">
        <v>4341810</v>
      </c>
    </row>
    <row r="354" spans="1:4" x14ac:dyDescent="0.25">
      <c r="A354">
        <v>112375</v>
      </c>
      <c r="B354" t="s">
        <v>233</v>
      </c>
      <c r="C354">
        <v>1083760</v>
      </c>
      <c r="D354">
        <v>1073096</v>
      </c>
    </row>
    <row r="355" spans="1:4" x14ac:dyDescent="0.25">
      <c r="A355">
        <v>112377</v>
      </c>
      <c r="B355" t="s">
        <v>233</v>
      </c>
      <c r="C355">
        <v>1168398</v>
      </c>
      <c r="D355">
        <v>1172556</v>
      </c>
    </row>
    <row r="356" spans="1:4" x14ac:dyDescent="0.25">
      <c r="A356">
        <v>112378</v>
      </c>
      <c r="B356" t="s">
        <v>233</v>
      </c>
      <c r="C356">
        <v>834316</v>
      </c>
      <c r="D356">
        <v>812404</v>
      </c>
    </row>
    <row r="357" spans="1:4" x14ac:dyDescent="0.25">
      <c r="A357">
        <v>112379</v>
      </c>
      <c r="B357" t="s">
        <v>233</v>
      </c>
      <c r="C357">
        <v>2999312</v>
      </c>
      <c r="D357">
        <v>2951696</v>
      </c>
    </row>
    <row r="358" spans="1:4" x14ac:dyDescent="0.25">
      <c r="A358">
        <v>112382</v>
      </c>
      <c r="B358" t="s">
        <v>233</v>
      </c>
      <c r="C358">
        <v>3955140</v>
      </c>
      <c r="D358">
        <v>3955140</v>
      </c>
    </row>
    <row r="359" spans="1:4" x14ac:dyDescent="0.25">
      <c r="A359">
        <v>112383</v>
      </c>
      <c r="B359" t="s">
        <v>233</v>
      </c>
      <c r="C359">
        <v>5402740</v>
      </c>
      <c r="D359">
        <v>5426568</v>
      </c>
    </row>
    <row r="360" spans="1:4" x14ac:dyDescent="0.25">
      <c r="A360">
        <v>112384</v>
      </c>
      <c r="B360" t="s">
        <v>233</v>
      </c>
      <c r="C360">
        <v>1214785</v>
      </c>
      <c r="D360">
        <v>1239810</v>
      </c>
    </row>
    <row r="361" spans="1:4" x14ac:dyDescent="0.25">
      <c r="A361">
        <v>112385</v>
      </c>
      <c r="B361" t="s">
        <v>233</v>
      </c>
      <c r="C361">
        <v>6660192</v>
      </c>
      <c r="D361">
        <v>6613128</v>
      </c>
    </row>
    <row r="362" spans="1:4" x14ac:dyDescent="0.25">
      <c r="A362">
        <v>112388</v>
      </c>
      <c r="B362" t="s">
        <v>233</v>
      </c>
      <c r="C362">
        <v>3025731</v>
      </c>
      <c r="D362">
        <v>2985310</v>
      </c>
    </row>
    <row r="363" spans="1:4" x14ac:dyDescent="0.25">
      <c r="A363">
        <v>112393</v>
      </c>
      <c r="B363" t="s">
        <v>233</v>
      </c>
      <c r="C363">
        <v>7396871</v>
      </c>
      <c r="D363">
        <v>7495348</v>
      </c>
    </row>
    <row r="364" spans="1:4" x14ac:dyDescent="0.25">
      <c r="A364">
        <v>112397</v>
      </c>
      <c r="B364" t="s">
        <v>233</v>
      </c>
      <c r="C364">
        <v>7095385</v>
      </c>
      <c r="D364">
        <v>6804435</v>
      </c>
    </row>
    <row r="365" spans="1:4" x14ac:dyDescent="0.25">
      <c r="A365">
        <v>112398</v>
      </c>
      <c r="B365" t="s">
        <v>233</v>
      </c>
      <c r="C365">
        <v>5365605</v>
      </c>
      <c r="D365">
        <v>4896654</v>
      </c>
    </row>
    <row r="366" spans="1:4" x14ac:dyDescent="0.25">
      <c r="A366">
        <v>112399</v>
      </c>
      <c r="B366" t="s">
        <v>233</v>
      </c>
      <c r="C366">
        <v>4207962</v>
      </c>
      <c r="D366">
        <v>3889074</v>
      </c>
    </row>
    <row r="367" spans="1:4" x14ac:dyDescent="0.25">
      <c r="A367">
        <v>112400</v>
      </c>
      <c r="B367" t="s">
        <v>233</v>
      </c>
      <c r="C367">
        <v>4541516</v>
      </c>
      <c r="D367">
        <v>4431896</v>
      </c>
    </row>
    <row r="368" spans="1:4" x14ac:dyDescent="0.25">
      <c r="A368">
        <v>112401</v>
      </c>
      <c r="B368" t="s">
        <v>233</v>
      </c>
      <c r="C368">
        <v>3661371</v>
      </c>
      <c r="D368">
        <v>3552973</v>
      </c>
    </row>
    <row r="369" spans="1:4" x14ac:dyDescent="0.25">
      <c r="A369">
        <v>112932</v>
      </c>
      <c r="B369" t="s">
        <v>490</v>
      </c>
      <c r="C369">
        <v>5976916</v>
      </c>
      <c r="D369">
        <v>5936840</v>
      </c>
    </row>
    <row r="370" spans="1:4" x14ac:dyDescent="0.25">
      <c r="A370">
        <v>112936</v>
      </c>
      <c r="B370" t="s">
        <v>490</v>
      </c>
      <c r="C370">
        <v>3388810</v>
      </c>
      <c r="D370">
        <v>3077615</v>
      </c>
    </row>
    <row r="371" spans="1:4" x14ac:dyDescent="0.25">
      <c r="A371">
        <v>112938</v>
      </c>
      <c r="B371" t="s">
        <v>490</v>
      </c>
      <c r="C371">
        <v>5144589</v>
      </c>
      <c r="D371">
        <v>4932450</v>
      </c>
    </row>
    <row r="372" spans="1:4" x14ac:dyDescent="0.25">
      <c r="A372">
        <v>112939</v>
      </c>
      <c r="B372" t="s">
        <v>490</v>
      </c>
      <c r="C372">
        <v>4049982</v>
      </c>
      <c r="D372">
        <v>4123467</v>
      </c>
    </row>
    <row r="373" spans="1:4" x14ac:dyDescent="0.25">
      <c r="A373">
        <v>112949</v>
      </c>
      <c r="B373" t="s">
        <v>490</v>
      </c>
      <c r="C373">
        <v>5095656</v>
      </c>
      <c r="D373">
        <v>5162616</v>
      </c>
    </row>
    <row r="374" spans="1:4" x14ac:dyDescent="0.25">
      <c r="A374">
        <v>112950</v>
      </c>
      <c r="B374" t="s">
        <v>490</v>
      </c>
      <c r="C374">
        <v>6577851</v>
      </c>
      <c r="D374">
        <v>6565461</v>
      </c>
    </row>
    <row r="375" spans="1:4" x14ac:dyDescent="0.25">
      <c r="A375">
        <v>112951</v>
      </c>
      <c r="B375" t="s">
        <v>490</v>
      </c>
      <c r="C375">
        <v>6419500</v>
      </c>
      <c r="D375">
        <v>6292775</v>
      </c>
    </row>
    <row r="376" spans="1:4" x14ac:dyDescent="0.25">
      <c r="A376">
        <v>112956</v>
      </c>
      <c r="B376" t="s">
        <v>490</v>
      </c>
      <c r="C376">
        <v>7397509</v>
      </c>
      <c r="D376">
        <v>7792716</v>
      </c>
    </row>
    <row r="377" spans="1:4" x14ac:dyDescent="0.25">
      <c r="A377">
        <v>112957</v>
      </c>
      <c r="B377" t="s">
        <v>490</v>
      </c>
      <c r="C377">
        <v>6370416</v>
      </c>
      <c r="D377">
        <v>6227736</v>
      </c>
    </row>
    <row r="378" spans="1:4" x14ac:dyDescent="0.25">
      <c r="A378">
        <v>112958</v>
      </c>
      <c r="B378" t="s">
        <v>490</v>
      </c>
      <c r="C378">
        <v>2696424</v>
      </c>
      <c r="D378">
        <v>2815127</v>
      </c>
    </row>
    <row r="379" spans="1:4" x14ac:dyDescent="0.25">
      <c r="A379">
        <v>112959</v>
      </c>
      <c r="B379" t="s">
        <v>490</v>
      </c>
      <c r="C379">
        <v>4105500</v>
      </c>
      <c r="D379">
        <v>4041100</v>
      </c>
    </row>
    <row r="380" spans="1:4" x14ac:dyDescent="0.25">
      <c r="A380">
        <v>112961</v>
      </c>
      <c r="B380" t="s">
        <v>490</v>
      </c>
      <c r="C380">
        <v>3682190</v>
      </c>
      <c r="D380">
        <v>3552630</v>
      </c>
    </row>
    <row r="381" spans="1:4" x14ac:dyDescent="0.25">
      <c r="A381">
        <v>112966</v>
      </c>
      <c r="B381" t="s">
        <v>490</v>
      </c>
      <c r="C381">
        <v>5232465</v>
      </c>
      <c r="D381">
        <v>5106696</v>
      </c>
    </row>
    <row r="382" spans="1:4" x14ac:dyDescent="0.25">
      <c r="A382">
        <v>112968</v>
      </c>
      <c r="B382" t="s">
        <v>490</v>
      </c>
      <c r="C382">
        <v>3931819</v>
      </c>
      <c r="D382">
        <v>3619965</v>
      </c>
    </row>
    <row r="383" spans="1:4" x14ac:dyDescent="0.25">
      <c r="A383">
        <v>112969</v>
      </c>
      <c r="B383" t="s">
        <v>490</v>
      </c>
      <c r="C383">
        <v>8872404</v>
      </c>
      <c r="D383">
        <v>8904300</v>
      </c>
    </row>
    <row r="384" spans="1:4" x14ac:dyDescent="0.25">
      <c r="A384">
        <v>112970</v>
      </c>
      <c r="B384" t="s">
        <v>490</v>
      </c>
      <c r="C384">
        <v>6449821</v>
      </c>
      <c r="D384">
        <v>6339375</v>
      </c>
    </row>
    <row r="385" spans="1:4" x14ac:dyDescent="0.25">
      <c r="A385">
        <v>112989</v>
      </c>
      <c r="B385" t="s">
        <v>490</v>
      </c>
      <c r="C385">
        <v>6894425</v>
      </c>
      <c r="D385">
        <v>6714059</v>
      </c>
    </row>
    <row r="386" spans="1:4" x14ac:dyDescent="0.25">
      <c r="A386">
        <v>112991</v>
      </c>
      <c r="B386" t="s">
        <v>490</v>
      </c>
      <c r="C386">
        <v>4488396</v>
      </c>
      <c r="D386">
        <v>4356528</v>
      </c>
    </row>
    <row r="387" spans="1:4" x14ac:dyDescent="0.25">
      <c r="A387">
        <v>112996</v>
      </c>
      <c r="B387" t="s">
        <v>490</v>
      </c>
      <c r="C387">
        <v>7061560</v>
      </c>
      <c r="D387">
        <v>6981315</v>
      </c>
    </row>
    <row r="388" spans="1:4" x14ac:dyDescent="0.25">
      <c r="A388">
        <v>113502</v>
      </c>
      <c r="B388" t="s">
        <v>393</v>
      </c>
      <c r="C388">
        <v>3374001</v>
      </c>
      <c r="D388">
        <v>3198042</v>
      </c>
    </row>
    <row r="389" spans="1:4" x14ac:dyDescent="0.25">
      <c r="A389">
        <v>113503</v>
      </c>
      <c r="B389" t="s">
        <v>393</v>
      </c>
      <c r="C389">
        <v>4007250</v>
      </c>
      <c r="D389">
        <v>3945750</v>
      </c>
    </row>
    <row r="390" spans="1:4" x14ac:dyDescent="0.25">
      <c r="A390">
        <v>113512</v>
      </c>
      <c r="B390" t="s">
        <v>393</v>
      </c>
      <c r="C390">
        <v>3400170</v>
      </c>
      <c r="D390">
        <v>3176995</v>
      </c>
    </row>
    <row r="391" spans="1:4" x14ac:dyDescent="0.25">
      <c r="A391">
        <v>113518</v>
      </c>
      <c r="B391" t="s">
        <v>393</v>
      </c>
      <c r="C391">
        <v>4116275</v>
      </c>
      <c r="D391">
        <v>3997640</v>
      </c>
    </row>
    <row r="392" spans="1:4" x14ac:dyDescent="0.25">
      <c r="A392">
        <v>113520</v>
      </c>
      <c r="B392" t="s">
        <v>393</v>
      </c>
      <c r="C392">
        <v>6598722</v>
      </c>
      <c r="D392">
        <v>6592677</v>
      </c>
    </row>
    <row r="393" spans="1:4" x14ac:dyDescent="0.25">
      <c r="A393">
        <v>113526</v>
      </c>
      <c r="B393" t="s">
        <v>393</v>
      </c>
      <c r="C393">
        <v>6042216</v>
      </c>
      <c r="D393">
        <v>5718924</v>
      </c>
    </row>
    <row r="394" spans="1:4" x14ac:dyDescent="0.25">
      <c r="A394">
        <v>113532</v>
      </c>
      <c r="B394" t="s">
        <v>393</v>
      </c>
      <c r="C394">
        <v>3907564</v>
      </c>
      <c r="D394">
        <v>3848660</v>
      </c>
    </row>
    <row r="395" spans="1:4" x14ac:dyDescent="0.25">
      <c r="A395">
        <v>113533</v>
      </c>
      <c r="B395" t="s">
        <v>393</v>
      </c>
      <c r="C395">
        <v>6081594</v>
      </c>
      <c r="D395">
        <v>5880834</v>
      </c>
    </row>
    <row r="396" spans="1:4" x14ac:dyDescent="0.25">
      <c r="A396">
        <v>113548</v>
      </c>
      <c r="B396" t="s">
        <v>393</v>
      </c>
      <c r="C396">
        <v>6998544</v>
      </c>
      <c r="D396">
        <v>6831126</v>
      </c>
    </row>
    <row r="397" spans="1:4" x14ac:dyDescent="0.25">
      <c r="A397">
        <v>113550</v>
      </c>
      <c r="B397" t="s">
        <v>393</v>
      </c>
      <c r="C397">
        <v>5879232</v>
      </c>
      <c r="D397">
        <v>5521456</v>
      </c>
    </row>
    <row r="398" spans="1:4" x14ac:dyDescent="0.25">
      <c r="A398">
        <v>113551</v>
      </c>
      <c r="B398" t="s">
        <v>393</v>
      </c>
      <c r="C398">
        <v>5248320</v>
      </c>
      <c r="D398">
        <v>5184960</v>
      </c>
    </row>
    <row r="399" spans="1:4" x14ac:dyDescent="0.25">
      <c r="A399">
        <v>113553</v>
      </c>
      <c r="B399" t="s">
        <v>393</v>
      </c>
      <c r="C399">
        <v>6519618</v>
      </c>
      <c r="D399">
        <v>6616260</v>
      </c>
    </row>
    <row r="400" spans="1:4" x14ac:dyDescent="0.25">
      <c r="A400">
        <v>113854</v>
      </c>
      <c r="B400" t="s">
        <v>393</v>
      </c>
      <c r="C400">
        <v>4918004</v>
      </c>
      <c r="D400">
        <v>4868149</v>
      </c>
    </row>
    <row r="401" spans="1:4" x14ac:dyDescent="0.25">
      <c r="A401">
        <v>113855</v>
      </c>
      <c r="B401" t="s">
        <v>393</v>
      </c>
      <c r="C401">
        <v>5710542</v>
      </c>
      <c r="D401">
        <v>5593182</v>
      </c>
    </row>
    <row r="402" spans="1:4" x14ac:dyDescent="0.25">
      <c r="A402">
        <v>113863</v>
      </c>
      <c r="B402" t="s">
        <v>393</v>
      </c>
      <c r="C402">
        <v>7062264</v>
      </c>
      <c r="D402">
        <v>7005870</v>
      </c>
    </row>
    <row r="403" spans="1:4" x14ac:dyDescent="0.25">
      <c r="A403">
        <v>113875</v>
      </c>
      <c r="B403" t="s">
        <v>393</v>
      </c>
      <c r="C403">
        <v>3425952</v>
      </c>
      <c r="D403">
        <v>3347720</v>
      </c>
    </row>
    <row r="404" spans="1:4" x14ac:dyDescent="0.25">
      <c r="A404">
        <v>113882</v>
      </c>
      <c r="B404" t="s">
        <v>393</v>
      </c>
      <c r="C404">
        <v>8557120</v>
      </c>
      <c r="D404">
        <v>8493760</v>
      </c>
    </row>
    <row r="405" spans="1:4" x14ac:dyDescent="0.25">
      <c r="A405">
        <v>113884</v>
      </c>
      <c r="B405" t="s">
        <v>393</v>
      </c>
      <c r="C405">
        <v>3855474</v>
      </c>
      <c r="D405">
        <v>3802194</v>
      </c>
    </row>
    <row r="406" spans="1:4" x14ac:dyDescent="0.25">
      <c r="A406">
        <v>113888</v>
      </c>
      <c r="B406" t="s">
        <v>393</v>
      </c>
      <c r="C406">
        <v>5296872</v>
      </c>
      <c r="D406">
        <v>5302776</v>
      </c>
    </row>
    <row r="407" spans="1:4" x14ac:dyDescent="0.25">
      <c r="A407">
        <v>113893</v>
      </c>
      <c r="B407" t="s">
        <v>393</v>
      </c>
      <c r="C407">
        <v>5420088</v>
      </c>
      <c r="D407">
        <v>5450636</v>
      </c>
    </row>
    <row r="408" spans="1:4" x14ac:dyDescent="0.25">
      <c r="A408">
        <v>113901</v>
      </c>
      <c r="B408" t="s">
        <v>393</v>
      </c>
      <c r="C408">
        <v>5421801</v>
      </c>
      <c r="D408">
        <v>5426946</v>
      </c>
    </row>
    <row r="409" spans="1:4" x14ac:dyDescent="0.25">
      <c r="A409">
        <v>113902</v>
      </c>
      <c r="B409" t="s">
        <v>393</v>
      </c>
      <c r="C409">
        <v>8728872</v>
      </c>
      <c r="D409">
        <v>8732416</v>
      </c>
    </row>
    <row r="410" spans="1:4" x14ac:dyDescent="0.25">
      <c r="A410">
        <v>113907</v>
      </c>
      <c r="B410" t="s">
        <v>393</v>
      </c>
      <c r="C410">
        <v>10206480</v>
      </c>
      <c r="D410">
        <v>10008637</v>
      </c>
    </row>
    <row r="411" spans="1:4" x14ac:dyDescent="0.25">
      <c r="A411">
        <v>114286</v>
      </c>
      <c r="B411" t="s">
        <v>370</v>
      </c>
      <c r="C411">
        <v>5067300</v>
      </c>
      <c r="D411">
        <v>5048946</v>
      </c>
    </row>
    <row r="412" spans="1:4" x14ac:dyDescent="0.25">
      <c r="A412">
        <v>114293</v>
      </c>
      <c r="B412" t="s">
        <v>370</v>
      </c>
      <c r="C412">
        <v>3387155</v>
      </c>
      <c r="D412">
        <v>3301150</v>
      </c>
    </row>
    <row r="413" spans="1:4" x14ac:dyDescent="0.25">
      <c r="A413">
        <v>114297</v>
      </c>
      <c r="B413" t="s">
        <v>370</v>
      </c>
      <c r="C413">
        <v>3966326</v>
      </c>
      <c r="D413">
        <v>3526343</v>
      </c>
    </row>
    <row r="414" spans="1:4" x14ac:dyDescent="0.25">
      <c r="A414">
        <v>114301</v>
      </c>
      <c r="B414" t="s">
        <v>370</v>
      </c>
      <c r="C414">
        <v>4693963</v>
      </c>
      <c r="D414">
        <v>4509466</v>
      </c>
    </row>
    <row r="415" spans="1:4" x14ac:dyDescent="0.25">
      <c r="A415">
        <v>114305</v>
      </c>
      <c r="B415" t="s">
        <v>370</v>
      </c>
      <c r="C415">
        <v>6589296</v>
      </c>
      <c r="D415">
        <v>6545952</v>
      </c>
    </row>
    <row r="416" spans="1:4" x14ac:dyDescent="0.25">
      <c r="A416">
        <v>114308</v>
      </c>
      <c r="B416" t="s">
        <v>370</v>
      </c>
      <c r="C416">
        <v>4524533</v>
      </c>
      <c r="D416">
        <v>4578990</v>
      </c>
    </row>
    <row r="417" spans="1:4" x14ac:dyDescent="0.25">
      <c r="A417">
        <v>114311</v>
      </c>
      <c r="B417" t="s">
        <v>370</v>
      </c>
      <c r="C417">
        <v>5111337</v>
      </c>
      <c r="D417">
        <v>5108285</v>
      </c>
    </row>
    <row r="418" spans="1:4" x14ac:dyDescent="0.25">
      <c r="A418">
        <v>114312</v>
      </c>
      <c r="B418" t="s">
        <v>370</v>
      </c>
      <c r="C418">
        <v>8202276</v>
      </c>
      <c r="D418">
        <v>8130654</v>
      </c>
    </row>
    <row r="419" spans="1:4" x14ac:dyDescent="0.25">
      <c r="A419">
        <v>114313</v>
      </c>
      <c r="B419" t="s">
        <v>370</v>
      </c>
      <c r="C419">
        <v>4039185</v>
      </c>
      <c r="D419">
        <v>3984945</v>
      </c>
    </row>
    <row r="420" spans="1:4" x14ac:dyDescent="0.25">
      <c r="A420">
        <v>114315</v>
      </c>
      <c r="B420" t="s">
        <v>370</v>
      </c>
      <c r="C420">
        <v>4329559</v>
      </c>
      <c r="D420">
        <v>3724604</v>
      </c>
    </row>
    <row r="421" spans="1:4" x14ac:dyDescent="0.25">
      <c r="A421">
        <v>114317</v>
      </c>
      <c r="B421" t="s">
        <v>370</v>
      </c>
      <c r="C421">
        <v>5682930</v>
      </c>
      <c r="D421">
        <v>5876475</v>
      </c>
    </row>
    <row r="422" spans="1:4" x14ac:dyDescent="0.25">
      <c r="A422">
        <v>114327</v>
      </c>
      <c r="B422" t="s">
        <v>370</v>
      </c>
      <c r="C422">
        <v>4387226</v>
      </c>
      <c r="D422">
        <v>4433478</v>
      </c>
    </row>
    <row r="423" spans="1:4" x14ac:dyDescent="0.25">
      <c r="A423">
        <v>114579</v>
      </c>
      <c r="B423" t="s">
        <v>413</v>
      </c>
      <c r="C423">
        <v>8052750</v>
      </c>
      <c r="D423">
        <v>7608600</v>
      </c>
    </row>
    <row r="424" spans="1:4" x14ac:dyDescent="0.25">
      <c r="A424">
        <v>114580</v>
      </c>
      <c r="B424" t="s">
        <v>413</v>
      </c>
      <c r="C424">
        <v>8841384</v>
      </c>
      <c r="D424">
        <v>8912592</v>
      </c>
    </row>
    <row r="425" spans="1:4" x14ac:dyDescent="0.25">
      <c r="A425">
        <v>114581</v>
      </c>
      <c r="B425" t="s">
        <v>413</v>
      </c>
      <c r="C425">
        <v>6799830</v>
      </c>
      <c r="D425">
        <v>6574710</v>
      </c>
    </row>
    <row r="426" spans="1:4" x14ac:dyDescent="0.25">
      <c r="A426">
        <v>114584</v>
      </c>
      <c r="B426" t="s">
        <v>413</v>
      </c>
      <c r="C426">
        <v>5788253</v>
      </c>
      <c r="D426">
        <v>5898327</v>
      </c>
    </row>
    <row r="427" spans="1:4" x14ac:dyDescent="0.25">
      <c r="A427">
        <v>114587</v>
      </c>
      <c r="B427" t="s">
        <v>413</v>
      </c>
      <c r="C427">
        <v>7848288</v>
      </c>
      <c r="D427">
        <v>7536984</v>
      </c>
    </row>
    <row r="428" spans="1:4" x14ac:dyDescent="0.25">
      <c r="A428">
        <v>114588</v>
      </c>
      <c r="B428" t="s">
        <v>413</v>
      </c>
      <c r="C428">
        <v>3467448</v>
      </c>
      <c r="D428">
        <v>3451896</v>
      </c>
    </row>
    <row r="429" spans="1:4" x14ac:dyDescent="0.25">
      <c r="A429">
        <v>114590</v>
      </c>
      <c r="B429" t="s">
        <v>413</v>
      </c>
      <c r="C429">
        <v>8715424</v>
      </c>
      <c r="D429">
        <v>8573400</v>
      </c>
    </row>
    <row r="430" spans="1:4" x14ac:dyDescent="0.25">
      <c r="A430">
        <v>114591</v>
      </c>
      <c r="B430" t="s">
        <v>413</v>
      </c>
      <c r="C430">
        <v>4519983</v>
      </c>
      <c r="D430">
        <v>4429386</v>
      </c>
    </row>
    <row r="431" spans="1:4" x14ac:dyDescent="0.25">
      <c r="A431">
        <v>114592</v>
      </c>
      <c r="B431" t="s">
        <v>413</v>
      </c>
      <c r="C431">
        <v>5434429</v>
      </c>
      <c r="D431">
        <v>5222965</v>
      </c>
    </row>
    <row r="432" spans="1:4" x14ac:dyDescent="0.25">
      <c r="A432">
        <v>114594</v>
      </c>
      <c r="B432" t="s">
        <v>413</v>
      </c>
      <c r="C432">
        <v>3880485</v>
      </c>
      <c r="D432">
        <v>3792894</v>
      </c>
    </row>
    <row r="433" spans="1:4" x14ac:dyDescent="0.25">
      <c r="A433">
        <v>114598</v>
      </c>
      <c r="B433" t="s">
        <v>413</v>
      </c>
      <c r="C433">
        <v>5799889</v>
      </c>
      <c r="D433">
        <v>5804493</v>
      </c>
    </row>
    <row r="434" spans="1:4" x14ac:dyDescent="0.25">
      <c r="A434">
        <v>114606</v>
      </c>
      <c r="B434" t="s">
        <v>413</v>
      </c>
      <c r="C434">
        <v>8964732</v>
      </c>
      <c r="D434">
        <v>8750868</v>
      </c>
    </row>
    <row r="435" spans="1:4" x14ac:dyDescent="0.25">
      <c r="A435">
        <v>114607</v>
      </c>
      <c r="B435" t="s">
        <v>413</v>
      </c>
      <c r="C435">
        <v>9847488</v>
      </c>
      <c r="D435">
        <v>9770784</v>
      </c>
    </row>
    <row r="436" spans="1:4" x14ac:dyDescent="0.25">
      <c r="A436">
        <v>114608</v>
      </c>
      <c r="B436" t="s">
        <v>413</v>
      </c>
      <c r="C436">
        <v>5684840</v>
      </c>
      <c r="D436">
        <v>5678672</v>
      </c>
    </row>
    <row r="437" spans="1:4" x14ac:dyDescent="0.25">
      <c r="A437">
        <v>114611</v>
      </c>
      <c r="B437" t="s">
        <v>413</v>
      </c>
      <c r="C437">
        <v>11107900</v>
      </c>
      <c r="D437">
        <v>10897720</v>
      </c>
    </row>
    <row r="438" spans="1:4" x14ac:dyDescent="0.25">
      <c r="A438">
        <v>114612</v>
      </c>
      <c r="B438" t="s">
        <v>413</v>
      </c>
      <c r="C438">
        <v>5095244</v>
      </c>
      <c r="D438">
        <v>5201602</v>
      </c>
    </row>
    <row r="439" spans="1:4" x14ac:dyDescent="0.25">
      <c r="A439">
        <v>115237</v>
      </c>
      <c r="B439" t="s">
        <v>403</v>
      </c>
      <c r="C439">
        <v>4291872</v>
      </c>
      <c r="D439">
        <v>4377087</v>
      </c>
    </row>
    <row r="440" spans="1:4" x14ac:dyDescent="0.25">
      <c r="A440">
        <v>115238</v>
      </c>
      <c r="B440" t="s">
        <v>403</v>
      </c>
      <c r="C440">
        <v>5668803</v>
      </c>
      <c r="D440">
        <v>5627799</v>
      </c>
    </row>
    <row r="441" spans="1:4" x14ac:dyDescent="0.25">
      <c r="A441">
        <v>115239</v>
      </c>
      <c r="B441" t="s">
        <v>403</v>
      </c>
      <c r="C441">
        <v>3178375</v>
      </c>
      <c r="D441">
        <v>3003091</v>
      </c>
    </row>
    <row r="442" spans="1:4" x14ac:dyDescent="0.25">
      <c r="A442">
        <v>115322</v>
      </c>
      <c r="B442" t="s">
        <v>403</v>
      </c>
      <c r="C442">
        <v>6439605</v>
      </c>
      <c r="D442">
        <v>6520019</v>
      </c>
    </row>
    <row r="443" spans="1:4" x14ac:dyDescent="0.25">
      <c r="A443">
        <v>115382</v>
      </c>
      <c r="B443" t="s">
        <v>403</v>
      </c>
      <c r="C443">
        <v>4455876</v>
      </c>
      <c r="D443">
        <v>4491437</v>
      </c>
    </row>
    <row r="444" spans="1:4" x14ac:dyDescent="0.25">
      <c r="A444">
        <v>115720</v>
      </c>
      <c r="B444" t="s">
        <v>393</v>
      </c>
      <c r="C444">
        <v>3391203</v>
      </c>
      <c r="D444">
        <v>3250506</v>
      </c>
    </row>
    <row r="445" spans="1:4" x14ac:dyDescent="0.25">
      <c r="A445">
        <v>115723</v>
      </c>
      <c r="B445" t="s">
        <v>393</v>
      </c>
      <c r="C445">
        <v>6078972</v>
      </c>
      <c r="D445">
        <v>6165848</v>
      </c>
    </row>
    <row r="446" spans="1:4" x14ac:dyDescent="0.25">
      <c r="A446">
        <v>115758</v>
      </c>
      <c r="B446" t="s">
        <v>393</v>
      </c>
      <c r="C446">
        <v>6498940</v>
      </c>
      <c r="D446">
        <v>6335460</v>
      </c>
    </row>
    <row r="447" spans="1:4" x14ac:dyDescent="0.25">
      <c r="A447">
        <v>115772</v>
      </c>
      <c r="B447" t="s">
        <v>393</v>
      </c>
      <c r="C447">
        <v>3843660</v>
      </c>
      <c r="D447">
        <v>3644140</v>
      </c>
    </row>
    <row r="448" spans="1:4" x14ac:dyDescent="0.25">
      <c r="A448">
        <v>115775</v>
      </c>
      <c r="B448" t="s">
        <v>393</v>
      </c>
      <c r="C448">
        <v>3017168</v>
      </c>
      <c r="D448">
        <v>2943264</v>
      </c>
    </row>
    <row r="449" spans="1:4" x14ac:dyDescent="0.25">
      <c r="A449">
        <v>116405</v>
      </c>
      <c r="B449" t="s">
        <v>413</v>
      </c>
      <c r="C449">
        <v>4634469</v>
      </c>
      <c r="D449">
        <v>4572531</v>
      </c>
    </row>
    <row r="450" spans="1:4" x14ac:dyDescent="0.25">
      <c r="A450">
        <v>116407</v>
      </c>
      <c r="B450" t="s">
        <v>413</v>
      </c>
      <c r="C450">
        <v>7505925</v>
      </c>
      <c r="D450">
        <v>7326150</v>
      </c>
    </row>
    <row r="451" spans="1:4" x14ac:dyDescent="0.25">
      <c r="A451">
        <v>116411</v>
      </c>
      <c r="B451" t="s">
        <v>413</v>
      </c>
      <c r="C451">
        <v>4790016</v>
      </c>
      <c r="D451">
        <v>4373460</v>
      </c>
    </row>
    <row r="452" spans="1:4" x14ac:dyDescent="0.25">
      <c r="A452">
        <v>116412</v>
      </c>
      <c r="B452" t="s">
        <v>413</v>
      </c>
      <c r="C452">
        <v>5454070</v>
      </c>
      <c r="D452">
        <v>5478116</v>
      </c>
    </row>
    <row r="453" spans="1:4" x14ac:dyDescent="0.25">
      <c r="A453">
        <v>116413</v>
      </c>
      <c r="B453" t="s">
        <v>413</v>
      </c>
      <c r="C453">
        <v>6385680</v>
      </c>
      <c r="D453">
        <v>5722920</v>
      </c>
    </row>
    <row r="454" spans="1:4" x14ac:dyDescent="0.25">
      <c r="A454">
        <v>116418</v>
      </c>
      <c r="B454" t="s">
        <v>413</v>
      </c>
      <c r="C454">
        <v>4850076</v>
      </c>
      <c r="D454">
        <v>4741616</v>
      </c>
    </row>
    <row r="455" spans="1:4" x14ac:dyDescent="0.25">
      <c r="A455">
        <v>116419</v>
      </c>
      <c r="B455" t="s">
        <v>413</v>
      </c>
      <c r="C455">
        <v>8554080</v>
      </c>
      <c r="D455">
        <v>8480808</v>
      </c>
    </row>
    <row r="456" spans="1:4" x14ac:dyDescent="0.25">
      <c r="A456">
        <v>116422</v>
      </c>
      <c r="B456" t="s">
        <v>413</v>
      </c>
      <c r="C456">
        <v>5674452</v>
      </c>
      <c r="D456">
        <v>5611242</v>
      </c>
    </row>
    <row r="457" spans="1:4" x14ac:dyDescent="0.25">
      <c r="A457">
        <v>116423</v>
      </c>
      <c r="B457" t="s">
        <v>413</v>
      </c>
      <c r="C457">
        <v>3165930</v>
      </c>
      <c r="D457">
        <v>2981664</v>
      </c>
    </row>
    <row r="458" spans="1:4" x14ac:dyDescent="0.25">
      <c r="A458">
        <v>116424</v>
      </c>
      <c r="B458" t="s">
        <v>413</v>
      </c>
      <c r="C458">
        <v>6159064</v>
      </c>
      <c r="D458">
        <v>6082776</v>
      </c>
    </row>
    <row r="459" spans="1:4" x14ac:dyDescent="0.25">
      <c r="A459">
        <v>116426</v>
      </c>
      <c r="B459" t="s">
        <v>413</v>
      </c>
      <c r="C459">
        <v>3354970</v>
      </c>
      <c r="D459">
        <v>3048740</v>
      </c>
    </row>
    <row r="460" spans="1:4" x14ac:dyDescent="0.25">
      <c r="A460">
        <v>116427</v>
      </c>
      <c r="B460" t="s">
        <v>413</v>
      </c>
      <c r="C460">
        <v>5470260</v>
      </c>
      <c r="D460">
        <v>5275890</v>
      </c>
    </row>
    <row r="461" spans="1:4" x14ac:dyDescent="0.25">
      <c r="A461">
        <v>116428</v>
      </c>
      <c r="B461" t="s">
        <v>413</v>
      </c>
      <c r="C461">
        <v>4667223</v>
      </c>
      <c r="D461">
        <v>4362459</v>
      </c>
    </row>
    <row r="462" spans="1:4" x14ac:dyDescent="0.25">
      <c r="A462">
        <v>116430</v>
      </c>
      <c r="B462" t="s">
        <v>413</v>
      </c>
      <c r="C462">
        <v>3303520</v>
      </c>
      <c r="D462">
        <v>2651000</v>
      </c>
    </row>
    <row r="463" spans="1:4" x14ac:dyDescent="0.25">
      <c r="A463">
        <v>116431</v>
      </c>
      <c r="B463" t="s">
        <v>413</v>
      </c>
      <c r="C463">
        <v>4997926</v>
      </c>
      <c r="D463">
        <v>4965144</v>
      </c>
    </row>
    <row r="464" spans="1:4" x14ac:dyDescent="0.25">
      <c r="A464">
        <v>116432</v>
      </c>
      <c r="B464" t="s">
        <v>413</v>
      </c>
      <c r="C464">
        <v>4108048</v>
      </c>
      <c r="D464">
        <v>3865872</v>
      </c>
    </row>
    <row r="465" spans="1:4" x14ac:dyDescent="0.25">
      <c r="A465">
        <v>116433</v>
      </c>
      <c r="B465" t="s">
        <v>413</v>
      </c>
      <c r="C465">
        <v>10237970</v>
      </c>
      <c r="D465">
        <v>9551880</v>
      </c>
    </row>
    <row r="466" spans="1:4" x14ac:dyDescent="0.25">
      <c r="A466">
        <v>116436</v>
      </c>
      <c r="B466" t="s">
        <v>413</v>
      </c>
      <c r="C466">
        <v>5592048</v>
      </c>
      <c r="D466">
        <v>5629074</v>
      </c>
    </row>
    <row r="467" spans="1:4" x14ac:dyDescent="0.25">
      <c r="A467">
        <v>116437</v>
      </c>
      <c r="B467" t="s">
        <v>413</v>
      </c>
      <c r="C467">
        <v>6845434</v>
      </c>
      <c r="D467">
        <v>6965927</v>
      </c>
    </row>
    <row r="468" spans="1:4" x14ac:dyDescent="0.25">
      <c r="A468">
        <v>116438</v>
      </c>
      <c r="B468" t="s">
        <v>413</v>
      </c>
      <c r="C468">
        <v>5834640</v>
      </c>
      <c r="D468">
        <v>6019146</v>
      </c>
    </row>
    <row r="469" spans="1:4" x14ac:dyDescent="0.25">
      <c r="A469">
        <v>116440</v>
      </c>
      <c r="B469" t="s">
        <v>413</v>
      </c>
      <c r="C469">
        <v>3463396</v>
      </c>
      <c r="D469">
        <v>3006770</v>
      </c>
    </row>
    <row r="470" spans="1:4" x14ac:dyDescent="0.25">
      <c r="A470">
        <v>116441</v>
      </c>
      <c r="B470" t="s">
        <v>413</v>
      </c>
      <c r="C470">
        <v>3604170</v>
      </c>
      <c r="D470">
        <v>3267246</v>
      </c>
    </row>
    <row r="471" spans="1:4" x14ac:dyDescent="0.25">
      <c r="A471">
        <v>116442</v>
      </c>
      <c r="B471" t="s">
        <v>413</v>
      </c>
      <c r="C471">
        <v>3397143</v>
      </c>
      <c r="D471">
        <v>3154291</v>
      </c>
    </row>
    <row r="472" spans="1:4" x14ac:dyDescent="0.25">
      <c r="A472">
        <v>116445</v>
      </c>
      <c r="B472" t="s">
        <v>413</v>
      </c>
      <c r="C472">
        <v>5815976</v>
      </c>
      <c r="D472">
        <v>5156624</v>
      </c>
    </row>
    <row r="473" spans="1:4" x14ac:dyDescent="0.25">
      <c r="A473">
        <v>116446</v>
      </c>
      <c r="B473" t="s">
        <v>413</v>
      </c>
      <c r="C473">
        <v>4963135</v>
      </c>
      <c r="D473">
        <v>4997515</v>
      </c>
    </row>
    <row r="474" spans="1:4" x14ac:dyDescent="0.25">
      <c r="A474">
        <v>116447</v>
      </c>
      <c r="B474" t="s">
        <v>413</v>
      </c>
      <c r="C474">
        <v>4029678</v>
      </c>
      <c r="D474">
        <v>3910041</v>
      </c>
    </row>
    <row r="475" spans="1:4" x14ac:dyDescent="0.25">
      <c r="A475">
        <v>116448</v>
      </c>
      <c r="B475" t="s">
        <v>413</v>
      </c>
      <c r="C475">
        <v>5376980</v>
      </c>
      <c r="D475">
        <v>5435845</v>
      </c>
    </row>
    <row r="476" spans="1:4" x14ac:dyDescent="0.25">
      <c r="A476">
        <v>116450</v>
      </c>
      <c r="B476" t="s">
        <v>413</v>
      </c>
      <c r="C476">
        <v>4467565</v>
      </c>
      <c r="D476">
        <v>4150512</v>
      </c>
    </row>
    <row r="477" spans="1:4" x14ac:dyDescent="0.25">
      <c r="A477">
        <v>116453</v>
      </c>
      <c r="B477" t="s">
        <v>413</v>
      </c>
      <c r="C477">
        <v>6973040</v>
      </c>
      <c r="D477">
        <v>6962940</v>
      </c>
    </row>
    <row r="478" spans="1:4" x14ac:dyDescent="0.25">
      <c r="A478">
        <v>116454</v>
      </c>
      <c r="B478" t="s">
        <v>413</v>
      </c>
      <c r="C478">
        <v>3318012</v>
      </c>
      <c r="D478">
        <v>3096684</v>
      </c>
    </row>
    <row r="479" spans="1:4" x14ac:dyDescent="0.25">
      <c r="A479">
        <v>116458</v>
      </c>
      <c r="B479" t="s">
        <v>413</v>
      </c>
      <c r="C479">
        <v>9664830</v>
      </c>
      <c r="D479">
        <v>9445870</v>
      </c>
    </row>
    <row r="480" spans="1:4" x14ac:dyDescent="0.25">
      <c r="A480">
        <v>116463</v>
      </c>
      <c r="B480" t="s">
        <v>413</v>
      </c>
      <c r="C480">
        <v>6368483</v>
      </c>
      <c r="D480">
        <v>6384597</v>
      </c>
    </row>
    <row r="481" spans="1:4" x14ac:dyDescent="0.25">
      <c r="A481">
        <v>116465</v>
      </c>
      <c r="B481" t="s">
        <v>413</v>
      </c>
      <c r="C481">
        <v>3930366</v>
      </c>
      <c r="D481">
        <v>3966831</v>
      </c>
    </row>
    <row r="482" spans="1:4" x14ac:dyDescent="0.25">
      <c r="A482">
        <v>116466</v>
      </c>
      <c r="B482" t="s">
        <v>413</v>
      </c>
      <c r="C482">
        <v>4778820</v>
      </c>
      <c r="D482">
        <v>4722108</v>
      </c>
    </row>
    <row r="483" spans="1:4" x14ac:dyDescent="0.25">
      <c r="A483">
        <v>116468</v>
      </c>
      <c r="B483" t="s">
        <v>413</v>
      </c>
      <c r="C483">
        <v>9305478</v>
      </c>
      <c r="D483">
        <v>9118746</v>
      </c>
    </row>
    <row r="484" spans="1:4" x14ac:dyDescent="0.25">
      <c r="A484">
        <v>116469</v>
      </c>
      <c r="B484" t="s">
        <v>413</v>
      </c>
      <c r="C484">
        <v>6036310</v>
      </c>
      <c r="D484">
        <v>6253226</v>
      </c>
    </row>
    <row r="485" spans="1:4" x14ac:dyDescent="0.25">
      <c r="A485">
        <v>116473</v>
      </c>
      <c r="B485" t="s">
        <v>413</v>
      </c>
      <c r="C485">
        <v>6937056</v>
      </c>
      <c r="D485">
        <v>6888448</v>
      </c>
    </row>
    <row r="486" spans="1:4" x14ac:dyDescent="0.25">
      <c r="A486">
        <v>116475</v>
      </c>
      <c r="B486" t="s">
        <v>413</v>
      </c>
      <c r="C486">
        <v>4217376</v>
      </c>
      <c r="D486">
        <v>4022697</v>
      </c>
    </row>
    <row r="487" spans="1:4" x14ac:dyDescent="0.25">
      <c r="A487">
        <v>116478</v>
      </c>
      <c r="B487" t="s">
        <v>413</v>
      </c>
      <c r="C487">
        <v>4038499</v>
      </c>
      <c r="D487">
        <v>4097611</v>
      </c>
    </row>
    <row r="488" spans="1:4" x14ac:dyDescent="0.25">
      <c r="A488">
        <v>116498</v>
      </c>
      <c r="B488" t="s">
        <v>413</v>
      </c>
      <c r="C488">
        <v>5778804</v>
      </c>
      <c r="D488">
        <v>5787476</v>
      </c>
    </row>
    <row r="489" spans="1:4" x14ac:dyDescent="0.25">
      <c r="A489">
        <v>116502</v>
      </c>
      <c r="B489" t="s">
        <v>413</v>
      </c>
      <c r="C489">
        <v>4204380</v>
      </c>
      <c r="D489">
        <v>4108000</v>
      </c>
    </row>
    <row r="490" spans="1:4" x14ac:dyDescent="0.25">
      <c r="A490">
        <v>116504</v>
      </c>
      <c r="B490" t="s">
        <v>413</v>
      </c>
      <c r="C490">
        <v>4399532</v>
      </c>
      <c r="D490">
        <v>4436217</v>
      </c>
    </row>
    <row r="491" spans="1:4" x14ac:dyDescent="0.25">
      <c r="A491">
        <v>116505</v>
      </c>
      <c r="B491" t="s">
        <v>413</v>
      </c>
      <c r="C491">
        <v>4616768</v>
      </c>
      <c r="D491">
        <v>5001152</v>
      </c>
    </row>
    <row r="492" spans="1:4" x14ac:dyDescent="0.25">
      <c r="A492">
        <v>116506</v>
      </c>
      <c r="B492" t="s">
        <v>413</v>
      </c>
      <c r="C492">
        <v>5890660</v>
      </c>
      <c r="D492">
        <v>5511930</v>
      </c>
    </row>
    <row r="493" spans="1:4" x14ac:dyDescent="0.25">
      <c r="A493">
        <v>116507</v>
      </c>
      <c r="B493" t="s">
        <v>413</v>
      </c>
      <c r="C493">
        <v>3921505</v>
      </c>
      <c r="D493">
        <v>3986675</v>
      </c>
    </row>
    <row r="494" spans="1:4" x14ac:dyDescent="0.25">
      <c r="A494">
        <v>116928</v>
      </c>
      <c r="B494" t="s">
        <v>190</v>
      </c>
      <c r="C494">
        <v>5465064</v>
      </c>
      <c r="D494">
        <v>4741164</v>
      </c>
    </row>
    <row r="495" spans="1:4" x14ac:dyDescent="0.25">
      <c r="A495">
        <v>116932</v>
      </c>
      <c r="B495" t="s">
        <v>190</v>
      </c>
      <c r="C495">
        <v>5533704</v>
      </c>
      <c r="D495">
        <v>5374890</v>
      </c>
    </row>
    <row r="496" spans="1:4" x14ac:dyDescent="0.25">
      <c r="A496">
        <v>116936</v>
      </c>
      <c r="B496" t="s">
        <v>190</v>
      </c>
      <c r="C496">
        <v>2539132</v>
      </c>
      <c r="D496">
        <v>2617327</v>
      </c>
    </row>
    <row r="497" spans="1:4" x14ac:dyDescent="0.25">
      <c r="A497">
        <v>116941</v>
      </c>
      <c r="B497" t="s">
        <v>190</v>
      </c>
      <c r="C497">
        <v>3212460</v>
      </c>
      <c r="D497">
        <v>3279960</v>
      </c>
    </row>
    <row r="498" spans="1:4" x14ac:dyDescent="0.25">
      <c r="A498">
        <v>116952</v>
      </c>
      <c r="B498" t="s">
        <v>190</v>
      </c>
      <c r="C498">
        <v>2696252</v>
      </c>
      <c r="D498">
        <v>2749110</v>
      </c>
    </row>
    <row r="499" spans="1:4" x14ac:dyDescent="0.25">
      <c r="A499">
        <v>116991</v>
      </c>
      <c r="B499" t="s">
        <v>190</v>
      </c>
      <c r="C499">
        <v>5347734</v>
      </c>
      <c r="D499">
        <v>5615890</v>
      </c>
    </row>
    <row r="500" spans="1:4" x14ac:dyDescent="0.25">
      <c r="A500">
        <v>116992</v>
      </c>
      <c r="B500" t="s">
        <v>190</v>
      </c>
      <c r="C500">
        <v>3944967</v>
      </c>
      <c r="D500">
        <v>3871173</v>
      </c>
    </row>
    <row r="501" spans="1:4" x14ac:dyDescent="0.25">
      <c r="A501">
        <v>116999</v>
      </c>
      <c r="B501" t="s">
        <v>190</v>
      </c>
      <c r="C501">
        <v>5436736</v>
      </c>
      <c r="D501">
        <v>5224232</v>
      </c>
    </row>
    <row r="502" spans="1:4" x14ac:dyDescent="0.25">
      <c r="A502">
        <v>117499</v>
      </c>
      <c r="B502" t="s">
        <v>403</v>
      </c>
      <c r="C502">
        <v>5815360</v>
      </c>
      <c r="D502">
        <v>6217304</v>
      </c>
    </row>
    <row r="503" spans="1:4" x14ac:dyDescent="0.25">
      <c r="A503">
        <v>117500</v>
      </c>
      <c r="B503" t="s">
        <v>403</v>
      </c>
      <c r="C503">
        <v>6081938</v>
      </c>
      <c r="D503">
        <v>6217484</v>
      </c>
    </row>
    <row r="504" spans="1:4" x14ac:dyDescent="0.25">
      <c r="A504">
        <v>117504</v>
      </c>
      <c r="B504" t="s">
        <v>403</v>
      </c>
      <c r="C504">
        <v>4014505</v>
      </c>
      <c r="D504">
        <v>4060001</v>
      </c>
    </row>
    <row r="505" spans="1:4" x14ac:dyDescent="0.25">
      <c r="A505">
        <v>117518</v>
      </c>
      <c r="B505" t="s">
        <v>403</v>
      </c>
      <c r="C505">
        <v>7357950</v>
      </c>
      <c r="D505">
        <v>7460784</v>
      </c>
    </row>
    <row r="506" spans="1:4" x14ac:dyDescent="0.25">
      <c r="A506">
        <v>117530</v>
      </c>
      <c r="B506" t="s">
        <v>403</v>
      </c>
      <c r="C506">
        <v>8439860</v>
      </c>
      <c r="D506">
        <v>8268260</v>
      </c>
    </row>
    <row r="507" spans="1:4" x14ac:dyDescent="0.25">
      <c r="A507">
        <v>117534</v>
      </c>
      <c r="B507" t="s">
        <v>403</v>
      </c>
      <c r="C507">
        <v>6937440</v>
      </c>
      <c r="D507">
        <v>7046080</v>
      </c>
    </row>
    <row r="508" spans="1:4" x14ac:dyDescent="0.25">
      <c r="A508">
        <v>117537</v>
      </c>
      <c r="B508" t="s">
        <v>403</v>
      </c>
      <c r="C508">
        <v>5526521</v>
      </c>
      <c r="D508">
        <v>5656651</v>
      </c>
    </row>
    <row r="509" spans="1:4" x14ac:dyDescent="0.25">
      <c r="A509">
        <v>117552</v>
      </c>
      <c r="B509" t="s">
        <v>403</v>
      </c>
      <c r="C509">
        <v>3679236</v>
      </c>
      <c r="D509">
        <v>3423838</v>
      </c>
    </row>
    <row r="510" spans="1:4" x14ac:dyDescent="0.25">
      <c r="A510">
        <v>117555</v>
      </c>
      <c r="B510" t="s">
        <v>403</v>
      </c>
      <c r="C510">
        <v>3301104</v>
      </c>
      <c r="D510">
        <v>3490254</v>
      </c>
    </row>
    <row r="511" spans="1:4" x14ac:dyDescent="0.25">
      <c r="A511">
        <v>117557</v>
      </c>
      <c r="B511" t="s">
        <v>403</v>
      </c>
      <c r="C511">
        <v>5849235</v>
      </c>
      <c r="D511">
        <v>5971840</v>
      </c>
    </row>
    <row r="512" spans="1:4" x14ac:dyDescent="0.25">
      <c r="A512">
        <v>117577</v>
      </c>
      <c r="B512" t="s">
        <v>403</v>
      </c>
      <c r="C512">
        <v>5999610</v>
      </c>
      <c r="D512">
        <v>5950805</v>
      </c>
    </row>
    <row r="513" spans="1:4" x14ac:dyDescent="0.25">
      <c r="A513">
        <v>117578</v>
      </c>
      <c r="B513" t="s">
        <v>403</v>
      </c>
      <c r="C513">
        <v>7053103</v>
      </c>
      <c r="D513">
        <v>6797058</v>
      </c>
    </row>
    <row r="514" spans="1:4" x14ac:dyDescent="0.25">
      <c r="A514">
        <v>117591</v>
      </c>
      <c r="B514" t="s">
        <v>403</v>
      </c>
      <c r="C514">
        <v>5906754</v>
      </c>
      <c r="D514">
        <v>5763402</v>
      </c>
    </row>
    <row r="515" spans="1:4" x14ac:dyDescent="0.25">
      <c r="A515">
        <v>117594</v>
      </c>
      <c r="B515" t="s">
        <v>403</v>
      </c>
      <c r="C515">
        <v>5161524</v>
      </c>
      <c r="D515">
        <v>5126222</v>
      </c>
    </row>
    <row r="516" spans="1:4" x14ac:dyDescent="0.25">
      <c r="A516">
        <v>118072</v>
      </c>
      <c r="B516" t="s">
        <v>333</v>
      </c>
      <c r="C516">
        <v>3967200</v>
      </c>
      <c r="D516">
        <v>3971200</v>
      </c>
    </row>
    <row r="517" spans="1:4" x14ac:dyDescent="0.25">
      <c r="A517">
        <v>118073</v>
      </c>
      <c r="B517" t="s">
        <v>333</v>
      </c>
      <c r="C517">
        <v>6384798</v>
      </c>
      <c r="D517">
        <v>6222006</v>
      </c>
    </row>
    <row r="518" spans="1:4" x14ac:dyDescent="0.25">
      <c r="A518">
        <v>118075</v>
      </c>
      <c r="B518" t="s">
        <v>333</v>
      </c>
      <c r="C518">
        <v>4133556</v>
      </c>
      <c r="D518">
        <v>4128670</v>
      </c>
    </row>
    <row r="519" spans="1:4" x14ac:dyDescent="0.25">
      <c r="A519">
        <v>118076</v>
      </c>
      <c r="B519" t="s">
        <v>333</v>
      </c>
      <c r="C519">
        <v>2366476</v>
      </c>
      <c r="D519">
        <v>2494924</v>
      </c>
    </row>
    <row r="520" spans="1:4" x14ac:dyDescent="0.25">
      <c r="A520">
        <v>118082</v>
      </c>
      <c r="B520" t="s">
        <v>333</v>
      </c>
      <c r="C520">
        <v>5983846</v>
      </c>
      <c r="D520">
        <v>5957182</v>
      </c>
    </row>
    <row r="521" spans="1:4" x14ac:dyDescent="0.25">
      <c r="A521">
        <v>118085</v>
      </c>
      <c r="B521" t="s">
        <v>333</v>
      </c>
      <c r="C521">
        <v>6208465</v>
      </c>
      <c r="D521">
        <v>5564388</v>
      </c>
    </row>
    <row r="522" spans="1:4" x14ac:dyDescent="0.25">
      <c r="A522">
        <v>118097</v>
      </c>
      <c r="B522" t="s">
        <v>333</v>
      </c>
      <c r="C522">
        <v>6556715</v>
      </c>
      <c r="D522">
        <v>6600959</v>
      </c>
    </row>
    <row r="523" spans="1:4" x14ac:dyDescent="0.25">
      <c r="A523">
        <v>118109</v>
      </c>
      <c r="B523" t="s">
        <v>333</v>
      </c>
      <c r="C523">
        <v>5710090</v>
      </c>
      <c r="D523">
        <v>5015365</v>
      </c>
    </row>
    <row r="524" spans="1:4" x14ac:dyDescent="0.25">
      <c r="A524">
        <v>118111</v>
      </c>
      <c r="B524" t="s">
        <v>333</v>
      </c>
      <c r="C524">
        <v>6576509</v>
      </c>
      <c r="D524">
        <v>6377000</v>
      </c>
    </row>
    <row r="525" spans="1:4" x14ac:dyDescent="0.25">
      <c r="A525">
        <v>118112</v>
      </c>
      <c r="B525" t="s">
        <v>333</v>
      </c>
      <c r="C525">
        <v>3095928</v>
      </c>
      <c r="D525">
        <v>3110184</v>
      </c>
    </row>
    <row r="526" spans="1:4" x14ac:dyDescent="0.25">
      <c r="A526">
        <v>118785</v>
      </c>
      <c r="B526" t="s">
        <v>413</v>
      </c>
      <c r="C526">
        <v>4169880</v>
      </c>
      <c r="D526">
        <v>4082400</v>
      </c>
    </row>
    <row r="527" spans="1:4" x14ac:dyDescent="0.25">
      <c r="A527">
        <v>118788</v>
      </c>
      <c r="B527" t="s">
        <v>413</v>
      </c>
      <c r="C527">
        <v>5113050</v>
      </c>
      <c r="D527">
        <v>4946620</v>
      </c>
    </row>
    <row r="528" spans="1:4" x14ac:dyDescent="0.25">
      <c r="A528">
        <v>118789</v>
      </c>
      <c r="B528" t="s">
        <v>413</v>
      </c>
      <c r="C528">
        <v>4666032</v>
      </c>
      <c r="D528">
        <v>4679136</v>
      </c>
    </row>
    <row r="529" spans="1:4" x14ac:dyDescent="0.25">
      <c r="A529">
        <v>118790</v>
      </c>
      <c r="B529" t="s">
        <v>413</v>
      </c>
      <c r="C529">
        <v>6282110</v>
      </c>
      <c r="D529">
        <v>6084066</v>
      </c>
    </row>
    <row r="530" spans="1:4" x14ac:dyDescent="0.25">
      <c r="A530">
        <v>118796</v>
      </c>
      <c r="B530" t="s">
        <v>413</v>
      </c>
      <c r="C530">
        <v>5186148</v>
      </c>
      <c r="D530">
        <v>5137134</v>
      </c>
    </row>
    <row r="531" spans="1:4" x14ac:dyDescent="0.25">
      <c r="A531">
        <v>118806</v>
      </c>
      <c r="B531" t="s">
        <v>413</v>
      </c>
      <c r="C531">
        <v>4148111</v>
      </c>
      <c r="D531">
        <v>4126636</v>
      </c>
    </row>
    <row r="532" spans="1:4" x14ac:dyDescent="0.25">
      <c r="A532">
        <v>118835</v>
      </c>
      <c r="B532" t="s">
        <v>413</v>
      </c>
      <c r="C532">
        <v>5706688</v>
      </c>
      <c r="D532">
        <v>5776000</v>
      </c>
    </row>
    <row r="533" spans="1:4" x14ac:dyDescent="0.25">
      <c r="A533">
        <v>118836</v>
      </c>
      <c r="B533" t="s">
        <v>413</v>
      </c>
      <c r="C533">
        <v>5305608</v>
      </c>
      <c r="D533">
        <v>5591838</v>
      </c>
    </row>
    <row r="534" spans="1:4" x14ac:dyDescent="0.25">
      <c r="A534">
        <v>118840</v>
      </c>
      <c r="B534" t="s">
        <v>413</v>
      </c>
      <c r="C534">
        <v>5458236</v>
      </c>
      <c r="D534">
        <v>5296422</v>
      </c>
    </row>
    <row r="535" spans="1:4" x14ac:dyDescent="0.25">
      <c r="A535">
        <v>118843</v>
      </c>
      <c r="B535" t="s">
        <v>413</v>
      </c>
      <c r="C535">
        <v>5499663</v>
      </c>
      <c r="D535">
        <v>5609721</v>
      </c>
    </row>
    <row r="536" spans="1:4" x14ac:dyDescent="0.25">
      <c r="A536">
        <v>118879</v>
      </c>
      <c r="B536" t="s">
        <v>413</v>
      </c>
      <c r="C536">
        <v>5126790</v>
      </c>
      <c r="D536">
        <v>5109270</v>
      </c>
    </row>
    <row r="537" spans="1:4" x14ac:dyDescent="0.25">
      <c r="A537">
        <v>118882</v>
      </c>
      <c r="B537" t="s">
        <v>413</v>
      </c>
      <c r="C537">
        <v>5438370</v>
      </c>
      <c r="D537">
        <v>5434020</v>
      </c>
    </row>
    <row r="538" spans="1:4" x14ac:dyDescent="0.25">
      <c r="A538">
        <v>118884</v>
      </c>
      <c r="B538" t="s">
        <v>413</v>
      </c>
      <c r="C538">
        <v>7619910</v>
      </c>
      <c r="D538">
        <v>7725837</v>
      </c>
    </row>
    <row r="539" spans="1:4" x14ac:dyDescent="0.25">
      <c r="A539">
        <v>118897</v>
      </c>
      <c r="B539" t="s">
        <v>413</v>
      </c>
      <c r="C539">
        <v>5541696</v>
      </c>
      <c r="D539">
        <v>5454864</v>
      </c>
    </row>
    <row r="540" spans="1:4" x14ac:dyDescent="0.25">
      <c r="A540">
        <v>118898</v>
      </c>
      <c r="B540" t="s">
        <v>413</v>
      </c>
      <c r="C540">
        <v>4494096</v>
      </c>
      <c r="D540">
        <v>4284016</v>
      </c>
    </row>
    <row r="541" spans="1:4" x14ac:dyDescent="0.25">
      <c r="A541">
        <v>118903</v>
      </c>
      <c r="B541" t="s">
        <v>413</v>
      </c>
      <c r="C541">
        <v>5566980</v>
      </c>
      <c r="D541">
        <v>5500560</v>
      </c>
    </row>
    <row r="542" spans="1:4" x14ac:dyDescent="0.25">
      <c r="A542">
        <v>118908</v>
      </c>
      <c r="B542" t="s">
        <v>413</v>
      </c>
      <c r="C542">
        <v>5128632</v>
      </c>
      <c r="D542">
        <v>4852908</v>
      </c>
    </row>
    <row r="543" spans="1:4" x14ac:dyDescent="0.25">
      <c r="A543">
        <v>118919</v>
      </c>
      <c r="B543" t="s">
        <v>413</v>
      </c>
      <c r="C543">
        <v>7071441</v>
      </c>
      <c r="D543">
        <v>7009782</v>
      </c>
    </row>
    <row r="544" spans="1:4" x14ac:dyDescent="0.25">
      <c r="A544">
        <v>118928</v>
      </c>
      <c r="B544" t="s">
        <v>413</v>
      </c>
      <c r="C544">
        <v>6259968</v>
      </c>
      <c r="D544">
        <v>6423976</v>
      </c>
    </row>
    <row r="545" spans="1:4" x14ac:dyDescent="0.25">
      <c r="A545">
        <v>118931</v>
      </c>
      <c r="B545" t="s">
        <v>413</v>
      </c>
      <c r="C545">
        <v>3568752</v>
      </c>
      <c r="D545">
        <v>3807144</v>
      </c>
    </row>
    <row r="546" spans="1:4" x14ac:dyDescent="0.25">
      <c r="A546">
        <v>118933</v>
      </c>
      <c r="B546" t="s">
        <v>413</v>
      </c>
      <c r="C546">
        <v>7047215</v>
      </c>
      <c r="D546">
        <v>7111910</v>
      </c>
    </row>
    <row r="547" spans="1:4" x14ac:dyDescent="0.25">
      <c r="A547">
        <v>119707</v>
      </c>
      <c r="B547" t="s">
        <v>233</v>
      </c>
      <c r="C547">
        <v>4425445</v>
      </c>
      <c r="D547">
        <v>4551989</v>
      </c>
    </row>
    <row r="548" spans="1:4" x14ac:dyDescent="0.25">
      <c r="A548">
        <v>119714</v>
      </c>
      <c r="B548" t="s">
        <v>233</v>
      </c>
      <c r="C548">
        <v>4497129</v>
      </c>
      <c r="D548">
        <v>4495491</v>
      </c>
    </row>
    <row r="549" spans="1:4" x14ac:dyDescent="0.25">
      <c r="A549">
        <v>119716</v>
      </c>
      <c r="B549" t="s">
        <v>233</v>
      </c>
      <c r="C549">
        <v>6084642</v>
      </c>
      <c r="D549">
        <v>5877388</v>
      </c>
    </row>
    <row r="550" spans="1:4" x14ac:dyDescent="0.25">
      <c r="A550">
        <v>119721</v>
      </c>
      <c r="B550" t="s">
        <v>233</v>
      </c>
      <c r="C550">
        <v>3718274</v>
      </c>
      <c r="D550">
        <v>3529268</v>
      </c>
    </row>
    <row r="551" spans="1:4" x14ac:dyDescent="0.25">
      <c r="A551">
        <v>119722</v>
      </c>
      <c r="B551" t="s">
        <v>233</v>
      </c>
      <c r="C551">
        <v>4844875</v>
      </c>
      <c r="D551">
        <v>4826500</v>
      </c>
    </row>
    <row r="552" spans="1:4" x14ac:dyDescent="0.25">
      <c r="A552">
        <v>119723</v>
      </c>
      <c r="B552" t="s">
        <v>233</v>
      </c>
      <c r="C552">
        <v>2493036</v>
      </c>
      <c r="D552">
        <v>2284464</v>
      </c>
    </row>
    <row r="553" spans="1:4" x14ac:dyDescent="0.25">
      <c r="A553">
        <v>119740</v>
      </c>
      <c r="B553" t="s">
        <v>233</v>
      </c>
      <c r="C553">
        <v>7706176</v>
      </c>
      <c r="D553">
        <v>7431352</v>
      </c>
    </row>
    <row r="554" spans="1:4" x14ac:dyDescent="0.25">
      <c r="A554">
        <v>119743</v>
      </c>
      <c r="B554" t="s">
        <v>233</v>
      </c>
      <c r="C554">
        <v>3929160</v>
      </c>
      <c r="D554">
        <v>3949710</v>
      </c>
    </row>
    <row r="555" spans="1:4" x14ac:dyDescent="0.25">
      <c r="A555">
        <v>119744</v>
      </c>
      <c r="B555" t="s">
        <v>233</v>
      </c>
      <c r="C555">
        <v>6405492</v>
      </c>
      <c r="D555">
        <v>6201792</v>
      </c>
    </row>
    <row r="556" spans="1:4" x14ac:dyDescent="0.25">
      <c r="A556">
        <v>119745</v>
      </c>
      <c r="B556" t="s">
        <v>233</v>
      </c>
      <c r="C556">
        <v>2867406</v>
      </c>
      <c r="D556">
        <v>2878455</v>
      </c>
    </row>
    <row r="557" spans="1:4" x14ac:dyDescent="0.25">
      <c r="A557">
        <v>119749</v>
      </c>
      <c r="B557" t="s">
        <v>233</v>
      </c>
      <c r="C557">
        <v>4024800</v>
      </c>
      <c r="D557">
        <v>3860640</v>
      </c>
    </row>
    <row r="558" spans="1:4" x14ac:dyDescent="0.25">
      <c r="A558">
        <v>119751</v>
      </c>
      <c r="B558" t="s">
        <v>233</v>
      </c>
      <c r="C558">
        <v>3628296</v>
      </c>
      <c r="D558">
        <v>3383530</v>
      </c>
    </row>
    <row r="559" spans="1:4" x14ac:dyDescent="0.25">
      <c r="A559">
        <v>119753</v>
      </c>
      <c r="B559" t="s">
        <v>233</v>
      </c>
      <c r="C559">
        <v>3039637</v>
      </c>
      <c r="D559">
        <v>3167438</v>
      </c>
    </row>
    <row r="560" spans="1:4" x14ac:dyDescent="0.25">
      <c r="A560">
        <v>119757</v>
      </c>
      <c r="B560" t="s">
        <v>233</v>
      </c>
      <c r="C560">
        <v>4494154</v>
      </c>
      <c r="D560">
        <v>4400314</v>
      </c>
    </row>
    <row r="561" spans="1:4" x14ac:dyDescent="0.25">
      <c r="A561">
        <v>119759</v>
      </c>
      <c r="B561" t="s">
        <v>233</v>
      </c>
      <c r="C561">
        <v>4624932</v>
      </c>
      <c r="D561">
        <v>4638387</v>
      </c>
    </row>
    <row r="562" spans="1:4" x14ac:dyDescent="0.25">
      <c r="A562">
        <v>119761</v>
      </c>
      <c r="B562" t="s">
        <v>233</v>
      </c>
      <c r="C562">
        <v>8157394</v>
      </c>
      <c r="D562">
        <v>8091062</v>
      </c>
    </row>
    <row r="563" spans="1:4" x14ac:dyDescent="0.25">
      <c r="A563">
        <v>119765</v>
      </c>
      <c r="B563" t="s">
        <v>233</v>
      </c>
      <c r="C563">
        <v>3659870</v>
      </c>
      <c r="D563">
        <v>3636240</v>
      </c>
    </row>
    <row r="564" spans="1:4" x14ac:dyDescent="0.25">
      <c r="A564">
        <v>119767</v>
      </c>
      <c r="B564" t="s">
        <v>233</v>
      </c>
      <c r="C564">
        <v>8374392</v>
      </c>
      <c r="D564">
        <v>8221904</v>
      </c>
    </row>
    <row r="565" spans="1:4" x14ac:dyDescent="0.25">
      <c r="A565">
        <v>119770</v>
      </c>
      <c r="B565" t="s">
        <v>233</v>
      </c>
      <c r="C565">
        <v>4515096</v>
      </c>
      <c r="D565">
        <v>4232276</v>
      </c>
    </row>
    <row r="566" spans="1:4" x14ac:dyDescent="0.25">
      <c r="A566">
        <v>119771</v>
      </c>
      <c r="B566" t="s">
        <v>233</v>
      </c>
      <c r="C566">
        <v>4295424</v>
      </c>
      <c r="D566">
        <v>4481568</v>
      </c>
    </row>
    <row r="567" spans="1:4" x14ac:dyDescent="0.25">
      <c r="A567">
        <v>119773</v>
      </c>
      <c r="B567" t="s">
        <v>233</v>
      </c>
      <c r="C567">
        <v>4028332</v>
      </c>
      <c r="D567">
        <v>4028332</v>
      </c>
    </row>
    <row r="568" spans="1:4" x14ac:dyDescent="0.25">
      <c r="A568">
        <v>119774</v>
      </c>
      <c r="B568" t="s">
        <v>233</v>
      </c>
      <c r="C568">
        <v>4261322</v>
      </c>
      <c r="D568">
        <v>4248882</v>
      </c>
    </row>
    <row r="569" spans="1:4" x14ac:dyDescent="0.25">
      <c r="A569">
        <v>119775</v>
      </c>
      <c r="B569" t="s">
        <v>233</v>
      </c>
      <c r="C569">
        <v>4556480</v>
      </c>
      <c r="D569">
        <v>4573184</v>
      </c>
    </row>
    <row r="570" spans="1:4" x14ac:dyDescent="0.25">
      <c r="A570">
        <v>119779</v>
      </c>
      <c r="B570" t="s">
        <v>233</v>
      </c>
      <c r="C570">
        <v>4811467</v>
      </c>
      <c r="D570">
        <v>4886522</v>
      </c>
    </row>
    <row r="571" spans="1:4" x14ac:dyDescent="0.25">
      <c r="A571">
        <v>119780</v>
      </c>
      <c r="B571" t="s">
        <v>233</v>
      </c>
      <c r="C571">
        <v>4307200</v>
      </c>
      <c r="D571">
        <v>4289029</v>
      </c>
    </row>
    <row r="572" spans="1:4" x14ac:dyDescent="0.25">
      <c r="A572">
        <v>119781</v>
      </c>
      <c r="B572" t="s">
        <v>233</v>
      </c>
      <c r="C572">
        <v>2086290</v>
      </c>
      <c r="D572">
        <v>2038230</v>
      </c>
    </row>
    <row r="573" spans="1:4" x14ac:dyDescent="0.25">
      <c r="A573">
        <v>119782</v>
      </c>
      <c r="B573" t="s">
        <v>233</v>
      </c>
      <c r="C573">
        <v>5208416</v>
      </c>
      <c r="D573">
        <v>4933664</v>
      </c>
    </row>
    <row r="574" spans="1:4" x14ac:dyDescent="0.25">
      <c r="A574">
        <v>119784</v>
      </c>
      <c r="B574" t="s">
        <v>233</v>
      </c>
      <c r="C574">
        <v>3963449</v>
      </c>
      <c r="D574">
        <v>3794748</v>
      </c>
    </row>
    <row r="575" spans="1:4" x14ac:dyDescent="0.25">
      <c r="A575">
        <v>119785</v>
      </c>
      <c r="B575" t="s">
        <v>233</v>
      </c>
      <c r="C575">
        <v>4013175</v>
      </c>
      <c r="D575">
        <v>3939875</v>
      </c>
    </row>
    <row r="576" spans="1:4" x14ac:dyDescent="0.25">
      <c r="A576">
        <v>119788</v>
      </c>
      <c r="B576" t="s">
        <v>233</v>
      </c>
      <c r="C576">
        <v>4062960</v>
      </c>
      <c r="D576">
        <v>3918024</v>
      </c>
    </row>
    <row r="577" spans="1:4" x14ac:dyDescent="0.25">
      <c r="A577">
        <v>119789</v>
      </c>
      <c r="B577" t="s">
        <v>233</v>
      </c>
      <c r="C577">
        <v>3761664</v>
      </c>
      <c r="D577">
        <v>3836160</v>
      </c>
    </row>
    <row r="578" spans="1:4" x14ac:dyDescent="0.25">
      <c r="A578">
        <v>119790</v>
      </c>
      <c r="B578" t="s">
        <v>233</v>
      </c>
      <c r="C578">
        <v>5736757</v>
      </c>
      <c r="D578">
        <v>5182783</v>
      </c>
    </row>
    <row r="579" spans="1:4" x14ac:dyDescent="0.25">
      <c r="A579">
        <v>119792</v>
      </c>
      <c r="B579" t="s">
        <v>233</v>
      </c>
      <c r="C579">
        <v>3468050</v>
      </c>
      <c r="D579">
        <v>3363105</v>
      </c>
    </row>
    <row r="580" spans="1:4" x14ac:dyDescent="0.25">
      <c r="A580">
        <v>119793</v>
      </c>
      <c r="B580" t="s">
        <v>233</v>
      </c>
      <c r="C580">
        <v>5944120</v>
      </c>
      <c r="D580">
        <v>5929210</v>
      </c>
    </row>
    <row r="581" spans="1:4" x14ac:dyDescent="0.25">
      <c r="A581">
        <v>119794</v>
      </c>
      <c r="B581" t="s">
        <v>233</v>
      </c>
      <c r="C581">
        <v>4368000</v>
      </c>
      <c r="D581">
        <v>4228875</v>
      </c>
    </row>
    <row r="582" spans="1:4" x14ac:dyDescent="0.25">
      <c r="A582">
        <v>119797</v>
      </c>
      <c r="B582" t="s">
        <v>233</v>
      </c>
      <c r="C582">
        <v>2637720</v>
      </c>
      <c r="D582">
        <v>2601947</v>
      </c>
    </row>
    <row r="583" spans="1:4" x14ac:dyDescent="0.25">
      <c r="A583">
        <v>119798</v>
      </c>
      <c r="B583" t="s">
        <v>233</v>
      </c>
      <c r="C583">
        <v>4630105</v>
      </c>
      <c r="D583">
        <v>4371436</v>
      </c>
    </row>
    <row r="584" spans="1:4" x14ac:dyDescent="0.25">
      <c r="A584">
        <v>119799</v>
      </c>
      <c r="B584" t="s">
        <v>233</v>
      </c>
      <c r="C584">
        <v>4657600</v>
      </c>
      <c r="D584">
        <v>4623160</v>
      </c>
    </row>
    <row r="585" spans="1:4" x14ac:dyDescent="0.25">
      <c r="A585">
        <v>119800</v>
      </c>
      <c r="B585" t="s">
        <v>233</v>
      </c>
      <c r="C585">
        <v>2199505</v>
      </c>
      <c r="D585">
        <v>1839035</v>
      </c>
    </row>
    <row r="586" spans="1:4" x14ac:dyDescent="0.25">
      <c r="A586">
        <v>119801</v>
      </c>
      <c r="B586" t="s">
        <v>233</v>
      </c>
      <c r="C586">
        <v>5167510</v>
      </c>
      <c r="D586">
        <v>5189140</v>
      </c>
    </row>
    <row r="587" spans="1:4" x14ac:dyDescent="0.25">
      <c r="A587">
        <v>119802</v>
      </c>
      <c r="B587" t="s">
        <v>233</v>
      </c>
      <c r="C587">
        <v>4198857</v>
      </c>
      <c r="D587">
        <v>4232943</v>
      </c>
    </row>
    <row r="588" spans="1:4" x14ac:dyDescent="0.25">
      <c r="A588">
        <v>119803</v>
      </c>
      <c r="B588" t="s">
        <v>233</v>
      </c>
      <c r="C588">
        <v>4137269</v>
      </c>
      <c r="D588">
        <v>3938624</v>
      </c>
    </row>
    <row r="589" spans="1:4" x14ac:dyDescent="0.25">
      <c r="A589">
        <v>119804</v>
      </c>
      <c r="B589" t="s">
        <v>233</v>
      </c>
      <c r="C589">
        <v>4501670</v>
      </c>
      <c r="D589">
        <v>4488674</v>
      </c>
    </row>
    <row r="590" spans="1:4" x14ac:dyDescent="0.25">
      <c r="A590">
        <v>119813</v>
      </c>
      <c r="B590" t="s">
        <v>233</v>
      </c>
      <c r="C590">
        <v>4753126</v>
      </c>
      <c r="D590">
        <v>4559788</v>
      </c>
    </row>
    <row r="591" spans="1:4" x14ac:dyDescent="0.25">
      <c r="A591">
        <v>119814</v>
      </c>
      <c r="B591" t="s">
        <v>233</v>
      </c>
      <c r="C591">
        <v>3673845</v>
      </c>
      <c r="D591">
        <v>3713521</v>
      </c>
    </row>
    <row r="592" spans="1:4" x14ac:dyDescent="0.25">
      <c r="A592">
        <v>119816</v>
      </c>
      <c r="B592" t="s">
        <v>233</v>
      </c>
      <c r="C592">
        <v>3199900</v>
      </c>
      <c r="D592">
        <v>2969450</v>
      </c>
    </row>
    <row r="593" spans="1:4" x14ac:dyDescent="0.25">
      <c r="A593">
        <v>120274</v>
      </c>
      <c r="B593" t="s">
        <v>490</v>
      </c>
      <c r="C593">
        <v>3607608</v>
      </c>
      <c r="D593">
        <v>3321108</v>
      </c>
    </row>
    <row r="594" spans="1:4" x14ac:dyDescent="0.25">
      <c r="A594">
        <v>120277</v>
      </c>
      <c r="B594" t="s">
        <v>490</v>
      </c>
      <c r="C594">
        <v>8356964</v>
      </c>
      <c r="D594">
        <v>8494220</v>
      </c>
    </row>
    <row r="595" spans="1:4" x14ac:dyDescent="0.25">
      <c r="A595">
        <v>120281</v>
      </c>
      <c r="B595" t="s">
        <v>490</v>
      </c>
      <c r="C595">
        <v>6852144</v>
      </c>
      <c r="D595">
        <v>6782308</v>
      </c>
    </row>
    <row r="596" spans="1:4" x14ac:dyDescent="0.25">
      <c r="A596">
        <v>120286</v>
      </c>
      <c r="B596" t="s">
        <v>490</v>
      </c>
      <c r="C596">
        <v>7540112</v>
      </c>
      <c r="D596">
        <v>7783008</v>
      </c>
    </row>
    <row r="597" spans="1:4" x14ac:dyDescent="0.25">
      <c r="A597">
        <v>120292</v>
      </c>
      <c r="B597" t="s">
        <v>490</v>
      </c>
      <c r="C597">
        <v>7044744</v>
      </c>
      <c r="D597">
        <v>7138376</v>
      </c>
    </row>
    <row r="598" spans="1:4" x14ac:dyDescent="0.25">
      <c r="A598">
        <v>120297</v>
      </c>
      <c r="B598" t="s">
        <v>490</v>
      </c>
      <c r="C598">
        <v>9352992</v>
      </c>
      <c r="D598">
        <v>8980488</v>
      </c>
    </row>
    <row r="599" spans="1:4" x14ac:dyDescent="0.25">
      <c r="A599">
        <v>120298</v>
      </c>
      <c r="B599" t="s">
        <v>490</v>
      </c>
      <c r="C599">
        <v>6900621</v>
      </c>
      <c r="D599">
        <v>6827067</v>
      </c>
    </row>
    <row r="600" spans="1:4" x14ac:dyDescent="0.25">
      <c r="A600">
        <v>120642</v>
      </c>
      <c r="B600" t="s">
        <v>490</v>
      </c>
      <c r="C600">
        <v>4575272</v>
      </c>
      <c r="D600">
        <v>4387682</v>
      </c>
    </row>
    <row r="601" spans="1:4" x14ac:dyDescent="0.25">
      <c r="A601">
        <v>120645</v>
      </c>
      <c r="B601" t="s">
        <v>490</v>
      </c>
      <c r="C601">
        <v>3807588</v>
      </c>
      <c r="D601">
        <v>3747420</v>
      </c>
    </row>
    <row r="602" spans="1:4" x14ac:dyDescent="0.25">
      <c r="A602">
        <v>120655</v>
      </c>
      <c r="B602" t="s">
        <v>490</v>
      </c>
      <c r="C602">
        <v>5752800</v>
      </c>
      <c r="D602">
        <v>5637744</v>
      </c>
    </row>
    <row r="603" spans="1:4" x14ac:dyDescent="0.25">
      <c r="A603">
        <v>121154</v>
      </c>
      <c r="B603" t="s">
        <v>403</v>
      </c>
      <c r="C603">
        <v>3812038</v>
      </c>
      <c r="D603">
        <v>3813440</v>
      </c>
    </row>
    <row r="604" spans="1:4" x14ac:dyDescent="0.25">
      <c r="A604">
        <v>121164</v>
      </c>
      <c r="B604" t="s">
        <v>403</v>
      </c>
      <c r="C604">
        <v>5626572</v>
      </c>
      <c r="D604">
        <v>5637891</v>
      </c>
    </row>
    <row r="605" spans="1:4" x14ac:dyDescent="0.25">
      <c r="A605">
        <v>121663</v>
      </c>
      <c r="B605" t="s">
        <v>333</v>
      </c>
      <c r="C605">
        <v>2956976</v>
      </c>
      <c r="D605">
        <v>2851824</v>
      </c>
    </row>
    <row r="606" spans="1:4" x14ac:dyDescent="0.25">
      <c r="A606">
        <v>121665</v>
      </c>
      <c r="B606" t="s">
        <v>333</v>
      </c>
      <c r="C606">
        <v>3233825</v>
      </c>
      <c r="D606">
        <v>3136840</v>
      </c>
    </row>
    <row r="607" spans="1:4" x14ac:dyDescent="0.25">
      <c r="A607">
        <v>121666</v>
      </c>
      <c r="B607" t="s">
        <v>333</v>
      </c>
      <c r="C607">
        <v>4652910</v>
      </c>
      <c r="D607">
        <v>4709144</v>
      </c>
    </row>
    <row r="608" spans="1:4" x14ac:dyDescent="0.25">
      <c r="A608">
        <v>121667</v>
      </c>
      <c r="B608" t="s">
        <v>333</v>
      </c>
      <c r="C608">
        <v>6179602</v>
      </c>
      <c r="D608">
        <v>5947722</v>
      </c>
    </row>
    <row r="609" spans="1:4" x14ac:dyDescent="0.25">
      <c r="A609">
        <v>121670</v>
      </c>
      <c r="B609" t="s">
        <v>333</v>
      </c>
      <c r="C609">
        <v>3550521</v>
      </c>
      <c r="D609">
        <v>3392272</v>
      </c>
    </row>
    <row r="610" spans="1:4" x14ac:dyDescent="0.25">
      <c r="A610">
        <v>121671</v>
      </c>
      <c r="B610" t="s">
        <v>333</v>
      </c>
      <c r="C610">
        <v>5029390</v>
      </c>
      <c r="D610">
        <v>5032060</v>
      </c>
    </row>
    <row r="611" spans="1:4" x14ac:dyDescent="0.25">
      <c r="A611">
        <v>121673</v>
      </c>
      <c r="B611" t="s">
        <v>333</v>
      </c>
      <c r="C611">
        <v>7180875</v>
      </c>
      <c r="D611">
        <v>7248633</v>
      </c>
    </row>
    <row r="612" spans="1:4" x14ac:dyDescent="0.25">
      <c r="A612">
        <v>121674</v>
      </c>
      <c r="B612" t="s">
        <v>333</v>
      </c>
      <c r="C612">
        <v>3899764</v>
      </c>
      <c r="D612">
        <v>4114096</v>
      </c>
    </row>
    <row r="613" spans="1:4" x14ac:dyDescent="0.25">
      <c r="A613">
        <v>121675</v>
      </c>
      <c r="B613" t="s">
        <v>333</v>
      </c>
      <c r="C613">
        <v>7106186</v>
      </c>
      <c r="D613">
        <v>6855088</v>
      </c>
    </row>
    <row r="614" spans="1:4" x14ac:dyDescent="0.25">
      <c r="A614">
        <v>121678</v>
      </c>
      <c r="B614" t="s">
        <v>333</v>
      </c>
      <c r="C614">
        <v>6713201</v>
      </c>
      <c r="D614">
        <v>6550137</v>
      </c>
    </row>
    <row r="615" spans="1:4" x14ac:dyDescent="0.25">
      <c r="A615">
        <v>121679</v>
      </c>
      <c r="B615" t="s">
        <v>333</v>
      </c>
      <c r="C615">
        <v>2500722</v>
      </c>
      <c r="D615">
        <v>2401710</v>
      </c>
    </row>
    <row r="616" spans="1:4" x14ac:dyDescent="0.25">
      <c r="A616">
        <v>121681</v>
      </c>
      <c r="B616" t="s">
        <v>333</v>
      </c>
      <c r="C616">
        <v>3822432</v>
      </c>
      <c r="D616">
        <v>3681144</v>
      </c>
    </row>
    <row r="617" spans="1:4" x14ac:dyDescent="0.25">
      <c r="A617">
        <v>121687</v>
      </c>
      <c r="B617" t="s">
        <v>333</v>
      </c>
      <c r="C617">
        <v>8367455</v>
      </c>
      <c r="D617">
        <v>8187075</v>
      </c>
    </row>
    <row r="618" spans="1:4" x14ac:dyDescent="0.25">
      <c r="A618">
        <v>121689</v>
      </c>
      <c r="B618" t="s">
        <v>333</v>
      </c>
      <c r="C618">
        <v>3231254</v>
      </c>
      <c r="D618">
        <v>3184134</v>
      </c>
    </row>
    <row r="619" spans="1:4" x14ac:dyDescent="0.25">
      <c r="A619">
        <v>121690</v>
      </c>
      <c r="B619" t="s">
        <v>333</v>
      </c>
      <c r="C619">
        <v>2239348</v>
      </c>
      <c r="D619">
        <v>2126052</v>
      </c>
    </row>
    <row r="620" spans="1:4" x14ac:dyDescent="0.25">
      <c r="A620">
        <v>121694</v>
      </c>
      <c r="B620" t="s">
        <v>333</v>
      </c>
      <c r="C620">
        <v>5157089</v>
      </c>
      <c r="D620">
        <v>5195316</v>
      </c>
    </row>
    <row r="621" spans="1:4" x14ac:dyDescent="0.25">
      <c r="A621">
        <v>121699</v>
      </c>
      <c r="B621" t="s">
        <v>333</v>
      </c>
      <c r="C621">
        <v>3682990</v>
      </c>
      <c r="D621">
        <v>3573780</v>
      </c>
    </row>
    <row r="622" spans="1:4" x14ac:dyDescent="0.25">
      <c r="A622">
        <v>121700</v>
      </c>
      <c r="B622" t="s">
        <v>333</v>
      </c>
      <c r="C622">
        <v>2101127</v>
      </c>
      <c r="D622">
        <v>2080176</v>
      </c>
    </row>
    <row r="623" spans="1:4" x14ac:dyDescent="0.25">
      <c r="A623">
        <v>121702</v>
      </c>
      <c r="B623" t="s">
        <v>333</v>
      </c>
      <c r="C623">
        <v>5933168</v>
      </c>
      <c r="D623">
        <v>5765664</v>
      </c>
    </row>
    <row r="624" spans="1:4" x14ac:dyDescent="0.25">
      <c r="A624">
        <v>121711</v>
      </c>
      <c r="B624" t="s">
        <v>333</v>
      </c>
      <c r="C624">
        <v>6541590</v>
      </c>
      <c r="D624">
        <v>6738960</v>
      </c>
    </row>
    <row r="625" spans="1:4" x14ac:dyDescent="0.25">
      <c r="A625">
        <v>121714</v>
      </c>
      <c r="B625" t="s">
        <v>333</v>
      </c>
      <c r="C625">
        <v>3099712</v>
      </c>
      <c r="D625">
        <v>3144320</v>
      </c>
    </row>
    <row r="626" spans="1:4" x14ac:dyDescent="0.25">
      <c r="A626">
        <v>121715</v>
      </c>
      <c r="B626" t="s">
        <v>333</v>
      </c>
      <c r="C626">
        <v>2566969</v>
      </c>
      <c r="D626">
        <v>2419358</v>
      </c>
    </row>
    <row r="627" spans="1:4" x14ac:dyDescent="0.25">
      <c r="A627">
        <v>121716</v>
      </c>
      <c r="B627" t="s">
        <v>333</v>
      </c>
      <c r="C627">
        <v>4013060</v>
      </c>
      <c r="D627">
        <v>4060330</v>
      </c>
    </row>
    <row r="628" spans="1:4" x14ac:dyDescent="0.25">
      <c r="A628">
        <v>121717</v>
      </c>
      <c r="B628" t="s">
        <v>333</v>
      </c>
      <c r="C628">
        <v>6917428</v>
      </c>
      <c r="D628">
        <v>6971426</v>
      </c>
    </row>
    <row r="629" spans="1:4" x14ac:dyDescent="0.25">
      <c r="A629">
        <v>121718</v>
      </c>
      <c r="B629" t="s">
        <v>333</v>
      </c>
      <c r="C629">
        <v>2840640</v>
      </c>
      <c r="D629">
        <v>2772960</v>
      </c>
    </row>
    <row r="630" spans="1:4" x14ac:dyDescent="0.25">
      <c r="A630">
        <v>121720</v>
      </c>
      <c r="B630" t="s">
        <v>333</v>
      </c>
      <c r="C630">
        <v>6283548</v>
      </c>
      <c r="D630">
        <v>6305886</v>
      </c>
    </row>
    <row r="631" spans="1:4" x14ac:dyDescent="0.25">
      <c r="A631">
        <v>122066</v>
      </c>
      <c r="B631" t="s">
        <v>490</v>
      </c>
      <c r="C631">
        <v>5127220</v>
      </c>
      <c r="D631">
        <v>5497160</v>
      </c>
    </row>
    <row r="632" spans="1:4" x14ac:dyDescent="0.25">
      <c r="A632">
        <v>122351</v>
      </c>
      <c r="B632" t="s">
        <v>370</v>
      </c>
      <c r="C632">
        <v>3803553</v>
      </c>
      <c r="D632">
        <v>3804294</v>
      </c>
    </row>
    <row r="633" spans="1:4" x14ac:dyDescent="0.25">
      <c r="A633">
        <v>122362</v>
      </c>
      <c r="B633" t="s">
        <v>370</v>
      </c>
      <c r="C633">
        <v>6061226</v>
      </c>
      <c r="D633">
        <v>5563742</v>
      </c>
    </row>
    <row r="634" spans="1:4" x14ac:dyDescent="0.25">
      <c r="A634">
        <v>122363</v>
      </c>
      <c r="B634" t="s">
        <v>370</v>
      </c>
      <c r="C634">
        <v>4024490</v>
      </c>
      <c r="D634">
        <v>4056975</v>
      </c>
    </row>
    <row r="635" spans="1:4" x14ac:dyDescent="0.25">
      <c r="A635">
        <v>122374</v>
      </c>
      <c r="B635" t="s">
        <v>370</v>
      </c>
      <c r="C635">
        <v>3460322</v>
      </c>
      <c r="D635">
        <v>3347640</v>
      </c>
    </row>
    <row r="636" spans="1:4" x14ac:dyDescent="0.25">
      <c r="A636">
        <v>122854</v>
      </c>
      <c r="B636" t="s">
        <v>490</v>
      </c>
      <c r="C636">
        <v>4437114</v>
      </c>
      <c r="D636">
        <v>4233702</v>
      </c>
    </row>
    <row r="637" spans="1:4" x14ac:dyDescent="0.25">
      <c r="A637">
        <v>123236</v>
      </c>
      <c r="B637" t="s">
        <v>413</v>
      </c>
      <c r="C637">
        <v>3996760</v>
      </c>
      <c r="D637">
        <v>3649802</v>
      </c>
    </row>
    <row r="638" spans="1:4" x14ac:dyDescent="0.25">
      <c r="A638">
        <v>123564</v>
      </c>
      <c r="B638" t="s">
        <v>190</v>
      </c>
      <c r="C638">
        <v>2536352</v>
      </c>
      <c r="D638">
        <v>2550080</v>
      </c>
    </row>
    <row r="639" spans="1:4" x14ac:dyDescent="0.25">
      <c r="A639">
        <v>123580</v>
      </c>
      <c r="B639" t="s">
        <v>190</v>
      </c>
      <c r="C639">
        <v>4587882</v>
      </c>
      <c r="D639">
        <v>4778258</v>
      </c>
    </row>
    <row r="640" spans="1:4" x14ac:dyDescent="0.25">
      <c r="A640">
        <v>123589</v>
      </c>
      <c r="B640" t="s">
        <v>190</v>
      </c>
      <c r="C640">
        <v>7066766</v>
      </c>
      <c r="D640">
        <v>7218262</v>
      </c>
    </row>
    <row r="641" spans="1:4" x14ac:dyDescent="0.25">
      <c r="A641">
        <v>123862</v>
      </c>
      <c r="B641" t="s">
        <v>393</v>
      </c>
      <c r="C641">
        <v>6142352</v>
      </c>
      <c r="D641">
        <v>6205968</v>
      </c>
    </row>
    <row r="642" spans="1:4" x14ac:dyDescent="0.25">
      <c r="A642">
        <v>123869</v>
      </c>
      <c r="B642" t="s">
        <v>393</v>
      </c>
      <c r="C642">
        <v>2621820</v>
      </c>
      <c r="D642">
        <v>2629368</v>
      </c>
    </row>
    <row r="643" spans="1:4" x14ac:dyDescent="0.25">
      <c r="A643">
        <v>123878</v>
      </c>
      <c r="B643" t="s">
        <v>393</v>
      </c>
      <c r="C643">
        <v>4387944</v>
      </c>
      <c r="D643">
        <v>4371972</v>
      </c>
    </row>
    <row r="644" spans="1:4" x14ac:dyDescent="0.25">
      <c r="A644">
        <v>123883</v>
      </c>
      <c r="B644" t="s">
        <v>393</v>
      </c>
      <c r="C644">
        <v>7429228</v>
      </c>
      <c r="D644">
        <v>7075334</v>
      </c>
    </row>
    <row r="645" spans="1:4" x14ac:dyDescent="0.25">
      <c r="A645">
        <v>123893</v>
      </c>
      <c r="B645" t="s">
        <v>393</v>
      </c>
      <c r="C645">
        <v>3582396</v>
      </c>
      <c r="D645">
        <v>3168690</v>
      </c>
    </row>
    <row r="646" spans="1:4" x14ac:dyDescent="0.25">
      <c r="A646">
        <v>124391</v>
      </c>
      <c r="B646" t="s">
        <v>190</v>
      </c>
      <c r="C646">
        <v>4174545</v>
      </c>
      <c r="D646">
        <v>4199985</v>
      </c>
    </row>
    <row r="647" spans="1:4" x14ac:dyDescent="0.25">
      <c r="A647">
        <v>124392</v>
      </c>
      <c r="B647" t="s">
        <v>190</v>
      </c>
      <c r="C647">
        <v>5198083</v>
      </c>
      <c r="D647">
        <v>5229334</v>
      </c>
    </row>
    <row r="648" spans="1:4" x14ac:dyDescent="0.25">
      <c r="A648">
        <v>124395</v>
      </c>
      <c r="B648" t="s">
        <v>190</v>
      </c>
      <c r="C648">
        <v>2543343</v>
      </c>
      <c r="D648">
        <v>2343099</v>
      </c>
    </row>
    <row r="649" spans="1:4" x14ac:dyDescent="0.25">
      <c r="A649">
        <v>124396</v>
      </c>
      <c r="B649" t="s">
        <v>190</v>
      </c>
      <c r="C649">
        <v>5124052</v>
      </c>
      <c r="D649">
        <v>4806922</v>
      </c>
    </row>
    <row r="650" spans="1:4" x14ac:dyDescent="0.25">
      <c r="A650">
        <v>124399</v>
      </c>
      <c r="B650" t="s">
        <v>190</v>
      </c>
      <c r="C650">
        <v>3850860</v>
      </c>
      <c r="D650">
        <v>3848520</v>
      </c>
    </row>
    <row r="651" spans="1:4" x14ac:dyDescent="0.25">
      <c r="A651">
        <v>124400</v>
      </c>
      <c r="B651" t="s">
        <v>190</v>
      </c>
      <c r="C651">
        <v>5081300</v>
      </c>
      <c r="D651">
        <v>5114620</v>
      </c>
    </row>
    <row r="652" spans="1:4" x14ac:dyDescent="0.25">
      <c r="A652">
        <v>124401</v>
      </c>
      <c r="B652" t="s">
        <v>190</v>
      </c>
      <c r="C652">
        <v>3381754</v>
      </c>
      <c r="D652">
        <v>3358260</v>
      </c>
    </row>
    <row r="653" spans="1:4" x14ac:dyDescent="0.25">
      <c r="A653">
        <v>124408</v>
      </c>
      <c r="B653" t="s">
        <v>190</v>
      </c>
      <c r="C653">
        <v>6539373</v>
      </c>
      <c r="D653">
        <v>6470523</v>
      </c>
    </row>
    <row r="654" spans="1:4" x14ac:dyDescent="0.25">
      <c r="A654">
        <v>124422</v>
      </c>
      <c r="B654" t="s">
        <v>190</v>
      </c>
      <c r="C654">
        <v>6027041</v>
      </c>
      <c r="D654">
        <v>6043687</v>
      </c>
    </row>
    <row r="655" spans="1:4" x14ac:dyDescent="0.25">
      <c r="A655">
        <v>124449</v>
      </c>
      <c r="B655" t="s">
        <v>190</v>
      </c>
      <c r="C655">
        <v>4069777</v>
      </c>
      <c r="D655">
        <v>3903205</v>
      </c>
    </row>
    <row r="656" spans="1:4" x14ac:dyDescent="0.25">
      <c r="A656">
        <v>124467</v>
      </c>
      <c r="B656" t="s">
        <v>190</v>
      </c>
      <c r="C656">
        <v>2127540</v>
      </c>
      <c r="D656">
        <v>2030190</v>
      </c>
    </row>
    <row r="657" spans="1:4" x14ac:dyDescent="0.25">
      <c r="A657">
        <v>124468</v>
      </c>
      <c r="B657" t="s">
        <v>190</v>
      </c>
      <c r="C657">
        <v>4422000</v>
      </c>
      <c r="D657">
        <v>4365680</v>
      </c>
    </row>
    <row r="658" spans="1:4" x14ac:dyDescent="0.25">
      <c r="A658">
        <v>124802</v>
      </c>
      <c r="B658" t="s">
        <v>403</v>
      </c>
      <c r="C658">
        <v>9442489</v>
      </c>
      <c r="D658">
        <v>9317301</v>
      </c>
    </row>
    <row r="659" spans="1:4" x14ac:dyDescent="0.25">
      <c r="A659">
        <v>124840</v>
      </c>
      <c r="B659" t="s">
        <v>403</v>
      </c>
      <c r="C659">
        <v>8470584</v>
      </c>
      <c r="D659">
        <v>8441616</v>
      </c>
    </row>
    <row r="660" spans="1:4" x14ac:dyDescent="0.25">
      <c r="A660">
        <v>124856</v>
      </c>
      <c r="B660" t="s">
        <v>403</v>
      </c>
      <c r="C660">
        <v>7911792</v>
      </c>
      <c r="D660">
        <v>7953904</v>
      </c>
    </row>
    <row r="661" spans="1:4" x14ac:dyDescent="0.25">
      <c r="A661">
        <v>124861</v>
      </c>
      <c r="B661" t="s">
        <v>403</v>
      </c>
      <c r="C661">
        <v>4097624</v>
      </c>
      <c r="D661">
        <v>4207760</v>
      </c>
    </row>
    <row r="662" spans="1:4" x14ac:dyDescent="0.25">
      <c r="A662">
        <v>125249</v>
      </c>
      <c r="B662" t="s">
        <v>413</v>
      </c>
      <c r="C662">
        <v>3787098</v>
      </c>
      <c r="D662">
        <v>3859618</v>
      </c>
    </row>
    <row r="663" spans="1:4" x14ac:dyDescent="0.25">
      <c r="A663">
        <v>125259</v>
      </c>
      <c r="B663" t="s">
        <v>413</v>
      </c>
      <c r="C663">
        <v>3277360</v>
      </c>
      <c r="D663">
        <v>3230623</v>
      </c>
    </row>
    <row r="664" spans="1:4" x14ac:dyDescent="0.25">
      <c r="A664">
        <v>125271</v>
      </c>
      <c r="B664" t="s">
        <v>413</v>
      </c>
      <c r="C664">
        <v>5542355</v>
      </c>
      <c r="D664">
        <v>5472080</v>
      </c>
    </row>
    <row r="665" spans="1:4" x14ac:dyDescent="0.25">
      <c r="A665">
        <v>125273</v>
      </c>
      <c r="B665" t="s">
        <v>413</v>
      </c>
      <c r="C665">
        <v>5444472</v>
      </c>
      <c r="D665">
        <v>5430040</v>
      </c>
    </row>
    <row r="666" spans="1:4" x14ac:dyDescent="0.25">
      <c r="A666">
        <v>125275</v>
      </c>
      <c r="B666" t="s">
        <v>413</v>
      </c>
      <c r="C666">
        <v>5084503</v>
      </c>
      <c r="D666">
        <v>5145345</v>
      </c>
    </row>
    <row r="667" spans="1:4" x14ac:dyDescent="0.25">
      <c r="A667">
        <v>125276</v>
      </c>
      <c r="B667" t="s">
        <v>413</v>
      </c>
      <c r="C667">
        <v>5700882</v>
      </c>
      <c r="D667">
        <v>5622342</v>
      </c>
    </row>
    <row r="668" spans="1:4" x14ac:dyDescent="0.25">
      <c r="A668">
        <v>125278</v>
      </c>
      <c r="B668" t="s">
        <v>413</v>
      </c>
      <c r="C668">
        <v>8256654</v>
      </c>
      <c r="D668">
        <v>8435259</v>
      </c>
    </row>
    <row r="669" spans="1:4" x14ac:dyDescent="0.25">
      <c r="A669">
        <v>125279</v>
      </c>
      <c r="B669" t="s">
        <v>413</v>
      </c>
      <c r="C669">
        <v>6447284</v>
      </c>
      <c r="D669">
        <v>6482389</v>
      </c>
    </row>
    <row r="670" spans="1:4" x14ac:dyDescent="0.25">
      <c r="A670">
        <v>125281</v>
      </c>
      <c r="B670" t="s">
        <v>413</v>
      </c>
      <c r="C670">
        <v>4328982</v>
      </c>
      <c r="D670">
        <v>4435578</v>
      </c>
    </row>
    <row r="671" spans="1:4" x14ac:dyDescent="0.25">
      <c r="A671">
        <v>125311</v>
      </c>
      <c r="B671" t="s">
        <v>413</v>
      </c>
      <c r="C671">
        <v>5888980</v>
      </c>
      <c r="D671">
        <v>6069938</v>
      </c>
    </row>
    <row r="672" spans="1:4" x14ac:dyDescent="0.25">
      <c r="A672">
        <v>125314</v>
      </c>
      <c r="B672" t="s">
        <v>413</v>
      </c>
      <c r="C672">
        <v>7434231</v>
      </c>
      <c r="D672">
        <v>7683168</v>
      </c>
    </row>
    <row r="673" spans="1:4" x14ac:dyDescent="0.25">
      <c r="A673">
        <v>125315</v>
      </c>
      <c r="B673" t="s">
        <v>413</v>
      </c>
      <c r="C673">
        <v>6376545</v>
      </c>
      <c r="D673">
        <v>6707160</v>
      </c>
    </row>
    <row r="674" spans="1:4" x14ac:dyDescent="0.25">
      <c r="A674">
        <v>125734</v>
      </c>
      <c r="B674" t="s">
        <v>190</v>
      </c>
      <c r="C674">
        <v>4407793</v>
      </c>
      <c r="D674">
        <v>4393700</v>
      </c>
    </row>
    <row r="675" spans="1:4" x14ac:dyDescent="0.25">
      <c r="A675">
        <v>125747</v>
      </c>
      <c r="B675" t="s">
        <v>190</v>
      </c>
      <c r="C675">
        <v>8682827</v>
      </c>
      <c r="D675">
        <v>8625440</v>
      </c>
    </row>
    <row r="676" spans="1:4" x14ac:dyDescent="0.25">
      <c r="A676">
        <v>125756</v>
      </c>
      <c r="B676" t="s">
        <v>190</v>
      </c>
      <c r="C676">
        <v>4481253</v>
      </c>
      <c r="D676">
        <v>4222044</v>
      </c>
    </row>
    <row r="677" spans="1:4" x14ac:dyDescent="0.25">
      <c r="A677">
        <v>125764</v>
      </c>
      <c r="B677" t="s">
        <v>190</v>
      </c>
      <c r="C677">
        <v>6653790</v>
      </c>
      <c r="D677">
        <v>6471927</v>
      </c>
    </row>
    <row r="678" spans="1:4" x14ac:dyDescent="0.25">
      <c r="A678">
        <v>126064</v>
      </c>
      <c r="B678" t="s">
        <v>413</v>
      </c>
      <c r="C678">
        <v>7199400</v>
      </c>
      <c r="D678">
        <v>7212180</v>
      </c>
    </row>
    <row r="679" spans="1:4" x14ac:dyDescent="0.25">
      <c r="A679">
        <v>126065</v>
      </c>
      <c r="B679" t="s">
        <v>413</v>
      </c>
      <c r="C679">
        <v>5690139</v>
      </c>
      <c r="D679">
        <v>5616640</v>
      </c>
    </row>
    <row r="680" spans="1:4" x14ac:dyDescent="0.25">
      <c r="A680">
        <v>126066</v>
      </c>
      <c r="B680" t="s">
        <v>413</v>
      </c>
      <c r="C680">
        <v>7140690</v>
      </c>
      <c r="D680">
        <v>7248474</v>
      </c>
    </row>
    <row r="681" spans="1:4" x14ac:dyDescent="0.25">
      <c r="A681">
        <v>126068</v>
      </c>
      <c r="B681" t="s">
        <v>413</v>
      </c>
      <c r="C681">
        <v>7676184</v>
      </c>
      <c r="D681">
        <v>7790778</v>
      </c>
    </row>
    <row r="682" spans="1:4" x14ac:dyDescent="0.25">
      <c r="A682">
        <v>126069</v>
      </c>
      <c r="B682" t="s">
        <v>413</v>
      </c>
      <c r="C682">
        <v>3953532</v>
      </c>
      <c r="D682">
        <v>3894972</v>
      </c>
    </row>
    <row r="683" spans="1:4" x14ac:dyDescent="0.25">
      <c r="A683">
        <v>126071</v>
      </c>
      <c r="B683" t="s">
        <v>413</v>
      </c>
      <c r="C683">
        <v>6180180</v>
      </c>
      <c r="D683">
        <v>6347460</v>
      </c>
    </row>
    <row r="684" spans="1:4" x14ac:dyDescent="0.25">
      <c r="A684">
        <v>126080</v>
      </c>
      <c r="B684" t="s">
        <v>413</v>
      </c>
      <c r="C684">
        <v>6765556</v>
      </c>
      <c r="D684">
        <v>6743184</v>
      </c>
    </row>
    <row r="685" spans="1:4" x14ac:dyDescent="0.25">
      <c r="A685">
        <v>126081</v>
      </c>
      <c r="B685" t="s">
        <v>413</v>
      </c>
      <c r="C685">
        <v>8346939</v>
      </c>
      <c r="D685">
        <v>8409676</v>
      </c>
    </row>
    <row r="686" spans="1:4" x14ac:dyDescent="0.25">
      <c r="A686">
        <v>126085</v>
      </c>
      <c r="B686" t="s">
        <v>413</v>
      </c>
      <c r="C686">
        <v>5093970</v>
      </c>
      <c r="D686">
        <v>5183740</v>
      </c>
    </row>
    <row r="687" spans="1:4" x14ac:dyDescent="0.25">
      <c r="A687">
        <v>126087</v>
      </c>
      <c r="B687" t="s">
        <v>413</v>
      </c>
      <c r="C687">
        <v>5257590</v>
      </c>
      <c r="D687">
        <v>5259618</v>
      </c>
    </row>
    <row r="688" spans="1:4" x14ac:dyDescent="0.25">
      <c r="A688">
        <v>126088</v>
      </c>
      <c r="B688" t="s">
        <v>413</v>
      </c>
      <c r="C688">
        <v>8234440</v>
      </c>
      <c r="D688">
        <v>7949080</v>
      </c>
    </row>
    <row r="689" spans="1:4" x14ac:dyDescent="0.25">
      <c r="A689">
        <v>126089</v>
      </c>
      <c r="B689" t="s">
        <v>413</v>
      </c>
      <c r="C689">
        <v>7485779</v>
      </c>
      <c r="D689">
        <v>7603365</v>
      </c>
    </row>
    <row r="690" spans="1:4" x14ac:dyDescent="0.25">
      <c r="A690">
        <v>126092</v>
      </c>
      <c r="B690" t="s">
        <v>413</v>
      </c>
      <c r="C690">
        <v>10043425</v>
      </c>
      <c r="D690">
        <v>9811882</v>
      </c>
    </row>
    <row r="691" spans="1:4" x14ac:dyDescent="0.25">
      <c r="A691">
        <v>126093</v>
      </c>
      <c r="B691" t="s">
        <v>413</v>
      </c>
      <c r="C691">
        <v>6102096</v>
      </c>
      <c r="D691">
        <v>6099808</v>
      </c>
    </row>
    <row r="692" spans="1:4" x14ac:dyDescent="0.25">
      <c r="A692">
        <v>126094</v>
      </c>
      <c r="B692" t="s">
        <v>413</v>
      </c>
      <c r="C692">
        <v>4384300</v>
      </c>
      <c r="D692">
        <v>4417450</v>
      </c>
    </row>
    <row r="693" spans="1:4" x14ac:dyDescent="0.25">
      <c r="A693">
        <v>126095</v>
      </c>
      <c r="B693" t="s">
        <v>413</v>
      </c>
      <c r="C693">
        <v>4932902</v>
      </c>
      <c r="D693">
        <v>4936698</v>
      </c>
    </row>
    <row r="694" spans="1:4" x14ac:dyDescent="0.25">
      <c r="A694">
        <v>126096</v>
      </c>
      <c r="B694" t="s">
        <v>413</v>
      </c>
      <c r="C694">
        <v>3323932</v>
      </c>
      <c r="D694">
        <v>3250485</v>
      </c>
    </row>
    <row r="695" spans="1:4" x14ac:dyDescent="0.25">
      <c r="A695">
        <v>126098</v>
      </c>
      <c r="B695" t="s">
        <v>413</v>
      </c>
      <c r="C695">
        <v>6598176</v>
      </c>
      <c r="D695">
        <v>6479996</v>
      </c>
    </row>
    <row r="696" spans="1:4" x14ac:dyDescent="0.25">
      <c r="A696">
        <v>126101</v>
      </c>
      <c r="B696" t="s">
        <v>413</v>
      </c>
      <c r="C696">
        <v>6460748</v>
      </c>
      <c r="D696">
        <v>6481800</v>
      </c>
    </row>
    <row r="697" spans="1:4" x14ac:dyDescent="0.25">
      <c r="A697">
        <v>126458</v>
      </c>
      <c r="B697" t="s">
        <v>393</v>
      </c>
      <c r="C697">
        <v>3641824</v>
      </c>
      <c r="D697">
        <v>3489984</v>
      </c>
    </row>
    <row r="698" spans="1:4" x14ac:dyDescent="0.25">
      <c r="A698">
        <v>126473</v>
      </c>
      <c r="B698" t="s">
        <v>393</v>
      </c>
      <c r="C698">
        <v>2682760</v>
      </c>
      <c r="D698">
        <v>2545050</v>
      </c>
    </row>
    <row r="699" spans="1:4" x14ac:dyDescent="0.25">
      <c r="A699">
        <v>126510</v>
      </c>
      <c r="B699" t="s">
        <v>393</v>
      </c>
      <c r="C699">
        <v>4616859</v>
      </c>
      <c r="D699">
        <v>4875195</v>
      </c>
    </row>
    <row r="700" spans="1:4" x14ac:dyDescent="0.25">
      <c r="A700">
        <v>129645</v>
      </c>
      <c r="B700" t="s">
        <v>490</v>
      </c>
      <c r="C700">
        <v>1740330</v>
      </c>
      <c r="D700">
        <v>1777845</v>
      </c>
    </row>
    <row r="701" spans="1:4" x14ac:dyDescent="0.25">
      <c r="A701">
        <v>131280</v>
      </c>
      <c r="B701" t="s">
        <v>31</v>
      </c>
      <c r="C701">
        <v>4335525</v>
      </c>
      <c r="D701">
        <v>4056075</v>
      </c>
    </row>
    <row r="702" spans="1:4" x14ac:dyDescent="0.25">
      <c r="A702">
        <v>131310</v>
      </c>
      <c r="B702" t="s">
        <v>31</v>
      </c>
      <c r="C702">
        <v>7316990</v>
      </c>
      <c r="D702">
        <v>7070165</v>
      </c>
    </row>
    <row r="703" spans="1:4" x14ac:dyDescent="0.25">
      <c r="A703">
        <v>131512</v>
      </c>
      <c r="B703" t="s">
        <v>233</v>
      </c>
      <c r="C703">
        <v>4225676</v>
      </c>
      <c r="D703">
        <v>4264780</v>
      </c>
    </row>
    <row r="704" spans="1:4" x14ac:dyDescent="0.25">
      <c r="A704">
        <v>131547</v>
      </c>
      <c r="B704" t="s">
        <v>190</v>
      </c>
      <c r="C704">
        <v>4924800</v>
      </c>
      <c r="D704">
        <v>4857920</v>
      </c>
    </row>
    <row r="705" spans="1:4" x14ac:dyDescent="0.25">
      <c r="A705">
        <v>131690</v>
      </c>
      <c r="B705" t="s">
        <v>31</v>
      </c>
      <c r="C705">
        <v>5811366</v>
      </c>
      <c r="D705">
        <v>5511687</v>
      </c>
    </row>
    <row r="706" spans="1:4" x14ac:dyDescent="0.25">
      <c r="A706">
        <v>131726</v>
      </c>
      <c r="B706" t="s">
        <v>233</v>
      </c>
      <c r="C706">
        <v>3427596</v>
      </c>
      <c r="D706">
        <v>3443688</v>
      </c>
    </row>
    <row r="707" spans="1:4" x14ac:dyDescent="0.25">
      <c r="A707">
        <v>131756</v>
      </c>
      <c r="B707" t="s">
        <v>370</v>
      </c>
      <c r="C707">
        <v>4930000</v>
      </c>
      <c r="D707">
        <v>4868120</v>
      </c>
    </row>
    <row r="708" spans="1:4" x14ac:dyDescent="0.25">
      <c r="A708">
        <v>131757</v>
      </c>
      <c r="B708" t="s">
        <v>31</v>
      </c>
      <c r="C708">
        <v>9051190</v>
      </c>
      <c r="D708">
        <v>8606830</v>
      </c>
    </row>
    <row r="709" spans="1:4" x14ac:dyDescent="0.25">
      <c r="A709">
        <v>131880</v>
      </c>
      <c r="B709" t="s">
        <v>233</v>
      </c>
      <c r="C709">
        <v>7204360</v>
      </c>
      <c r="D709">
        <v>7281716</v>
      </c>
    </row>
    <row r="710" spans="1:4" x14ac:dyDescent="0.25">
      <c r="A710">
        <v>131945</v>
      </c>
      <c r="B710" t="s">
        <v>490</v>
      </c>
      <c r="C710">
        <v>6134520</v>
      </c>
      <c r="D710">
        <v>6531280</v>
      </c>
    </row>
    <row r="711" spans="1:4" x14ac:dyDescent="0.25">
      <c r="A711">
        <v>131969</v>
      </c>
      <c r="B711" t="s">
        <v>393</v>
      </c>
      <c r="C711">
        <v>4966744</v>
      </c>
      <c r="D711">
        <v>4249768</v>
      </c>
    </row>
    <row r="712" spans="1:4" x14ac:dyDescent="0.25">
      <c r="A712">
        <v>132058</v>
      </c>
      <c r="B712" t="s">
        <v>31</v>
      </c>
      <c r="C712">
        <v>11086068</v>
      </c>
      <c r="D712">
        <v>11921760</v>
      </c>
    </row>
    <row r="713" spans="1:4" x14ac:dyDescent="0.25">
      <c r="A713">
        <v>132217</v>
      </c>
      <c r="B713" t="s">
        <v>333</v>
      </c>
      <c r="C713">
        <v>5558120</v>
      </c>
      <c r="D713">
        <v>5508038</v>
      </c>
    </row>
    <row r="714" spans="1:4" x14ac:dyDescent="0.25">
      <c r="A714">
        <v>132256</v>
      </c>
      <c r="B714" t="s">
        <v>31</v>
      </c>
      <c r="C714">
        <v>9923392</v>
      </c>
      <c r="D714">
        <v>9759456</v>
      </c>
    </row>
    <row r="715" spans="1:4" x14ac:dyDescent="0.25">
      <c r="A715">
        <v>132268</v>
      </c>
      <c r="B715" t="s">
        <v>413</v>
      </c>
      <c r="C715">
        <v>3052508</v>
      </c>
      <c r="D715">
        <v>3038168</v>
      </c>
    </row>
    <row r="716" spans="1:4" x14ac:dyDescent="0.25">
      <c r="A716">
        <v>132834</v>
      </c>
      <c r="B716" t="s">
        <v>233</v>
      </c>
      <c r="C716">
        <v>7691844</v>
      </c>
      <c r="D716">
        <v>7597728</v>
      </c>
    </row>
    <row r="717" spans="1:4" x14ac:dyDescent="0.25">
      <c r="A717">
        <v>133289</v>
      </c>
      <c r="B717" t="s">
        <v>31</v>
      </c>
      <c r="C717">
        <v>5011824</v>
      </c>
      <c r="D717">
        <v>4757643</v>
      </c>
    </row>
    <row r="718" spans="1:4" x14ac:dyDescent="0.25">
      <c r="A718">
        <v>133293</v>
      </c>
      <c r="B718" t="s">
        <v>370</v>
      </c>
      <c r="C718">
        <v>4825316</v>
      </c>
      <c r="D718">
        <v>4313928</v>
      </c>
    </row>
    <row r="719" spans="1:4" x14ac:dyDescent="0.25">
      <c r="A719">
        <v>133306</v>
      </c>
      <c r="B719" t="s">
        <v>190</v>
      </c>
      <c r="C719">
        <v>4769206</v>
      </c>
      <c r="D719">
        <v>4131062</v>
      </c>
    </row>
    <row r="720" spans="1:4" x14ac:dyDescent="0.25">
      <c r="A720">
        <v>133351</v>
      </c>
      <c r="B720" t="s">
        <v>233</v>
      </c>
      <c r="C720">
        <v>6096121</v>
      </c>
      <c r="D720">
        <v>6139270</v>
      </c>
    </row>
    <row r="721" spans="1:4" x14ac:dyDescent="0.25">
      <c r="A721">
        <v>133405</v>
      </c>
      <c r="B721" t="s">
        <v>31</v>
      </c>
      <c r="C721">
        <v>9440283</v>
      </c>
      <c r="D721">
        <v>9160926</v>
      </c>
    </row>
    <row r="722" spans="1:4" x14ac:dyDescent="0.25">
      <c r="A722">
        <v>133561</v>
      </c>
      <c r="B722" t="s">
        <v>31</v>
      </c>
      <c r="C722">
        <v>11785454</v>
      </c>
      <c r="D722">
        <v>11756453</v>
      </c>
    </row>
    <row r="723" spans="1:4" x14ac:dyDescent="0.25">
      <c r="A723">
        <v>133580</v>
      </c>
      <c r="B723" t="s">
        <v>413</v>
      </c>
      <c r="C723">
        <v>2832588</v>
      </c>
      <c r="D723">
        <v>2815164</v>
      </c>
    </row>
    <row r="724" spans="1:4" x14ac:dyDescent="0.25">
      <c r="A724">
        <v>133599</v>
      </c>
      <c r="B724" t="s">
        <v>31</v>
      </c>
      <c r="C724">
        <v>3177200</v>
      </c>
      <c r="D724">
        <v>2854800</v>
      </c>
    </row>
    <row r="725" spans="1:4" x14ac:dyDescent="0.25">
      <c r="A725">
        <v>133724</v>
      </c>
      <c r="B725" t="s">
        <v>31</v>
      </c>
      <c r="C725">
        <v>17871840</v>
      </c>
      <c r="D725">
        <v>17873856</v>
      </c>
    </row>
    <row r="726" spans="1:4" x14ac:dyDescent="0.25">
      <c r="A726">
        <v>134042</v>
      </c>
      <c r="B726" t="s">
        <v>413</v>
      </c>
      <c r="C726">
        <v>7629514</v>
      </c>
      <c r="D726">
        <v>7643544</v>
      </c>
    </row>
    <row r="727" spans="1:4" x14ac:dyDescent="0.25">
      <c r="A727">
        <v>134195</v>
      </c>
      <c r="B727" t="s">
        <v>233</v>
      </c>
      <c r="C727">
        <v>859342</v>
      </c>
      <c r="D727">
        <v>936526</v>
      </c>
    </row>
    <row r="728" spans="1:4" x14ac:dyDescent="0.25">
      <c r="A728">
        <v>134283</v>
      </c>
      <c r="B728" t="s">
        <v>233</v>
      </c>
      <c r="C728">
        <v>4934680</v>
      </c>
      <c r="D728">
        <v>4580585</v>
      </c>
    </row>
    <row r="729" spans="1:4" x14ac:dyDescent="0.25">
      <c r="A729">
        <v>134646</v>
      </c>
      <c r="B729" t="s">
        <v>233</v>
      </c>
      <c r="C729">
        <v>5418491</v>
      </c>
      <c r="D729">
        <v>5414136</v>
      </c>
    </row>
    <row r="730" spans="1:4" x14ac:dyDescent="0.25">
      <c r="A730">
        <v>134906</v>
      </c>
      <c r="B730" t="s">
        <v>233</v>
      </c>
      <c r="C730">
        <v>5610816</v>
      </c>
      <c r="D730">
        <v>5871936</v>
      </c>
    </row>
    <row r="731" spans="1:4" x14ac:dyDescent="0.25">
      <c r="A731">
        <v>134989</v>
      </c>
      <c r="B731" t="s">
        <v>233</v>
      </c>
      <c r="C731">
        <v>7195344</v>
      </c>
      <c r="D731">
        <v>7228806</v>
      </c>
    </row>
    <row r="732" spans="1:4" x14ac:dyDescent="0.25">
      <c r="A732">
        <v>134996</v>
      </c>
      <c r="B732" t="s">
        <v>233</v>
      </c>
      <c r="C732">
        <v>7326480</v>
      </c>
      <c r="D732">
        <v>7196140</v>
      </c>
    </row>
    <row r="733" spans="1:4" x14ac:dyDescent="0.25">
      <c r="A733">
        <v>134997</v>
      </c>
      <c r="B733" t="s">
        <v>233</v>
      </c>
      <c r="C733">
        <v>7355136</v>
      </c>
      <c r="D733">
        <v>7319968</v>
      </c>
    </row>
    <row r="734" spans="1:4" x14ac:dyDescent="0.25">
      <c r="A734">
        <v>135003</v>
      </c>
      <c r="B734" t="s">
        <v>233</v>
      </c>
      <c r="C734">
        <v>6551280</v>
      </c>
      <c r="D734">
        <v>6456996</v>
      </c>
    </row>
    <row r="735" spans="1:4" x14ac:dyDescent="0.25">
      <c r="A735">
        <v>135035</v>
      </c>
      <c r="B735" t="s">
        <v>190</v>
      </c>
      <c r="C735">
        <v>4933335</v>
      </c>
      <c r="D735">
        <v>4878786</v>
      </c>
    </row>
    <row r="736" spans="1:4" x14ac:dyDescent="0.25">
      <c r="A736">
        <v>135061</v>
      </c>
      <c r="B736" t="s">
        <v>190</v>
      </c>
      <c r="C736">
        <v>3811374</v>
      </c>
      <c r="D736">
        <v>3102624</v>
      </c>
    </row>
    <row r="737" spans="1:4" x14ac:dyDescent="0.25">
      <c r="A737">
        <v>135122</v>
      </c>
      <c r="B737" t="s">
        <v>233</v>
      </c>
      <c r="C737">
        <v>7040678</v>
      </c>
      <c r="D737">
        <v>6526044</v>
      </c>
    </row>
    <row r="738" spans="1:4" x14ac:dyDescent="0.25">
      <c r="A738">
        <v>135479</v>
      </c>
      <c r="B738" t="s">
        <v>233</v>
      </c>
      <c r="C738">
        <v>6536160</v>
      </c>
      <c r="D738">
        <v>6493932</v>
      </c>
    </row>
    <row r="739" spans="1:4" x14ac:dyDescent="0.25">
      <c r="A739">
        <v>135481</v>
      </c>
      <c r="B739" t="s">
        <v>233</v>
      </c>
      <c r="C739">
        <v>7013736</v>
      </c>
      <c r="D739">
        <v>6610518</v>
      </c>
    </row>
    <row r="740" spans="1:4" x14ac:dyDescent="0.25">
      <c r="A740">
        <v>135552</v>
      </c>
      <c r="B740" t="s">
        <v>413</v>
      </c>
      <c r="C740">
        <v>8186454</v>
      </c>
      <c r="D740">
        <v>7622078</v>
      </c>
    </row>
    <row r="741" spans="1:4" x14ac:dyDescent="0.25">
      <c r="A741">
        <v>135747</v>
      </c>
      <c r="B741" t="s">
        <v>31</v>
      </c>
      <c r="C741">
        <v>10310080</v>
      </c>
      <c r="D741">
        <v>10184537</v>
      </c>
    </row>
    <row r="742" spans="1:4" x14ac:dyDescent="0.25">
      <c r="A742">
        <v>135762</v>
      </c>
      <c r="B742" t="s">
        <v>31</v>
      </c>
      <c r="C742">
        <v>3933572</v>
      </c>
      <c r="D742">
        <v>3336916</v>
      </c>
    </row>
    <row r="743" spans="1:4" x14ac:dyDescent="0.25">
      <c r="A743">
        <v>135795</v>
      </c>
      <c r="B743" t="s">
        <v>233</v>
      </c>
      <c r="C743">
        <v>6645303</v>
      </c>
      <c r="D743">
        <v>6610929</v>
      </c>
    </row>
    <row r="744" spans="1:4" x14ac:dyDescent="0.25">
      <c r="A744">
        <v>135826</v>
      </c>
      <c r="B744" t="s">
        <v>413</v>
      </c>
      <c r="C744">
        <v>7936096</v>
      </c>
      <c r="D744">
        <v>7937090</v>
      </c>
    </row>
    <row r="745" spans="1:4" x14ac:dyDescent="0.25">
      <c r="A745">
        <v>135843</v>
      </c>
      <c r="B745" t="s">
        <v>31</v>
      </c>
      <c r="C745">
        <v>5639670</v>
      </c>
      <c r="D745">
        <v>5772021</v>
      </c>
    </row>
    <row r="746" spans="1:4" x14ac:dyDescent="0.25">
      <c r="A746">
        <v>136010</v>
      </c>
      <c r="B746" t="s">
        <v>413</v>
      </c>
      <c r="C746">
        <v>8030210</v>
      </c>
      <c r="D746">
        <v>7947660</v>
      </c>
    </row>
    <row r="747" spans="1:4" x14ac:dyDescent="0.25">
      <c r="A747">
        <v>136012</v>
      </c>
      <c r="B747" t="s">
        <v>413</v>
      </c>
      <c r="C747">
        <v>5364240</v>
      </c>
      <c r="D747">
        <v>5509320</v>
      </c>
    </row>
    <row r="748" spans="1:4" x14ac:dyDescent="0.25">
      <c r="A748">
        <v>136028</v>
      </c>
      <c r="B748" t="s">
        <v>31</v>
      </c>
      <c r="C748">
        <v>9140352</v>
      </c>
      <c r="D748">
        <v>8839584</v>
      </c>
    </row>
    <row r="749" spans="1:4" x14ac:dyDescent="0.25">
      <c r="A749">
        <v>136091</v>
      </c>
      <c r="B749" t="s">
        <v>190</v>
      </c>
      <c r="C749">
        <v>9536198</v>
      </c>
      <c r="D749">
        <v>9974782</v>
      </c>
    </row>
    <row r="750" spans="1:4" x14ac:dyDescent="0.25">
      <c r="A750">
        <v>136432</v>
      </c>
      <c r="B750" t="s">
        <v>233</v>
      </c>
      <c r="C750">
        <v>8620608</v>
      </c>
      <c r="D750">
        <v>8622024</v>
      </c>
    </row>
    <row r="751" spans="1:4" x14ac:dyDescent="0.25">
      <c r="A751">
        <v>136438</v>
      </c>
      <c r="B751" t="s">
        <v>403</v>
      </c>
      <c r="C751">
        <v>4977280</v>
      </c>
      <c r="D751">
        <v>5065984</v>
      </c>
    </row>
    <row r="752" spans="1:4" x14ac:dyDescent="0.25">
      <c r="A752">
        <v>136502</v>
      </c>
      <c r="B752" t="s">
        <v>333</v>
      </c>
      <c r="C752">
        <v>4779650</v>
      </c>
      <c r="D752">
        <v>4722970</v>
      </c>
    </row>
    <row r="753" spans="1:4" x14ac:dyDescent="0.25">
      <c r="A753">
        <v>136801</v>
      </c>
      <c r="B753" t="s">
        <v>233</v>
      </c>
      <c r="C753">
        <v>2328800</v>
      </c>
      <c r="D753">
        <v>2344800</v>
      </c>
    </row>
    <row r="754" spans="1:4" x14ac:dyDescent="0.25">
      <c r="A754">
        <v>137783</v>
      </c>
      <c r="B754" t="s">
        <v>233</v>
      </c>
      <c r="C754">
        <v>3721635</v>
      </c>
      <c r="D754">
        <v>3639696</v>
      </c>
    </row>
    <row r="755" spans="1:4" x14ac:dyDescent="0.25">
      <c r="A755">
        <v>138148</v>
      </c>
      <c r="B755" t="s">
        <v>233</v>
      </c>
      <c r="C755">
        <v>5072130</v>
      </c>
      <c r="D755">
        <v>4846370</v>
      </c>
    </row>
    <row r="756" spans="1:4" x14ac:dyDescent="0.25">
      <c r="A756">
        <v>138869</v>
      </c>
      <c r="B756" t="s">
        <v>490</v>
      </c>
      <c r="C756">
        <v>1701468</v>
      </c>
      <c r="D756">
        <v>1741030</v>
      </c>
    </row>
    <row r="757" spans="1:4" x14ac:dyDescent="0.25">
      <c r="A757">
        <v>140569</v>
      </c>
      <c r="B757" t="s">
        <v>333</v>
      </c>
      <c r="C757">
        <v>11561130</v>
      </c>
      <c r="D757">
        <v>11424517</v>
      </c>
    </row>
    <row r="758" spans="1:4" x14ac:dyDescent="0.25">
      <c r="A758">
        <v>141700</v>
      </c>
      <c r="B758" t="s">
        <v>190</v>
      </c>
      <c r="C758">
        <v>2678140</v>
      </c>
      <c r="D758">
        <v>2565867</v>
      </c>
    </row>
    <row r="759" spans="1:4" x14ac:dyDescent="0.25">
      <c r="A759">
        <v>142067</v>
      </c>
      <c r="B759" t="s">
        <v>190</v>
      </c>
      <c r="C759">
        <v>2737700</v>
      </c>
      <c r="D759">
        <v>2158100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F1EF-6FA2-429D-BD2E-C6FC14E0DD19}">
  <dimension ref="A1:AZ759"/>
  <sheetViews>
    <sheetView topLeftCell="E30" zoomScale="55" zoomScaleNormal="55" workbookViewId="0">
      <selection activeCell="Q31" sqref="Q31"/>
    </sheetView>
  </sheetViews>
  <sheetFormatPr defaultRowHeight="15" x14ac:dyDescent="0.25"/>
  <cols>
    <col min="2" max="2" width="14.5703125" customWidth="1"/>
    <col min="6" max="6" width="16.140625" customWidth="1"/>
    <col min="8" max="8" width="10.85546875" customWidth="1"/>
    <col min="9" max="9" width="17.42578125" customWidth="1"/>
    <col min="10" max="10" width="13.28515625" customWidth="1"/>
    <col min="11" max="11" width="13.5703125" customWidth="1"/>
    <col min="12" max="12" width="14.28515625" customWidth="1"/>
    <col min="13" max="13" width="18.5703125" customWidth="1"/>
    <col min="14" max="14" width="14.7109375" customWidth="1"/>
    <col min="15" max="15" width="18.5703125" customWidth="1"/>
    <col min="18" max="18" width="26" customWidth="1"/>
    <col min="19" max="20" width="21.140625" customWidth="1"/>
    <col min="21" max="21" width="16.85546875" customWidth="1"/>
    <col min="22" max="22" width="16" customWidth="1"/>
    <col min="29" max="29" width="7.140625" customWidth="1"/>
    <col min="30" max="30" width="24.5703125" bestFit="1" customWidth="1"/>
    <col min="31" max="31" width="9" bestFit="1" customWidth="1"/>
    <col min="33" max="33" width="13.85546875" bestFit="1" customWidth="1"/>
    <col min="34" max="34" width="14.85546875" bestFit="1" customWidth="1"/>
    <col min="35" max="35" width="24.5703125" bestFit="1" customWidth="1"/>
    <col min="36" max="36" width="16.85546875" bestFit="1" customWidth="1"/>
    <col min="37" max="37" width="18" bestFit="1" customWidth="1"/>
    <col min="38" max="38" width="18.7109375" bestFit="1" customWidth="1"/>
    <col min="39" max="39" width="10.5703125" bestFit="1" customWidth="1"/>
    <col min="40" max="40" width="13.85546875" bestFit="1" customWidth="1"/>
    <col min="41" max="41" width="14.85546875" bestFit="1" customWidth="1"/>
    <col min="42" max="42" width="11.28515625" bestFit="1" customWidth="1"/>
    <col min="44" max="44" width="24.5703125" bestFit="1" customWidth="1"/>
    <col min="45" max="45" width="14.85546875" bestFit="1" customWidth="1"/>
    <col min="46" max="46" width="24.5703125" bestFit="1" customWidth="1"/>
    <col min="47" max="47" width="16.85546875" bestFit="1" customWidth="1"/>
    <col min="48" max="48" width="24.5703125" bestFit="1" customWidth="1"/>
    <col min="49" max="49" width="16.85546875" bestFit="1" customWidth="1"/>
    <col min="50" max="50" width="18" bestFit="1" customWidth="1"/>
    <col min="51" max="51" width="19" bestFit="1" customWidth="1"/>
    <col min="52" max="52" width="19.85546875" bestFit="1" customWidth="1"/>
    <col min="53" max="53" width="13.85546875" bestFit="1" customWidth="1"/>
    <col min="54" max="54" width="14.85546875" bestFit="1" customWidth="1"/>
    <col min="55" max="55" width="12" bestFit="1" customWidth="1"/>
  </cols>
  <sheetData>
    <row r="1" spans="1:52" x14ac:dyDescent="0.25">
      <c r="A1" s="9" t="s">
        <v>0</v>
      </c>
      <c r="B1" s="9" t="s">
        <v>3</v>
      </c>
      <c r="C1" s="9" t="s">
        <v>16</v>
      </c>
      <c r="E1" s="9" t="s">
        <v>0</v>
      </c>
      <c r="F1" s="9" t="s">
        <v>3</v>
      </c>
      <c r="G1" s="9" t="s">
        <v>16</v>
      </c>
      <c r="I1" s="9" t="s">
        <v>998</v>
      </c>
      <c r="M1" s="9" t="s">
        <v>999</v>
      </c>
      <c r="N1" s="9"/>
      <c r="O1" s="9"/>
      <c r="P1" s="9"/>
      <c r="S1" t="s">
        <v>1015</v>
      </c>
      <c r="T1" t="s">
        <v>985</v>
      </c>
      <c r="U1" t="s">
        <v>986</v>
      </c>
      <c r="AC1" s="9" t="s">
        <v>0</v>
      </c>
      <c r="AD1" s="9" t="s">
        <v>3</v>
      </c>
      <c r="AE1" s="9" t="s">
        <v>16</v>
      </c>
      <c r="AG1" s="10" t="s">
        <v>370</v>
      </c>
      <c r="AH1" s="10" t="s">
        <v>233</v>
      </c>
      <c r="AI1" s="10" t="s">
        <v>333</v>
      </c>
      <c r="AJ1" s="10" t="s">
        <v>490</v>
      </c>
      <c r="AK1" s="10" t="s">
        <v>190</v>
      </c>
      <c r="AL1" s="10" t="s">
        <v>403</v>
      </c>
      <c r="AM1" s="10" t="s">
        <v>31</v>
      </c>
      <c r="AN1" s="10" t="s">
        <v>413</v>
      </c>
      <c r="AO1" s="10" t="s">
        <v>393</v>
      </c>
      <c r="AP1" s="45" t="s">
        <v>984</v>
      </c>
      <c r="AR1" s="46" t="s">
        <v>1021</v>
      </c>
      <c r="AS1" s="44">
        <v>0.2</v>
      </c>
      <c r="AT1" s="44">
        <v>0.25</v>
      </c>
      <c r="AU1" s="44">
        <v>0.5</v>
      </c>
      <c r="AV1" s="44">
        <v>0.75</v>
      </c>
      <c r="AW1" s="44">
        <v>0.8</v>
      </c>
      <c r="AX1" s="44">
        <v>0.99</v>
      </c>
      <c r="AY1" s="43"/>
      <c r="AZ1" s="50"/>
    </row>
    <row r="2" spans="1:52" x14ac:dyDescent="0.25">
      <c r="A2">
        <v>100049</v>
      </c>
      <c r="B2" t="s">
        <v>31</v>
      </c>
      <c r="C2">
        <v>10712937</v>
      </c>
      <c r="E2">
        <v>109319</v>
      </c>
      <c r="F2" t="s">
        <v>393</v>
      </c>
      <c r="G2">
        <v>5781694</v>
      </c>
      <c r="I2" s="40" t="s">
        <v>993</v>
      </c>
      <c r="J2">
        <v>141</v>
      </c>
      <c r="M2" s="40" t="s">
        <v>993</v>
      </c>
      <c r="N2">
        <v>49</v>
      </c>
      <c r="R2" s="6" t="s">
        <v>370</v>
      </c>
      <c r="S2" s="7">
        <v>39</v>
      </c>
      <c r="T2" s="98">
        <v>5472154.948717949</v>
      </c>
      <c r="U2" s="8">
        <v>0.92295640561549985</v>
      </c>
      <c r="AC2">
        <v>108410</v>
      </c>
      <c r="AD2" t="s">
        <v>370</v>
      </c>
      <c r="AE2">
        <v>4714090</v>
      </c>
      <c r="AG2" s="56">
        <v>4714090</v>
      </c>
      <c r="AH2" s="56">
        <v>5365140</v>
      </c>
      <c r="AI2" s="56">
        <v>7542960</v>
      </c>
      <c r="AJ2" s="56">
        <v>5976916</v>
      </c>
      <c r="AK2" s="56">
        <v>4693500</v>
      </c>
      <c r="AL2" s="56">
        <v>3419752</v>
      </c>
      <c r="AM2" s="56">
        <v>10712937</v>
      </c>
      <c r="AN2" s="56">
        <v>5408992</v>
      </c>
      <c r="AO2" s="56">
        <v>5781694</v>
      </c>
      <c r="AP2" s="56">
        <v>4714090</v>
      </c>
      <c r="AR2" s="52"/>
      <c r="AS2" s="49" t="s">
        <v>1016</v>
      </c>
      <c r="AT2" s="49" t="s">
        <v>1017</v>
      </c>
      <c r="AU2" s="49" t="s">
        <v>997</v>
      </c>
      <c r="AV2" s="49" t="s">
        <v>1018</v>
      </c>
      <c r="AW2" s="49" t="s">
        <v>1019</v>
      </c>
      <c r="AX2" s="49" t="s">
        <v>1020</v>
      </c>
      <c r="AY2" s="49" t="s">
        <v>1009</v>
      </c>
      <c r="AZ2" s="51" t="s">
        <v>1014</v>
      </c>
    </row>
    <row r="3" spans="1:52" x14ac:dyDescent="0.25">
      <c r="A3">
        <v>100050</v>
      </c>
      <c r="B3" t="s">
        <v>31</v>
      </c>
      <c r="C3">
        <v>8571116</v>
      </c>
      <c r="E3">
        <v>109324</v>
      </c>
      <c r="F3" t="s">
        <v>393</v>
      </c>
      <c r="G3">
        <v>4347081</v>
      </c>
      <c r="I3" s="40" t="s">
        <v>994</v>
      </c>
      <c r="J3">
        <v>3177200</v>
      </c>
      <c r="M3" s="40" t="s">
        <v>994</v>
      </c>
      <c r="N3">
        <v>1897983</v>
      </c>
      <c r="R3" s="6" t="s">
        <v>233</v>
      </c>
      <c r="S3" s="7">
        <v>183</v>
      </c>
      <c r="T3" s="98">
        <v>5331773.8852459015</v>
      </c>
      <c r="U3" s="8">
        <v>0.89927915177805184</v>
      </c>
      <c r="AC3">
        <v>108524</v>
      </c>
      <c r="AD3" t="s">
        <v>370</v>
      </c>
      <c r="AE3">
        <v>10476320</v>
      </c>
      <c r="AG3" s="42">
        <v>10476320</v>
      </c>
      <c r="AH3" s="42">
        <v>5745684</v>
      </c>
      <c r="AI3" s="42">
        <v>3764593</v>
      </c>
      <c r="AJ3" s="42">
        <v>3388810</v>
      </c>
      <c r="AK3" s="42">
        <v>4209915</v>
      </c>
      <c r="AL3" s="42">
        <v>6018624</v>
      </c>
      <c r="AM3" s="42">
        <v>8571116</v>
      </c>
      <c r="AN3" s="42">
        <v>5491362</v>
      </c>
      <c r="AO3" s="42">
        <v>4347081</v>
      </c>
      <c r="AP3" s="42">
        <v>10476320</v>
      </c>
      <c r="AR3" s="46" t="s">
        <v>370</v>
      </c>
      <c r="AS3" s="10">
        <f>PERCENTILE(AG$2:AG$759, AS$1)</f>
        <v>3949154.4</v>
      </c>
      <c r="AT3" s="10">
        <f>PERCENTILE(AG$2:AG$759, AT$1)</f>
        <v>3995408</v>
      </c>
      <c r="AU3" s="10">
        <f>PERCENTILE(AG$2:AG$759, AU$1)</f>
        <v>4930000</v>
      </c>
      <c r="AV3" s="10">
        <f>PERCENTILE(AG$2:AG$759, AV$1)</f>
        <v>6342675.5</v>
      </c>
      <c r="AW3" s="10">
        <f>PERCENTILE(AG$2:AG$759, AW$1)</f>
        <v>6845993.6000000015</v>
      </c>
      <c r="AX3" s="10">
        <f>PERCENTILE(AG$2:AG$759, AX$1)</f>
        <v>10653193.6</v>
      </c>
      <c r="AY3" s="47">
        <f t="shared" ref="AY3:AY12" si="0">$AW3/$AS3</f>
        <v>1.733534044655231</v>
      </c>
      <c r="AZ3" s="53">
        <f t="shared" ref="AZ3:AZ12" si="1">$AV3-$AT3</f>
        <v>2347267.5</v>
      </c>
    </row>
    <row r="4" spans="1:52" x14ac:dyDescent="0.25">
      <c r="A4">
        <v>100051</v>
      </c>
      <c r="B4" t="s">
        <v>31</v>
      </c>
      <c r="C4">
        <v>7803921</v>
      </c>
      <c r="E4">
        <v>109327</v>
      </c>
      <c r="F4" t="s">
        <v>393</v>
      </c>
      <c r="G4">
        <v>8985192</v>
      </c>
      <c r="I4" s="40" t="s">
        <v>995</v>
      </c>
      <c r="J4">
        <v>17871840</v>
      </c>
      <c r="M4" s="40" t="s">
        <v>995</v>
      </c>
      <c r="N4">
        <v>10206480</v>
      </c>
      <c r="R4" s="6" t="s">
        <v>333</v>
      </c>
      <c r="S4" s="7">
        <v>69</v>
      </c>
      <c r="T4" s="98">
        <v>5568986.7681159424</v>
      </c>
      <c r="U4" s="8">
        <v>0.93928846287965306</v>
      </c>
      <c r="AC4">
        <v>108531</v>
      </c>
      <c r="AD4" t="s">
        <v>370</v>
      </c>
      <c r="AE4">
        <v>10761600</v>
      </c>
      <c r="AG4" s="42">
        <v>10761600</v>
      </c>
      <c r="AH4" s="42">
        <v>11103201</v>
      </c>
      <c r="AI4" s="42">
        <v>8336016</v>
      </c>
      <c r="AJ4" s="42">
        <v>5144589</v>
      </c>
      <c r="AK4" s="42">
        <v>5984550</v>
      </c>
      <c r="AL4" s="42">
        <v>5826891</v>
      </c>
      <c r="AM4" s="42">
        <v>7803921</v>
      </c>
      <c r="AN4" s="42">
        <v>5595226</v>
      </c>
      <c r="AO4" s="42">
        <v>8985192</v>
      </c>
      <c r="AP4" s="42">
        <v>10761600</v>
      </c>
      <c r="AR4" s="15" t="s">
        <v>233</v>
      </c>
      <c r="AS4" s="10">
        <f>PERCENTILE(AH$2:AH$759, AS$1)</f>
        <v>3958463.6</v>
      </c>
      <c r="AT4" s="10">
        <f>PERCENTILE(AH$2:AH$759, AT$1)</f>
        <v>4168024</v>
      </c>
      <c r="AU4" s="10">
        <f>PERCENTILE(AH$2:AH$759, AU$1)</f>
        <v>5118610</v>
      </c>
      <c r="AV4" s="10">
        <f>PERCENTILE(AH$2:AH$759, AV$1)</f>
        <v>6463660.5</v>
      </c>
      <c r="AW4" s="10">
        <f>PERCENTILE(AH$2:AH$759, AW$1)</f>
        <v>6866586</v>
      </c>
      <c r="AX4" s="10">
        <f>PERCENTILE(AH$2:AH$759, AX$1)</f>
        <v>10942476.080000002</v>
      </c>
      <c r="AY4" s="47">
        <f t="shared" si="0"/>
        <v>1.7346593764307949</v>
      </c>
      <c r="AZ4" s="54">
        <f t="shared" si="1"/>
        <v>2295636.5</v>
      </c>
    </row>
    <row r="5" spans="1:52" x14ac:dyDescent="0.25">
      <c r="A5">
        <v>100052</v>
      </c>
      <c r="B5" t="s">
        <v>31</v>
      </c>
      <c r="C5">
        <v>9740015</v>
      </c>
      <c r="E5">
        <v>109328</v>
      </c>
      <c r="F5" t="s">
        <v>393</v>
      </c>
      <c r="G5">
        <v>1897983</v>
      </c>
      <c r="I5" s="40" t="s">
        <v>996</v>
      </c>
      <c r="J5">
        <v>7806874.8865248226</v>
      </c>
      <c r="M5" s="40" t="s">
        <v>996</v>
      </c>
      <c r="N5">
        <v>5227006.8775510201</v>
      </c>
      <c r="R5" s="6" t="s">
        <v>490</v>
      </c>
      <c r="S5" s="7">
        <v>34</v>
      </c>
      <c r="T5" s="98">
        <v>5493168.5294117648</v>
      </c>
      <c r="U5" s="8">
        <v>0.92650064350496597</v>
      </c>
      <c r="AC5">
        <v>108627</v>
      </c>
      <c r="AD5" t="s">
        <v>370</v>
      </c>
      <c r="AE5">
        <v>3933204</v>
      </c>
      <c r="AG5" s="42">
        <v>3933204</v>
      </c>
      <c r="AH5" s="42">
        <v>8257584</v>
      </c>
      <c r="AI5" s="42">
        <v>9003489</v>
      </c>
      <c r="AJ5" s="42">
        <v>4049982</v>
      </c>
      <c r="AK5" s="42">
        <v>5220412</v>
      </c>
      <c r="AL5" s="42">
        <v>7117319</v>
      </c>
      <c r="AM5" s="42">
        <v>9740015</v>
      </c>
      <c r="AN5" s="42">
        <v>8288020</v>
      </c>
      <c r="AO5" s="42">
        <v>1897983</v>
      </c>
      <c r="AP5" s="42">
        <v>3933204</v>
      </c>
      <c r="AR5" s="15" t="s">
        <v>333</v>
      </c>
      <c r="AS5" s="10">
        <f>PERCENTILE(AI$2:AI$759, AS$1)</f>
        <v>3731951.8000000003</v>
      </c>
      <c r="AT5" s="10">
        <f>PERCENTILE(AI$2:AI$759, AT$1)</f>
        <v>3938480</v>
      </c>
      <c r="AU5" s="10">
        <f>PERCENTILE(AI$2:AI$759, AU$1)</f>
        <v>5710090</v>
      </c>
      <c r="AV5" s="10">
        <f>PERCENTILE(AI$2:AI$759, AV$1)</f>
        <v>6775477</v>
      </c>
      <c r="AW5" s="10">
        <f>PERCENTILE(AI$2:AI$759, AW$1)</f>
        <v>6992931.2000000011</v>
      </c>
      <c r="AX5" s="10">
        <f>PERCENTILE(AI$2:AI$759, AX$1)</f>
        <v>11350795.119999997</v>
      </c>
      <c r="AY5" s="47">
        <f t="shared" si="0"/>
        <v>1.8737999778025001</v>
      </c>
      <c r="AZ5" s="54">
        <f t="shared" si="1"/>
        <v>2836997</v>
      </c>
    </row>
    <row r="6" spans="1:52" x14ac:dyDescent="0.25">
      <c r="A6">
        <v>100053</v>
      </c>
      <c r="B6" t="s">
        <v>31</v>
      </c>
      <c r="C6">
        <v>8208872</v>
      </c>
      <c r="E6">
        <v>109329</v>
      </c>
      <c r="F6" t="s">
        <v>393</v>
      </c>
      <c r="G6">
        <v>4844160</v>
      </c>
      <c r="I6" s="40" t="s">
        <v>997</v>
      </c>
      <c r="J6">
        <v>7500405</v>
      </c>
      <c r="M6" s="40" t="s">
        <v>997</v>
      </c>
      <c r="N6">
        <v>4966744</v>
      </c>
      <c r="R6" s="6" t="s">
        <v>190</v>
      </c>
      <c r="S6" s="7">
        <v>69</v>
      </c>
      <c r="T6" s="98">
        <v>5268098.2318840576</v>
      </c>
      <c r="U6" s="8">
        <v>0.88853935133328643</v>
      </c>
      <c r="AC6">
        <v>108628</v>
      </c>
      <c r="AD6" t="s">
        <v>370</v>
      </c>
      <c r="AE6">
        <v>3457740</v>
      </c>
      <c r="AG6" s="42">
        <v>3457740</v>
      </c>
      <c r="AH6" s="42">
        <v>8620928</v>
      </c>
      <c r="AI6" s="42">
        <v>5510868</v>
      </c>
      <c r="AJ6" s="42">
        <v>5095656</v>
      </c>
      <c r="AK6" s="42">
        <v>4999060</v>
      </c>
      <c r="AL6" s="42">
        <v>7370068</v>
      </c>
      <c r="AM6" s="42">
        <v>8208872</v>
      </c>
      <c r="AN6" s="42">
        <v>5101880</v>
      </c>
      <c r="AO6" s="42">
        <v>4844160</v>
      </c>
      <c r="AP6" s="42">
        <v>3457740</v>
      </c>
      <c r="AR6" s="15" t="s">
        <v>490</v>
      </c>
      <c r="AS6" s="10">
        <f>PERCENTILE(AJ$2:AJ$759, AS$1)</f>
        <v>3882126.6</v>
      </c>
      <c r="AT6" s="10">
        <f>PERCENTILE(AJ$2:AJ$759, AT$1)</f>
        <v>4063861.5</v>
      </c>
      <c r="AU6" s="10">
        <f>PERCENTILE(AJ$2:AJ$759, AU$1)</f>
        <v>5492632.5</v>
      </c>
      <c r="AV6" s="10">
        <f>PERCENTILE(AJ$2:AJ$759, AV$1)</f>
        <v>6883854.75</v>
      </c>
      <c r="AW6" s="10">
        <f>PERCENTILE(AJ$2:AJ$759, AW$1)</f>
        <v>6958270.2000000002</v>
      </c>
      <c r="AX6" s="10">
        <f>PERCENTILE(AJ$2:AJ$759, AX$1)</f>
        <v>9194397.9600000009</v>
      </c>
      <c r="AY6" s="47">
        <f t="shared" si="0"/>
        <v>1.7923862142981117</v>
      </c>
      <c r="AZ6" s="54">
        <f t="shared" si="1"/>
        <v>2819993.25</v>
      </c>
    </row>
    <row r="7" spans="1:52" x14ac:dyDescent="0.25">
      <c r="A7">
        <v>100054</v>
      </c>
      <c r="B7" t="s">
        <v>31</v>
      </c>
      <c r="C7">
        <v>6827722</v>
      </c>
      <c r="E7">
        <v>109331</v>
      </c>
      <c r="F7" t="s">
        <v>393</v>
      </c>
      <c r="G7">
        <v>4280640</v>
      </c>
      <c r="I7" s="40" t="s">
        <v>1012</v>
      </c>
      <c r="J7">
        <f>J4-J3</f>
        <v>14694640</v>
      </c>
      <c r="M7" s="40" t="s">
        <v>1012</v>
      </c>
      <c r="N7">
        <f>N4-N3</f>
        <v>8308497</v>
      </c>
      <c r="R7" s="6" t="s">
        <v>403</v>
      </c>
      <c r="S7" s="7">
        <v>34</v>
      </c>
      <c r="T7" s="98">
        <v>5768158.7058823528</v>
      </c>
      <c r="U7" s="8">
        <v>0.97288163001455452</v>
      </c>
      <c r="AC7">
        <v>108638</v>
      </c>
      <c r="AD7" t="s">
        <v>370</v>
      </c>
      <c r="AE7">
        <v>8665954</v>
      </c>
      <c r="AG7" s="42">
        <v>8665954</v>
      </c>
      <c r="AH7" s="42">
        <v>8063328</v>
      </c>
      <c r="AI7" s="42">
        <v>6477996</v>
      </c>
      <c r="AJ7" s="42">
        <v>6577851</v>
      </c>
      <c r="AK7" s="42">
        <v>3756970</v>
      </c>
      <c r="AL7" s="42">
        <v>5881347</v>
      </c>
      <c r="AM7" s="42">
        <v>6827722</v>
      </c>
      <c r="AN7" s="42">
        <v>9450401</v>
      </c>
      <c r="AO7" s="42">
        <v>4280640</v>
      </c>
      <c r="AP7" s="42">
        <v>8665954</v>
      </c>
      <c r="AR7" s="15" t="s">
        <v>190</v>
      </c>
      <c r="AS7" s="10">
        <f>PERCENTILE(AK$2:AK$759, AS$1)</f>
        <v>3895071</v>
      </c>
      <c r="AT7" s="10">
        <f>PERCENTILE(AK$2:AK$759, AT$1)</f>
        <v>4060696</v>
      </c>
      <c r="AU7" s="10">
        <f>PERCENTILE(AK$2:AK$759, AU$1)</f>
        <v>5081300</v>
      </c>
      <c r="AV7" s="10">
        <f>PERCENTILE(AK$2:AK$759, AV$1)</f>
        <v>6027041</v>
      </c>
      <c r="AW7" s="10">
        <f>PERCENTILE(AK$2:AK$759, AW$1)</f>
        <v>6667778</v>
      </c>
      <c r="AX7" s="10">
        <f>PERCENTILE(AK$2:AK$759, AX$1)</f>
        <v>9611172.0799999982</v>
      </c>
      <c r="AY7" s="47">
        <f t="shared" si="0"/>
        <v>1.7118501819350662</v>
      </c>
      <c r="AZ7" s="54">
        <f t="shared" si="1"/>
        <v>1966345</v>
      </c>
    </row>
    <row r="8" spans="1:52" x14ac:dyDescent="0.25">
      <c r="A8">
        <v>100055</v>
      </c>
      <c r="B8" t="s">
        <v>31</v>
      </c>
      <c r="C8">
        <v>5236077</v>
      </c>
      <c r="E8">
        <v>112041</v>
      </c>
      <c r="F8" t="s">
        <v>393</v>
      </c>
      <c r="G8">
        <v>3806523</v>
      </c>
      <c r="I8" s="40" t="s">
        <v>1013</v>
      </c>
      <c r="J8" s="41">
        <f>STDEV(C2:C142)</f>
        <v>2530116.197501414</v>
      </c>
      <c r="M8" s="40" t="s">
        <v>1013</v>
      </c>
      <c r="N8" s="41">
        <f>STDEV(G2:G50)</f>
        <v>1794377.2310224564</v>
      </c>
      <c r="R8" s="6" t="s">
        <v>31</v>
      </c>
      <c r="S8" s="7">
        <v>141</v>
      </c>
      <c r="T8" s="98">
        <v>7806874.8865248226</v>
      </c>
      <c r="U8" s="8">
        <v>1.3167399775558239</v>
      </c>
      <c r="AC8">
        <v>108639</v>
      </c>
      <c r="AD8" t="s">
        <v>370</v>
      </c>
      <c r="AE8">
        <v>6253200</v>
      </c>
      <c r="AG8" s="42">
        <v>6253200</v>
      </c>
      <c r="AH8" s="42">
        <v>3556971</v>
      </c>
      <c r="AI8" s="42">
        <v>3664872</v>
      </c>
      <c r="AJ8" s="42">
        <v>6419500</v>
      </c>
      <c r="AK8" s="42">
        <v>3698640</v>
      </c>
      <c r="AL8" s="42">
        <v>6241329</v>
      </c>
      <c r="AM8" s="42">
        <v>5236077</v>
      </c>
      <c r="AN8" s="42">
        <v>4970628</v>
      </c>
      <c r="AO8" s="42">
        <v>3806523</v>
      </c>
      <c r="AP8" s="42">
        <v>6253200</v>
      </c>
      <c r="AR8" s="15" t="s">
        <v>403</v>
      </c>
      <c r="AS8" s="10">
        <f>PERCENTILE(AL$2:AL$759, AS$1)</f>
        <v>4214172.8</v>
      </c>
      <c r="AT8" s="10">
        <f>PERCENTILE(AL$2:AL$759, AT$1)</f>
        <v>4528161</v>
      </c>
      <c r="AU8" s="10">
        <f>PERCENTILE(AL$2:AL$759, AU$1)</f>
        <v>5838063</v>
      </c>
      <c r="AV8" s="10">
        <f>PERCENTILE(AL$2:AL$759, AV$1)</f>
        <v>6812981.25</v>
      </c>
      <c r="AW8" s="10">
        <f>PERCENTILE(AL$2:AL$759, AW$1)</f>
        <v>7078789.4000000004</v>
      </c>
      <c r="AX8" s="10">
        <f>PERCENTILE(AL$2:AL$759, AX$1)</f>
        <v>9121760.3500000015</v>
      </c>
      <c r="AY8" s="47">
        <f t="shared" si="0"/>
        <v>1.6797577451024317</v>
      </c>
      <c r="AZ8" s="54">
        <f t="shared" si="1"/>
        <v>2284820.25</v>
      </c>
    </row>
    <row r="9" spans="1:52" x14ac:dyDescent="0.25">
      <c r="A9">
        <v>100056</v>
      </c>
      <c r="B9" t="s">
        <v>31</v>
      </c>
      <c r="C9">
        <v>6834828</v>
      </c>
      <c r="E9">
        <v>112045</v>
      </c>
      <c r="F9" t="s">
        <v>393</v>
      </c>
      <c r="G9">
        <v>6365600</v>
      </c>
      <c r="H9">
        <v>0.2</v>
      </c>
      <c r="I9" s="40" t="s">
        <v>1005</v>
      </c>
      <c r="J9" s="41">
        <f>_xlfn.PERCENTILE.INC(C$2:C$142, $H9)</f>
        <v>5639670</v>
      </c>
      <c r="L9">
        <v>0.2</v>
      </c>
      <c r="M9" s="40" t="s">
        <v>1005</v>
      </c>
      <c r="N9" s="41">
        <f>_xlfn.PERCENTILE.INC(G$2:G$50, $L9)</f>
        <v>3740643.4000000004</v>
      </c>
      <c r="R9" s="6" t="s">
        <v>413</v>
      </c>
      <c r="S9" s="7">
        <v>140</v>
      </c>
      <c r="T9" s="98">
        <v>5839090.3214285718</v>
      </c>
      <c r="U9" s="8">
        <v>0.98484525120996258</v>
      </c>
      <c r="AC9">
        <v>108640</v>
      </c>
      <c r="AD9" t="s">
        <v>370</v>
      </c>
      <c r="AE9">
        <v>7231040</v>
      </c>
      <c r="AG9" s="42">
        <v>7231040</v>
      </c>
      <c r="AH9" s="42">
        <v>5242482</v>
      </c>
      <c r="AI9" s="42">
        <v>3938480</v>
      </c>
      <c r="AJ9" s="42">
        <v>7397509</v>
      </c>
      <c r="AK9" s="42">
        <v>4298235</v>
      </c>
      <c r="AL9" s="42">
        <v>4745016</v>
      </c>
      <c r="AM9" s="42">
        <v>6834828</v>
      </c>
      <c r="AN9" s="42">
        <v>6889500</v>
      </c>
      <c r="AO9" s="42">
        <v>6365600</v>
      </c>
      <c r="AP9" s="42">
        <v>7231040</v>
      </c>
      <c r="AR9" s="15" t="s">
        <v>31</v>
      </c>
      <c r="AS9" s="10">
        <f>PERCENTILE(AM$2:AM$759, AS$1)</f>
        <v>5639670</v>
      </c>
      <c r="AT9" s="10">
        <f>PERCENTILE(AM$2:AM$759, AT$1)</f>
        <v>5872906</v>
      </c>
      <c r="AU9" s="10">
        <f>PERCENTILE(AM$2:AM$759, AU$1)</f>
        <v>7500405</v>
      </c>
      <c r="AV9" s="10">
        <f>PERCENTILE(AM$2:AM$759, AV$1)</f>
        <v>9540195</v>
      </c>
      <c r="AW9" s="10">
        <f>PERCENTILE(AM$2:AM$759, AW$1)</f>
        <v>9923392</v>
      </c>
      <c r="AX9" s="10">
        <f>PERCENTILE(AM$2:AM$759, AX$1)</f>
        <v>14431647.19999999</v>
      </c>
      <c r="AY9" s="47">
        <f t="shared" si="0"/>
        <v>1.7595696202082747</v>
      </c>
      <c r="AZ9" s="54">
        <f t="shared" si="1"/>
        <v>3667289</v>
      </c>
    </row>
    <row r="10" spans="1:52" x14ac:dyDescent="0.25">
      <c r="A10">
        <v>100059</v>
      </c>
      <c r="B10" t="s">
        <v>31</v>
      </c>
      <c r="C10">
        <v>7680582</v>
      </c>
      <c r="E10">
        <v>112052</v>
      </c>
      <c r="F10" t="s">
        <v>393</v>
      </c>
      <c r="G10">
        <v>4004480</v>
      </c>
      <c r="H10">
        <v>0.25</v>
      </c>
      <c r="I10" s="40" t="s">
        <v>1010</v>
      </c>
      <c r="J10" s="41">
        <f t="shared" ref="J10:J14" si="2">_xlfn.PERCENTILE.INC(C$2:C$142, $H10)</f>
        <v>5872906</v>
      </c>
      <c r="L10">
        <v>0.25</v>
      </c>
      <c r="M10" s="40" t="s">
        <v>1010</v>
      </c>
      <c r="N10" s="41">
        <f t="shared" ref="N10:N14" si="3">_xlfn.PERCENTILE.INC(G$2:G$50, $L10)</f>
        <v>3855474</v>
      </c>
      <c r="R10" s="6" t="s">
        <v>393</v>
      </c>
      <c r="S10" s="7">
        <v>49</v>
      </c>
      <c r="T10" s="98">
        <v>5227006.8775510201</v>
      </c>
      <c r="U10" s="8">
        <v>0.88160871266305318</v>
      </c>
      <c r="AC10">
        <v>108641</v>
      </c>
      <c r="AD10" t="s">
        <v>370</v>
      </c>
      <c r="AE10">
        <v>6432151</v>
      </c>
      <c r="AG10" s="42">
        <v>6432151</v>
      </c>
      <c r="AH10" s="42">
        <v>6496281</v>
      </c>
      <c r="AI10" s="42">
        <v>4399488</v>
      </c>
      <c r="AJ10" s="42">
        <v>6370416</v>
      </c>
      <c r="AK10" s="42">
        <v>8164892</v>
      </c>
      <c r="AL10" s="42">
        <v>4291872</v>
      </c>
      <c r="AM10" s="42">
        <v>7680582</v>
      </c>
      <c r="AN10" s="42">
        <v>4422012</v>
      </c>
      <c r="AO10" s="42">
        <v>4004480</v>
      </c>
      <c r="AP10" s="42">
        <v>6432151</v>
      </c>
      <c r="AR10" s="15" t="s">
        <v>413</v>
      </c>
      <c r="AS10" s="10">
        <f>PERCENTILE(AN$2:AN$759, AS$1)</f>
        <v>4396485.5999999996</v>
      </c>
      <c r="AT10" s="10">
        <f>PERCENTILE(AN$2:AN$759, AT$1)</f>
        <v>4658141.25</v>
      </c>
      <c r="AU10" s="10">
        <f>PERCENTILE(AN$2:AN$759, AU$1)</f>
        <v>5497122</v>
      </c>
      <c r="AV10" s="10">
        <f>PERCENTILE(AN$2:AN$759, AV$1)</f>
        <v>6856450.5</v>
      </c>
      <c r="AW10" s="10">
        <f>PERCENTILE(AN$2:AN$759, AW$1)</f>
        <v>7223696</v>
      </c>
      <c r="AX10" s="10">
        <f>PERCENTILE(AN$2:AN$759, AX$1)</f>
        <v>10367422.979999997</v>
      </c>
      <c r="AY10" s="47">
        <f t="shared" si="0"/>
        <v>1.6430614488990936</v>
      </c>
      <c r="AZ10" s="54">
        <f t="shared" si="1"/>
        <v>2198309.25</v>
      </c>
    </row>
    <row r="11" spans="1:52" x14ac:dyDescent="0.25">
      <c r="A11">
        <v>100182</v>
      </c>
      <c r="B11" t="s">
        <v>31</v>
      </c>
      <c r="C11">
        <v>7228170</v>
      </c>
      <c r="E11">
        <v>112054</v>
      </c>
      <c r="F11" t="s">
        <v>393</v>
      </c>
      <c r="G11">
        <v>5990130</v>
      </c>
      <c r="H11">
        <v>0.5</v>
      </c>
      <c r="I11" s="40" t="s">
        <v>1006</v>
      </c>
      <c r="J11" s="41">
        <f t="shared" si="2"/>
        <v>7500405</v>
      </c>
      <c r="L11">
        <v>0.5</v>
      </c>
      <c r="M11" s="40" t="s">
        <v>1006</v>
      </c>
      <c r="N11" s="41">
        <f t="shared" si="3"/>
        <v>4966744</v>
      </c>
      <c r="R11" s="6" t="s">
        <v>984</v>
      </c>
      <c r="S11" s="7">
        <v>758</v>
      </c>
      <c r="T11" s="98">
        <v>5928941.9472295512</v>
      </c>
      <c r="U11" s="8">
        <v>1</v>
      </c>
      <c r="AC11">
        <v>108642</v>
      </c>
      <c r="AD11" t="s">
        <v>370</v>
      </c>
      <c r="AE11">
        <v>3862177</v>
      </c>
      <c r="AG11" s="42">
        <v>3862177</v>
      </c>
      <c r="AH11" s="42">
        <v>6969258</v>
      </c>
      <c r="AI11" s="42">
        <v>4553813</v>
      </c>
      <c r="AJ11" s="42">
        <v>2696424</v>
      </c>
      <c r="AK11" s="42">
        <v>7819156</v>
      </c>
      <c r="AL11" s="42">
        <v>5668803</v>
      </c>
      <c r="AM11" s="42">
        <v>7228170</v>
      </c>
      <c r="AN11" s="42">
        <v>6066495</v>
      </c>
      <c r="AO11" s="42">
        <v>5990130</v>
      </c>
      <c r="AP11" s="42">
        <v>3862177</v>
      </c>
      <c r="AR11" s="15" t="s">
        <v>393</v>
      </c>
      <c r="AS11" s="10">
        <f>PERCENTILE(AO$2:AO$759, AS$1)</f>
        <v>3740643.4000000004</v>
      </c>
      <c r="AT11" s="10">
        <f>PERCENTILE(AO$2:AO$759, AT$1)</f>
        <v>3855474</v>
      </c>
      <c r="AU11" s="10">
        <f>PERCENTILE(AO$2:AO$759, AU$1)</f>
        <v>4966744</v>
      </c>
      <c r="AV11" s="10">
        <f>PERCENTILE(AO$2:AO$759, AV$1)</f>
        <v>6142352</v>
      </c>
      <c r="AW11" s="10">
        <f>PERCENTILE(AO$2:AO$759, AW$1)</f>
        <v>6507211.2000000002</v>
      </c>
      <c r="AX11" s="10">
        <f>PERCENTILE(AO$2:AO$759, AX$1)</f>
        <v>9620261.7599999942</v>
      </c>
      <c r="AY11" s="47">
        <f t="shared" si="0"/>
        <v>1.7395967763192823</v>
      </c>
      <c r="AZ11" s="54">
        <f t="shared" si="1"/>
        <v>2286878</v>
      </c>
    </row>
    <row r="12" spans="1:52" ht="15.75" thickBot="1" x14ac:dyDescent="0.3">
      <c r="A12">
        <v>100183</v>
      </c>
      <c r="B12" t="s">
        <v>31</v>
      </c>
      <c r="C12">
        <v>10811592</v>
      </c>
      <c r="E12">
        <v>112055</v>
      </c>
      <c r="F12" t="s">
        <v>393</v>
      </c>
      <c r="G12">
        <v>7771941</v>
      </c>
      <c r="H12">
        <v>0.75</v>
      </c>
      <c r="I12" s="40" t="s">
        <v>1011</v>
      </c>
      <c r="J12" s="41">
        <f t="shared" si="2"/>
        <v>9540195</v>
      </c>
      <c r="L12">
        <v>0.75</v>
      </c>
      <c r="M12" s="40" t="s">
        <v>1011</v>
      </c>
      <c r="N12" s="41">
        <f t="shared" si="3"/>
        <v>6142352</v>
      </c>
      <c r="AC12">
        <v>108644</v>
      </c>
      <c r="AD12" t="s">
        <v>370</v>
      </c>
      <c r="AE12">
        <v>5416190</v>
      </c>
      <c r="AG12" s="42">
        <v>5416190</v>
      </c>
      <c r="AH12" s="42">
        <v>7816410</v>
      </c>
      <c r="AI12" s="42">
        <v>6775477</v>
      </c>
      <c r="AJ12" s="42">
        <v>4105500</v>
      </c>
      <c r="AK12" s="42">
        <v>9770492</v>
      </c>
      <c r="AL12" s="42">
        <v>3178375</v>
      </c>
      <c r="AM12" s="42">
        <v>10811592</v>
      </c>
      <c r="AN12" s="42">
        <v>4912880</v>
      </c>
      <c r="AO12" s="42">
        <v>7771941</v>
      </c>
      <c r="AP12" s="42">
        <v>5416190</v>
      </c>
      <c r="AR12" s="26" t="s">
        <v>984</v>
      </c>
      <c r="AS12" s="25">
        <f>PERCENTILE(AP$2:AP$759, AS$1)</f>
        <v>4061601.6</v>
      </c>
      <c r="AT12" s="25">
        <f>PERCENTILE(AP$2:AP$759, AT$1)</f>
        <v>4368267</v>
      </c>
      <c r="AU12" s="25">
        <f>PERCENTILE(AP$2:AP$759, AU$1)</f>
        <v>5616958</v>
      </c>
      <c r="AV12" s="25">
        <f>PERCENTILE(AP$2:AP$759, AV$1)</f>
        <v>7117235.25</v>
      </c>
      <c r="AW12" s="25">
        <f>PERCENTILE(AP$2:AP$759, AW$1)</f>
        <v>7532237.2000000002</v>
      </c>
      <c r="AX12" s="25">
        <f>PERCENTILE(AP$2:AP$759, AX$1)</f>
        <v>12203417.98999997</v>
      </c>
      <c r="AY12" s="48">
        <f t="shared" si="0"/>
        <v>1.8544992694507507</v>
      </c>
      <c r="AZ12" s="55">
        <f t="shared" si="1"/>
        <v>2748968.25</v>
      </c>
    </row>
    <row r="13" spans="1:52" ht="15.75" thickBot="1" x14ac:dyDescent="0.3">
      <c r="A13">
        <v>100190</v>
      </c>
      <c r="B13" t="s">
        <v>31</v>
      </c>
      <c r="C13">
        <v>15156464</v>
      </c>
      <c r="E13">
        <v>112067</v>
      </c>
      <c r="F13" t="s">
        <v>393</v>
      </c>
      <c r="G13">
        <v>4369068</v>
      </c>
      <c r="H13">
        <v>0.8</v>
      </c>
      <c r="I13" s="40" t="s">
        <v>1007</v>
      </c>
      <c r="J13" s="41">
        <f t="shared" si="2"/>
        <v>9923392</v>
      </c>
      <c r="L13">
        <v>0.8</v>
      </c>
      <c r="M13" s="40" t="s">
        <v>1007</v>
      </c>
      <c r="N13" s="41">
        <f t="shared" si="3"/>
        <v>6507211.2000000002</v>
      </c>
      <c r="R13" s="13" t="s">
        <v>989</v>
      </c>
      <c r="S13" s="12" t="s">
        <v>987</v>
      </c>
      <c r="T13" s="12" t="s">
        <v>985</v>
      </c>
      <c r="U13" s="12" t="s">
        <v>986</v>
      </c>
      <c r="V13" s="14" t="s">
        <v>988</v>
      </c>
      <c r="AC13">
        <v>108645</v>
      </c>
      <c r="AD13" t="s">
        <v>370</v>
      </c>
      <c r="AE13">
        <v>5193594</v>
      </c>
      <c r="AG13" s="42">
        <v>5193594</v>
      </c>
      <c r="AH13" s="42">
        <v>5512332</v>
      </c>
      <c r="AI13" s="42">
        <v>7400570</v>
      </c>
      <c r="AJ13" s="42">
        <v>3682190</v>
      </c>
      <c r="AK13" s="42">
        <v>8924880</v>
      </c>
      <c r="AL13" s="42">
        <v>6439605</v>
      </c>
      <c r="AM13" s="42">
        <v>15156464</v>
      </c>
      <c r="AN13" s="42">
        <v>5128432</v>
      </c>
      <c r="AO13" s="42">
        <v>4369068</v>
      </c>
      <c r="AP13" s="42">
        <v>5193594</v>
      </c>
    </row>
    <row r="14" spans="1:52" ht="15.75" thickTop="1" x14ac:dyDescent="0.25">
      <c r="A14">
        <v>100192</v>
      </c>
      <c r="B14" t="s">
        <v>31</v>
      </c>
      <c r="C14">
        <v>10100916</v>
      </c>
      <c r="E14">
        <v>113502</v>
      </c>
      <c r="F14" t="s">
        <v>393</v>
      </c>
      <c r="G14">
        <v>3374001</v>
      </c>
      <c r="H14">
        <v>0.99</v>
      </c>
      <c r="I14" s="40" t="s">
        <v>1008</v>
      </c>
      <c r="J14" s="41">
        <f t="shared" si="2"/>
        <v>14431647.19999999</v>
      </c>
      <c r="L14">
        <v>0.99</v>
      </c>
      <c r="M14" s="40" t="s">
        <v>1008</v>
      </c>
      <c r="N14" s="41">
        <f t="shared" si="3"/>
        <v>9620261.7599999942</v>
      </c>
      <c r="R14" s="15" t="s">
        <v>370</v>
      </c>
      <c r="S14" s="10">
        <v>39</v>
      </c>
      <c r="T14" s="74">
        <v>5472154.948717949</v>
      </c>
      <c r="U14" s="11">
        <v>0.92295640561549985</v>
      </c>
      <c r="V14" s="16">
        <f t="shared" ref="V14:V23" si="4">U14-U$23</f>
        <v>-7.7043594384500147E-2</v>
      </c>
      <c r="AC14">
        <v>108727</v>
      </c>
      <c r="AD14" t="s">
        <v>370</v>
      </c>
      <c r="AE14">
        <v>5132250</v>
      </c>
      <c r="AG14" s="42">
        <v>5132250</v>
      </c>
      <c r="AH14" s="42">
        <v>7282509</v>
      </c>
      <c r="AI14" s="42">
        <v>6132312</v>
      </c>
      <c r="AJ14" s="42">
        <v>5232465</v>
      </c>
      <c r="AK14" s="42">
        <v>2596440</v>
      </c>
      <c r="AL14" s="42">
        <v>4455876</v>
      </c>
      <c r="AM14" s="42">
        <v>10100916</v>
      </c>
      <c r="AN14" s="42">
        <v>6730101</v>
      </c>
      <c r="AO14" s="42">
        <v>3374001</v>
      </c>
      <c r="AP14" s="42">
        <v>5132250</v>
      </c>
    </row>
    <row r="15" spans="1:52" x14ac:dyDescent="0.25">
      <c r="A15">
        <v>100193</v>
      </c>
      <c r="B15" t="s">
        <v>31</v>
      </c>
      <c r="C15">
        <v>3926460</v>
      </c>
      <c r="E15">
        <v>113503</v>
      </c>
      <c r="F15" t="s">
        <v>393</v>
      </c>
      <c r="G15">
        <v>4007250</v>
      </c>
      <c r="I15" s="40" t="s">
        <v>1014</v>
      </c>
      <c r="J15" s="41">
        <f>J12-J10</f>
        <v>3667289</v>
      </c>
      <c r="M15" s="40" t="s">
        <v>1014</v>
      </c>
      <c r="N15" s="41">
        <f>N12-N10</f>
        <v>2286878</v>
      </c>
      <c r="R15" s="15" t="s">
        <v>233</v>
      </c>
      <c r="S15" s="10">
        <v>183</v>
      </c>
      <c r="T15" s="74">
        <v>5331773.8852459015</v>
      </c>
      <c r="U15" s="11">
        <v>0.89927915177805184</v>
      </c>
      <c r="V15" s="16">
        <f t="shared" si="4"/>
        <v>-0.10072084822194816</v>
      </c>
      <c r="AC15">
        <v>108730</v>
      </c>
      <c r="AD15" t="s">
        <v>370</v>
      </c>
      <c r="AE15">
        <v>4758600</v>
      </c>
      <c r="AG15" s="42">
        <v>4758600</v>
      </c>
      <c r="AH15" s="42">
        <v>4515559</v>
      </c>
      <c r="AI15" s="42">
        <v>5435991</v>
      </c>
      <c r="AJ15" s="42">
        <v>3931819</v>
      </c>
      <c r="AK15" s="42">
        <v>5577960</v>
      </c>
      <c r="AL15" s="42">
        <v>5815360</v>
      </c>
      <c r="AM15" s="42">
        <v>3926460</v>
      </c>
      <c r="AN15" s="42">
        <v>5494581</v>
      </c>
      <c r="AO15" s="42">
        <v>4007250</v>
      </c>
      <c r="AP15" s="42">
        <v>4758600</v>
      </c>
    </row>
    <row r="16" spans="1:52" x14ac:dyDescent="0.25">
      <c r="A16">
        <v>100277</v>
      </c>
      <c r="B16" t="s">
        <v>31</v>
      </c>
      <c r="C16">
        <v>8360532</v>
      </c>
      <c r="E16">
        <v>113512</v>
      </c>
      <c r="F16" t="s">
        <v>393</v>
      </c>
      <c r="G16">
        <v>3400170</v>
      </c>
      <c r="I16" s="40" t="s">
        <v>1009</v>
      </c>
      <c r="J16" s="41">
        <f>J13/J9</f>
        <v>1.7595696202082747</v>
      </c>
      <c r="M16" s="40" t="s">
        <v>1009</v>
      </c>
      <c r="N16" s="41">
        <f>N13/N9</f>
        <v>1.7395967763192823</v>
      </c>
      <c r="R16" s="15" t="s">
        <v>333</v>
      </c>
      <c r="S16" s="10">
        <v>69</v>
      </c>
      <c r="T16" s="74">
        <v>5568986.7681159424</v>
      </c>
      <c r="U16" s="11">
        <v>0.93928846287965306</v>
      </c>
      <c r="V16" s="16">
        <f t="shared" si="4"/>
        <v>-6.0711537120346937E-2</v>
      </c>
      <c r="AC16">
        <v>108731</v>
      </c>
      <c r="AD16" t="s">
        <v>370</v>
      </c>
      <c r="AE16">
        <v>3769738</v>
      </c>
      <c r="AG16" s="42">
        <v>3769738</v>
      </c>
      <c r="AH16" s="42">
        <v>4072551</v>
      </c>
      <c r="AI16" s="42">
        <v>7520425</v>
      </c>
      <c r="AJ16" s="42">
        <v>8872404</v>
      </c>
      <c r="AK16" s="42">
        <v>5061519</v>
      </c>
      <c r="AL16" s="42">
        <v>6081938</v>
      </c>
      <c r="AM16" s="42">
        <v>8360532</v>
      </c>
      <c r="AN16" s="42">
        <v>4717296</v>
      </c>
      <c r="AO16" s="42">
        <v>3400170</v>
      </c>
      <c r="AP16" s="42">
        <v>3769738</v>
      </c>
    </row>
    <row r="17" spans="1:42" x14ac:dyDescent="0.25">
      <c r="A17">
        <v>100279</v>
      </c>
      <c r="B17" t="s">
        <v>31</v>
      </c>
      <c r="C17">
        <v>12781142</v>
      </c>
      <c r="E17">
        <v>113518</v>
      </c>
      <c r="F17" t="s">
        <v>393</v>
      </c>
      <c r="G17">
        <v>4116275</v>
      </c>
      <c r="J17" s="83" t="s">
        <v>1144</v>
      </c>
      <c r="R17" s="15" t="s">
        <v>490</v>
      </c>
      <c r="S17" s="10">
        <v>34</v>
      </c>
      <c r="T17" s="74">
        <v>5493168.5294117648</v>
      </c>
      <c r="U17" s="11">
        <v>0.92650064350496597</v>
      </c>
      <c r="V17" s="16">
        <f t="shared" si="4"/>
        <v>-7.3499356495034029E-2</v>
      </c>
      <c r="AC17">
        <v>108862</v>
      </c>
      <c r="AD17" t="s">
        <v>370</v>
      </c>
      <c r="AE17">
        <v>3959788</v>
      </c>
      <c r="AG17" s="42">
        <v>3959788</v>
      </c>
      <c r="AH17" s="42">
        <v>8691138</v>
      </c>
      <c r="AI17" s="42">
        <v>4038753</v>
      </c>
      <c r="AJ17" s="42">
        <v>6449821</v>
      </c>
      <c r="AK17" s="42">
        <v>3924545</v>
      </c>
      <c r="AL17" s="42">
        <v>4014505</v>
      </c>
      <c r="AM17" s="42">
        <v>12781142</v>
      </c>
      <c r="AN17" s="42">
        <v>4880408</v>
      </c>
      <c r="AO17" s="42">
        <v>4116275</v>
      </c>
      <c r="AP17" s="42">
        <v>3959788</v>
      </c>
    </row>
    <row r="18" spans="1:42" ht="15.75" thickBot="1" x14ac:dyDescent="0.3">
      <c r="A18">
        <v>100282</v>
      </c>
      <c r="B18" t="s">
        <v>31</v>
      </c>
      <c r="C18">
        <v>6156228</v>
      </c>
      <c r="E18">
        <v>113520</v>
      </c>
      <c r="F18" t="s">
        <v>393</v>
      </c>
      <c r="G18">
        <v>6598722</v>
      </c>
      <c r="J18" s="26" t="s">
        <v>1140</v>
      </c>
      <c r="K18" s="22"/>
      <c r="L18" s="25"/>
      <c r="M18" s="22" t="s">
        <v>31</v>
      </c>
      <c r="N18" s="36"/>
      <c r="O18" s="38" t="s">
        <v>393</v>
      </c>
      <c r="R18" s="15" t="s">
        <v>190</v>
      </c>
      <c r="S18" s="10">
        <v>69</v>
      </c>
      <c r="T18" s="74">
        <v>5268098.2318840576</v>
      </c>
      <c r="U18" s="11">
        <v>0.88853935133328643</v>
      </c>
      <c r="V18" s="16">
        <f t="shared" si="4"/>
        <v>-0.11146064866671357</v>
      </c>
      <c r="AC18">
        <v>108870</v>
      </c>
      <c r="AD18" t="s">
        <v>370</v>
      </c>
      <c r="AE18">
        <v>7808125</v>
      </c>
      <c r="AG18" s="42">
        <v>7808125</v>
      </c>
      <c r="AH18" s="42">
        <v>3621420</v>
      </c>
      <c r="AI18" s="42">
        <v>7235955</v>
      </c>
      <c r="AJ18" s="42">
        <v>6894425</v>
      </c>
      <c r="AK18" s="42">
        <v>8322935</v>
      </c>
      <c r="AL18" s="42">
        <v>7357950</v>
      </c>
      <c r="AM18" s="42">
        <v>6156228</v>
      </c>
      <c r="AN18" s="42">
        <v>10450188</v>
      </c>
      <c r="AO18" s="42">
        <v>6598722</v>
      </c>
      <c r="AP18" s="42">
        <v>7808125</v>
      </c>
    </row>
    <row r="19" spans="1:42" ht="15.75" thickBot="1" x14ac:dyDescent="0.3">
      <c r="A19">
        <v>100284</v>
      </c>
      <c r="B19" t="s">
        <v>31</v>
      </c>
      <c r="C19">
        <v>7737675</v>
      </c>
      <c r="E19">
        <v>113526</v>
      </c>
      <c r="F19" t="s">
        <v>393</v>
      </c>
      <c r="G19">
        <v>6042216</v>
      </c>
      <c r="J19" s="27" t="s">
        <v>1000</v>
      </c>
      <c r="K19" s="23" t="s">
        <v>1001</v>
      </c>
      <c r="L19" s="23" t="s">
        <v>1002</v>
      </c>
      <c r="M19" s="24" t="s">
        <v>1003</v>
      </c>
      <c r="N19" s="39" t="s">
        <v>1002</v>
      </c>
      <c r="O19" s="28" t="s">
        <v>1003</v>
      </c>
      <c r="R19" s="15" t="s">
        <v>403</v>
      </c>
      <c r="S19" s="10">
        <v>34</v>
      </c>
      <c r="T19" s="74">
        <v>5768158.7058823528</v>
      </c>
      <c r="U19" s="11">
        <v>0.97288163001455452</v>
      </c>
      <c r="V19" s="16">
        <f t="shared" si="4"/>
        <v>-2.7118369985445478E-2</v>
      </c>
      <c r="AC19">
        <v>111724</v>
      </c>
      <c r="AD19" t="s">
        <v>370</v>
      </c>
      <c r="AE19">
        <v>7871465</v>
      </c>
      <c r="AG19" s="42">
        <v>7871465</v>
      </c>
      <c r="AH19" s="42">
        <v>6055910</v>
      </c>
      <c r="AI19" s="42">
        <v>6878720</v>
      </c>
      <c r="AJ19" s="42">
        <v>4488396</v>
      </c>
      <c r="AK19" s="42">
        <v>4060696</v>
      </c>
      <c r="AL19" s="42">
        <v>8439860</v>
      </c>
      <c r="AM19" s="42">
        <v>7737675</v>
      </c>
      <c r="AN19" s="42">
        <v>7320880</v>
      </c>
      <c r="AO19" s="42">
        <v>6042216</v>
      </c>
      <c r="AP19" s="42">
        <v>7871465</v>
      </c>
    </row>
    <row r="20" spans="1:42" x14ac:dyDescent="0.25">
      <c r="A20">
        <v>100285</v>
      </c>
      <c r="B20" t="s">
        <v>31</v>
      </c>
      <c r="C20">
        <v>9432297</v>
      </c>
      <c r="E20">
        <v>113532</v>
      </c>
      <c r="F20" t="s">
        <v>393</v>
      </c>
      <c r="G20">
        <v>3907564</v>
      </c>
      <c r="J20" s="15">
        <v>0</v>
      </c>
      <c r="K20" s="19">
        <v>4000000</v>
      </c>
      <c r="L20" s="20">
        <v>7</v>
      </c>
      <c r="M20" s="11">
        <f>L20/$L$31</f>
        <v>4.9645390070921988E-2</v>
      </c>
      <c r="N20" s="20">
        <v>14</v>
      </c>
      <c r="O20" s="32">
        <f>N20/$N$31</f>
        <v>0.2857142857142857</v>
      </c>
      <c r="R20" s="15" t="s">
        <v>31</v>
      </c>
      <c r="S20" s="10">
        <v>141</v>
      </c>
      <c r="T20" s="74">
        <v>7806874.8865248226</v>
      </c>
      <c r="U20" s="11">
        <v>1.3167399775558239</v>
      </c>
      <c r="V20" s="16">
        <f t="shared" si="4"/>
        <v>0.31673997755582395</v>
      </c>
      <c r="AC20">
        <v>111726</v>
      </c>
      <c r="AD20" t="s">
        <v>370</v>
      </c>
      <c r="AE20">
        <v>3494881</v>
      </c>
      <c r="AG20" s="42">
        <v>3494881</v>
      </c>
      <c r="AH20" s="42">
        <v>4809546</v>
      </c>
      <c r="AI20" s="42">
        <v>8599672</v>
      </c>
      <c r="AJ20" s="42">
        <v>7061560</v>
      </c>
      <c r="AK20" s="42">
        <v>6317409</v>
      </c>
      <c r="AL20" s="42">
        <v>6937440</v>
      </c>
      <c r="AM20" s="42">
        <v>9432297</v>
      </c>
      <c r="AN20" s="42">
        <v>5354163</v>
      </c>
      <c r="AO20" s="42">
        <v>3907564</v>
      </c>
      <c r="AP20" s="42">
        <v>3494881</v>
      </c>
    </row>
    <row r="21" spans="1:42" x14ac:dyDescent="0.25">
      <c r="A21">
        <v>100453</v>
      </c>
      <c r="B21" t="s">
        <v>31</v>
      </c>
      <c r="C21">
        <v>7186725</v>
      </c>
      <c r="E21">
        <v>113533</v>
      </c>
      <c r="F21" t="s">
        <v>393</v>
      </c>
      <c r="G21">
        <v>6081594</v>
      </c>
      <c r="J21" s="15">
        <v>4000000</v>
      </c>
      <c r="K21" s="19">
        <v>5500000</v>
      </c>
      <c r="L21" s="20">
        <v>17</v>
      </c>
      <c r="M21" s="11">
        <f t="shared" ref="M21:M31" si="5">L21/$L$31</f>
        <v>0.12056737588652482</v>
      </c>
      <c r="N21" s="20">
        <v>15</v>
      </c>
      <c r="O21" s="32">
        <f t="shared" ref="O21:O31" si="6">N21/$N$31</f>
        <v>0.30612244897959184</v>
      </c>
      <c r="R21" s="15" t="s">
        <v>413</v>
      </c>
      <c r="S21" s="10">
        <v>140</v>
      </c>
      <c r="T21" s="74">
        <v>5839090.3214285718</v>
      </c>
      <c r="U21" s="11">
        <v>0.98484525120996258</v>
      </c>
      <c r="V21" s="16">
        <f t="shared" si="4"/>
        <v>-1.515474879003742E-2</v>
      </c>
      <c r="AC21">
        <v>111731</v>
      </c>
      <c r="AD21" t="s">
        <v>370</v>
      </c>
      <c r="AE21">
        <v>7512527</v>
      </c>
      <c r="AG21" s="42">
        <v>7512527</v>
      </c>
      <c r="AH21" s="42">
        <v>4794517</v>
      </c>
      <c r="AI21" s="42">
        <v>8769782</v>
      </c>
      <c r="AJ21" s="42">
        <v>3607608</v>
      </c>
      <c r="AK21" s="42">
        <v>5199945</v>
      </c>
      <c r="AL21" s="42">
        <v>5526521</v>
      </c>
      <c r="AM21" s="42">
        <v>7186725</v>
      </c>
      <c r="AN21" s="42">
        <v>8052750</v>
      </c>
      <c r="AO21" s="42">
        <v>6081594</v>
      </c>
      <c r="AP21" s="42">
        <v>7512527</v>
      </c>
    </row>
    <row r="22" spans="1:42" x14ac:dyDescent="0.25">
      <c r="A22">
        <v>100455</v>
      </c>
      <c r="B22" t="s">
        <v>31</v>
      </c>
      <c r="C22">
        <v>5872906</v>
      </c>
      <c r="E22">
        <v>113548</v>
      </c>
      <c r="F22" t="s">
        <v>393</v>
      </c>
      <c r="G22">
        <v>6998544</v>
      </c>
      <c r="J22" s="15">
        <v>5500000</v>
      </c>
      <c r="K22" s="19">
        <v>7000000</v>
      </c>
      <c r="L22" s="20">
        <v>35</v>
      </c>
      <c r="M22" s="11">
        <f t="shared" si="5"/>
        <v>0.24822695035460993</v>
      </c>
      <c r="N22" s="20">
        <v>13</v>
      </c>
      <c r="O22" s="32">
        <f t="shared" si="6"/>
        <v>0.26530612244897961</v>
      </c>
      <c r="R22" s="15" t="s">
        <v>393</v>
      </c>
      <c r="S22" s="10">
        <v>49</v>
      </c>
      <c r="T22" s="74">
        <v>5227006.8775510201</v>
      </c>
      <c r="U22" s="11">
        <v>0.88160871266305318</v>
      </c>
      <c r="V22" s="16">
        <f t="shared" si="4"/>
        <v>-0.11839128733694682</v>
      </c>
      <c r="AC22">
        <v>111748</v>
      </c>
      <c r="AD22" t="s">
        <v>370</v>
      </c>
      <c r="AE22">
        <v>5623416</v>
      </c>
      <c r="AG22" s="42">
        <v>5623416</v>
      </c>
      <c r="AH22" s="42">
        <v>3923136</v>
      </c>
      <c r="AI22" s="42">
        <v>6038268</v>
      </c>
      <c r="AJ22" s="42">
        <v>8356964</v>
      </c>
      <c r="AK22" s="42">
        <v>6688760</v>
      </c>
      <c r="AL22" s="42">
        <v>3679236</v>
      </c>
      <c r="AM22" s="42">
        <v>5872906</v>
      </c>
      <c r="AN22" s="42">
        <v>8841384</v>
      </c>
      <c r="AO22" s="42">
        <v>6998544</v>
      </c>
      <c r="AP22" s="42">
        <v>5623416</v>
      </c>
    </row>
    <row r="23" spans="1:42" ht="15.75" thickBot="1" x14ac:dyDescent="0.3">
      <c r="A23">
        <v>100457</v>
      </c>
      <c r="B23" t="s">
        <v>31</v>
      </c>
      <c r="C23">
        <v>6755802</v>
      </c>
      <c r="E23">
        <v>113550</v>
      </c>
      <c r="F23" t="s">
        <v>393</v>
      </c>
      <c r="G23">
        <v>5879232</v>
      </c>
      <c r="J23" s="15">
        <v>7000000</v>
      </c>
      <c r="K23" s="19">
        <v>8500000</v>
      </c>
      <c r="L23" s="20">
        <v>33</v>
      </c>
      <c r="M23" s="11">
        <f t="shared" si="5"/>
        <v>0.23404255319148937</v>
      </c>
      <c r="N23" s="20">
        <v>3</v>
      </c>
      <c r="O23" s="32">
        <f t="shared" si="6"/>
        <v>6.1224489795918366E-2</v>
      </c>
      <c r="R23" s="13" t="s">
        <v>984</v>
      </c>
      <c r="S23" s="12">
        <v>758</v>
      </c>
      <c r="T23" s="106">
        <v>5928941.9472295512</v>
      </c>
      <c r="U23" s="17">
        <v>1</v>
      </c>
      <c r="V23" s="18">
        <f t="shared" si="4"/>
        <v>0</v>
      </c>
      <c r="AC23">
        <v>114286</v>
      </c>
      <c r="AD23" t="s">
        <v>370</v>
      </c>
      <c r="AE23">
        <v>5067300</v>
      </c>
      <c r="AG23" s="42">
        <v>5067300</v>
      </c>
      <c r="AH23" s="42">
        <v>7225376</v>
      </c>
      <c r="AI23" s="42">
        <v>11251814</v>
      </c>
      <c r="AJ23" s="42">
        <v>6852144</v>
      </c>
      <c r="AK23" s="42">
        <v>5947664</v>
      </c>
      <c r="AL23" s="42">
        <v>3301104</v>
      </c>
      <c r="AM23" s="42">
        <v>6755802</v>
      </c>
      <c r="AN23" s="42">
        <v>6799830</v>
      </c>
      <c r="AO23" s="42">
        <v>5879232</v>
      </c>
      <c r="AP23" s="42">
        <v>5067300</v>
      </c>
    </row>
    <row r="24" spans="1:42" ht="15.75" thickTop="1" x14ac:dyDescent="0.25">
      <c r="A24">
        <v>100458</v>
      </c>
      <c r="B24" t="s">
        <v>31</v>
      </c>
      <c r="C24">
        <v>7123680</v>
      </c>
      <c r="E24">
        <v>113551</v>
      </c>
      <c r="F24" t="s">
        <v>393</v>
      </c>
      <c r="G24">
        <v>5248320</v>
      </c>
      <c r="J24" s="15">
        <v>8500000</v>
      </c>
      <c r="K24" s="19">
        <v>10000000</v>
      </c>
      <c r="L24" s="20">
        <v>21</v>
      </c>
      <c r="M24" s="11">
        <f t="shared" si="5"/>
        <v>0.14893617021276595</v>
      </c>
      <c r="N24" s="20">
        <v>3</v>
      </c>
      <c r="O24" s="32">
        <f t="shared" si="6"/>
        <v>6.1224489795918366E-2</v>
      </c>
      <c r="AC24">
        <v>114293</v>
      </c>
      <c r="AD24" t="s">
        <v>370</v>
      </c>
      <c r="AE24">
        <v>3387155</v>
      </c>
      <c r="AG24" s="42">
        <v>3387155</v>
      </c>
      <c r="AH24" s="42">
        <v>6554111</v>
      </c>
      <c r="AI24" s="42">
        <v>6115200</v>
      </c>
      <c r="AJ24" s="42">
        <v>7540112</v>
      </c>
      <c r="AK24" s="42">
        <v>5476501</v>
      </c>
      <c r="AL24" s="42">
        <v>5849235</v>
      </c>
      <c r="AM24" s="42">
        <v>7123680</v>
      </c>
      <c r="AN24" s="42">
        <v>5788253</v>
      </c>
      <c r="AO24" s="42">
        <v>5248320</v>
      </c>
      <c r="AP24" s="42">
        <v>3387155</v>
      </c>
    </row>
    <row r="25" spans="1:42" x14ac:dyDescent="0.25">
      <c r="A25">
        <v>100459</v>
      </c>
      <c r="B25" t="s">
        <v>31</v>
      </c>
      <c r="C25">
        <v>7517367</v>
      </c>
      <c r="E25">
        <v>113553</v>
      </c>
      <c r="F25" t="s">
        <v>393</v>
      </c>
      <c r="G25">
        <v>6519618</v>
      </c>
      <c r="J25" s="15">
        <v>10000000</v>
      </c>
      <c r="K25" s="19">
        <v>11500000</v>
      </c>
      <c r="L25" s="20">
        <v>18</v>
      </c>
      <c r="M25" s="11">
        <f t="shared" si="5"/>
        <v>0.1276595744680851</v>
      </c>
      <c r="N25" s="20">
        <v>1</v>
      </c>
      <c r="O25" s="32">
        <f t="shared" si="6"/>
        <v>2.0408163265306121E-2</v>
      </c>
      <c r="AC25">
        <v>114297</v>
      </c>
      <c r="AD25" t="s">
        <v>370</v>
      </c>
      <c r="AE25">
        <v>3966326</v>
      </c>
      <c r="AG25" s="42">
        <v>3966326</v>
      </c>
      <c r="AH25" s="42">
        <v>4793580</v>
      </c>
      <c r="AI25" s="42">
        <v>6909840</v>
      </c>
      <c r="AJ25" s="42">
        <v>7044744</v>
      </c>
      <c r="AK25" s="42">
        <v>4123650</v>
      </c>
      <c r="AL25" s="42">
        <v>5999610</v>
      </c>
      <c r="AM25" s="42">
        <v>7517367</v>
      </c>
      <c r="AN25" s="42">
        <v>7848288</v>
      </c>
      <c r="AO25" s="42">
        <v>6519618</v>
      </c>
      <c r="AP25" s="42">
        <v>3966326</v>
      </c>
    </row>
    <row r="26" spans="1:42" x14ac:dyDescent="0.25">
      <c r="A26">
        <v>100502</v>
      </c>
      <c r="B26" t="s">
        <v>31</v>
      </c>
      <c r="C26">
        <v>4855928</v>
      </c>
      <c r="E26">
        <v>113854</v>
      </c>
      <c r="F26" t="s">
        <v>393</v>
      </c>
      <c r="G26">
        <v>4918004</v>
      </c>
      <c r="J26" s="15">
        <v>11500000</v>
      </c>
      <c r="K26" s="19">
        <v>13000000</v>
      </c>
      <c r="L26" s="20">
        <v>5</v>
      </c>
      <c r="M26" s="11">
        <f t="shared" si="5"/>
        <v>3.5460992907801421E-2</v>
      </c>
      <c r="N26" s="20">
        <v>0</v>
      </c>
      <c r="O26" s="32">
        <f t="shared" si="6"/>
        <v>0</v>
      </c>
      <c r="AC26">
        <v>114301</v>
      </c>
      <c r="AD26" t="s">
        <v>370</v>
      </c>
      <c r="AE26">
        <v>4693963</v>
      </c>
      <c r="AG26" s="42">
        <v>4693963</v>
      </c>
      <c r="AH26" s="42">
        <v>6431040</v>
      </c>
      <c r="AI26" s="42">
        <v>6625584</v>
      </c>
      <c r="AJ26" s="42">
        <v>9352992</v>
      </c>
      <c r="AK26" s="42">
        <v>7496555</v>
      </c>
      <c r="AL26" s="42">
        <v>7053103</v>
      </c>
      <c r="AM26" s="42">
        <v>4855928</v>
      </c>
      <c r="AN26" s="42">
        <v>3467448</v>
      </c>
      <c r="AO26" s="42">
        <v>4918004</v>
      </c>
      <c r="AP26" s="42">
        <v>4693963</v>
      </c>
    </row>
    <row r="27" spans="1:42" x14ac:dyDescent="0.25">
      <c r="A27">
        <v>100503</v>
      </c>
      <c r="B27" t="s">
        <v>31</v>
      </c>
      <c r="C27">
        <v>3633761</v>
      </c>
      <c r="E27">
        <v>113855</v>
      </c>
      <c r="F27" t="s">
        <v>393</v>
      </c>
      <c r="G27">
        <v>5710542</v>
      </c>
      <c r="J27" s="15">
        <v>13000000</v>
      </c>
      <c r="K27" s="19">
        <v>14500000</v>
      </c>
      <c r="L27" s="20">
        <v>3</v>
      </c>
      <c r="M27" s="11">
        <f t="shared" si="5"/>
        <v>2.1276595744680851E-2</v>
      </c>
      <c r="N27" s="20">
        <v>0</v>
      </c>
      <c r="O27" s="32">
        <f t="shared" si="6"/>
        <v>0</v>
      </c>
      <c r="AC27">
        <v>114305</v>
      </c>
      <c r="AD27" t="s">
        <v>370</v>
      </c>
      <c r="AE27">
        <v>6589296</v>
      </c>
      <c r="AG27" s="42">
        <v>6589296</v>
      </c>
      <c r="AH27" s="42">
        <v>4280448</v>
      </c>
      <c r="AI27" s="42">
        <v>4150650</v>
      </c>
      <c r="AJ27" s="42">
        <v>6900621</v>
      </c>
      <c r="AK27" s="42">
        <v>7245350</v>
      </c>
      <c r="AL27" s="42">
        <v>5906754</v>
      </c>
      <c r="AM27" s="42">
        <v>3633761</v>
      </c>
      <c r="AN27" s="42">
        <v>8715424</v>
      </c>
      <c r="AO27" s="42">
        <v>5710542</v>
      </c>
      <c r="AP27" s="42">
        <v>6589296</v>
      </c>
    </row>
    <row r="28" spans="1:42" x14ac:dyDescent="0.25">
      <c r="A28">
        <v>100624</v>
      </c>
      <c r="B28" t="s">
        <v>31</v>
      </c>
      <c r="C28">
        <v>7285590</v>
      </c>
      <c r="E28">
        <v>113863</v>
      </c>
      <c r="F28" t="s">
        <v>393</v>
      </c>
      <c r="G28">
        <v>7062264</v>
      </c>
      <c r="J28" s="15">
        <v>14500000</v>
      </c>
      <c r="K28" s="19">
        <v>16000000</v>
      </c>
      <c r="L28" s="20">
        <v>1</v>
      </c>
      <c r="M28" s="11">
        <f t="shared" si="5"/>
        <v>7.0921985815602835E-3</v>
      </c>
      <c r="N28" s="20">
        <v>0</v>
      </c>
      <c r="O28" s="32">
        <f t="shared" si="6"/>
        <v>0</v>
      </c>
      <c r="AC28">
        <v>114308</v>
      </c>
      <c r="AD28" t="s">
        <v>370</v>
      </c>
      <c r="AE28">
        <v>4524533</v>
      </c>
      <c r="AG28" s="42">
        <v>4524533</v>
      </c>
      <c r="AH28" s="42">
        <v>4791026</v>
      </c>
      <c r="AI28" s="42">
        <v>5019424</v>
      </c>
      <c r="AJ28" s="42">
        <v>4575272</v>
      </c>
      <c r="AK28" s="42">
        <v>8052948</v>
      </c>
      <c r="AL28" s="42">
        <v>5161524</v>
      </c>
      <c r="AM28" s="42">
        <v>7285590</v>
      </c>
      <c r="AN28" s="42">
        <v>4519983</v>
      </c>
      <c r="AO28" s="42">
        <v>7062264</v>
      </c>
      <c r="AP28" s="42">
        <v>4524533</v>
      </c>
    </row>
    <row r="29" spans="1:42" x14ac:dyDescent="0.25">
      <c r="A29">
        <v>100625</v>
      </c>
      <c r="B29" t="s">
        <v>31</v>
      </c>
      <c r="C29">
        <v>7677501</v>
      </c>
      <c r="E29">
        <v>113875</v>
      </c>
      <c r="F29" t="s">
        <v>393</v>
      </c>
      <c r="G29">
        <v>3425952</v>
      </c>
      <c r="J29" s="15">
        <v>16000000</v>
      </c>
      <c r="K29" s="19">
        <v>17500000</v>
      </c>
      <c r="L29" s="20">
        <v>0</v>
      </c>
      <c r="M29" s="11">
        <f t="shared" si="5"/>
        <v>0</v>
      </c>
      <c r="N29" s="20">
        <v>0</v>
      </c>
      <c r="O29" s="32">
        <f t="shared" si="6"/>
        <v>0</v>
      </c>
      <c r="AC29">
        <v>114311</v>
      </c>
      <c r="AD29" t="s">
        <v>370</v>
      </c>
      <c r="AE29">
        <v>5111337</v>
      </c>
      <c r="AG29" s="42">
        <v>5111337</v>
      </c>
      <c r="AH29" s="42">
        <v>5513938</v>
      </c>
      <c r="AI29" s="42">
        <v>5911276</v>
      </c>
      <c r="AJ29" s="42">
        <v>3807588</v>
      </c>
      <c r="AK29" s="42">
        <v>7869792</v>
      </c>
      <c r="AL29" s="42">
        <v>3812038</v>
      </c>
      <c r="AM29" s="42">
        <v>7677501</v>
      </c>
      <c r="AN29" s="42">
        <v>5434429</v>
      </c>
      <c r="AO29" s="42">
        <v>3425952</v>
      </c>
      <c r="AP29" s="42">
        <v>5111337</v>
      </c>
    </row>
    <row r="30" spans="1:42" x14ac:dyDescent="0.25">
      <c r="A30">
        <v>100627</v>
      </c>
      <c r="B30" t="s">
        <v>31</v>
      </c>
      <c r="C30">
        <v>4066585</v>
      </c>
      <c r="E30">
        <v>113882</v>
      </c>
      <c r="F30" t="s">
        <v>393</v>
      </c>
      <c r="G30">
        <v>8557120</v>
      </c>
      <c r="J30" s="29">
        <v>17500000</v>
      </c>
      <c r="K30" s="30">
        <v>19000000</v>
      </c>
      <c r="L30" s="31">
        <v>1</v>
      </c>
      <c r="M30" s="11">
        <f t="shared" si="5"/>
        <v>7.0921985815602835E-3</v>
      </c>
      <c r="N30" s="20">
        <v>0</v>
      </c>
      <c r="O30" s="32">
        <f t="shared" si="6"/>
        <v>0</v>
      </c>
      <c r="AC30">
        <v>114312</v>
      </c>
      <c r="AD30" t="s">
        <v>370</v>
      </c>
      <c r="AE30">
        <v>8202276</v>
      </c>
      <c r="AG30" s="42">
        <v>8202276</v>
      </c>
      <c r="AH30" s="42">
        <v>5118610</v>
      </c>
      <c r="AI30" s="42">
        <v>5679634</v>
      </c>
      <c r="AJ30" s="42">
        <v>5752800</v>
      </c>
      <c r="AK30" s="42">
        <v>5241576</v>
      </c>
      <c r="AL30" s="42">
        <v>5626572</v>
      </c>
      <c r="AM30" s="42">
        <v>4066585</v>
      </c>
      <c r="AN30" s="42">
        <v>3880485</v>
      </c>
      <c r="AO30" s="42">
        <v>8557120</v>
      </c>
      <c r="AP30" s="42">
        <v>8202276</v>
      </c>
    </row>
    <row r="31" spans="1:42" ht="15.75" thickBot="1" x14ac:dyDescent="0.3">
      <c r="A31">
        <v>100637</v>
      </c>
      <c r="B31" t="s">
        <v>31</v>
      </c>
      <c r="C31">
        <v>6977394</v>
      </c>
      <c r="E31">
        <v>113884</v>
      </c>
      <c r="F31" t="s">
        <v>393</v>
      </c>
      <c r="G31">
        <v>3855474</v>
      </c>
      <c r="K31" s="37" t="s">
        <v>1004</v>
      </c>
      <c r="L31" s="21">
        <f>SUM(L20:L30)</f>
        <v>141</v>
      </c>
      <c r="M31" s="34">
        <f t="shared" si="5"/>
        <v>1</v>
      </c>
      <c r="N31" s="35">
        <f>SUM(N20:N30)</f>
        <v>49</v>
      </c>
      <c r="O31" s="33">
        <f t="shared" si="6"/>
        <v>1</v>
      </c>
      <c r="AC31">
        <v>114313</v>
      </c>
      <c r="AD31" t="s">
        <v>370</v>
      </c>
      <c r="AE31">
        <v>4039185</v>
      </c>
      <c r="AG31" s="42">
        <v>4039185</v>
      </c>
      <c r="AH31" s="42">
        <v>4810582</v>
      </c>
      <c r="AI31" s="42">
        <v>7893900</v>
      </c>
      <c r="AJ31" s="42">
        <v>5127220</v>
      </c>
      <c r="AK31" s="42">
        <v>5959772</v>
      </c>
      <c r="AL31" s="42">
        <v>9442489</v>
      </c>
      <c r="AM31" s="42">
        <v>6977394</v>
      </c>
      <c r="AN31" s="42">
        <v>5799889</v>
      </c>
      <c r="AO31" s="42">
        <v>3855474</v>
      </c>
      <c r="AP31" s="42">
        <v>4039185</v>
      </c>
    </row>
    <row r="32" spans="1:42" x14ac:dyDescent="0.25">
      <c r="A32">
        <v>100638</v>
      </c>
      <c r="B32" t="s">
        <v>31</v>
      </c>
      <c r="C32">
        <v>8788167</v>
      </c>
      <c r="E32">
        <v>113888</v>
      </c>
      <c r="F32" t="s">
        <v>393</v>
      </c>
      <c r="G32">
        <v>5296872</v>
      </c>
      <c r="J32" s="100" t="s">
        <v>1131</v>
      </c>
      <c r="AC32">
        <v>114315</v>
      </c>
      <c r="AD32" t="s">
        <v>370</v>
      </c>
      <c r="AE32">
        <v>4329559</v>
      </c>
      <c r="AG32" s="42">
        <v>4329559</v>
      </c>
      <c r="AH32" s="42">
        <v>8047716</v>
      </c>
      <c r="AI32" s="42">
        <v>3967200</v>
      </c>
      <c r="AJ32" s="42">
        <v>4437114</v>
      </c>
      <c r="AK32" s="42">
        <v>3941548</v>
      </c>
      <c r="AL32" s="42">
        <v>8470584</v>
      </c>
      <c r="AM32" s="42">
        <v>8788167</v>
      </c>
      <c r="AN32" s="42">
        <v>8964732</v>
      </c>
      <c r="AO32" s="42">
        <v>5296872</v>
      </c>
      <c r="AP32" s="42">
        <v>4329559</v>
      </c>
    </row>
    <row r="33" spans="1:42" x14ac:dyDescent="0.25">
      <c r="A33">
        <v>100642</v>
      </c>
      <c r="B33" t="s">
        <v>31</v>
      </c>
      <c r="C33">
        <v>5552835</v>
      </c>
      <c r="E33">
        <v>113893</v>
      </c>
      <c r="F33" t="s">
        <v>393</v>
      </c>
      <c r="G33">
        <v>5420088</v>
      </c>
      <c r="AC33">
        <v>114317</v>
      </c>
      <c r="AD33" t="s">
        <v>370</v>
      </c>
      <c r="AE33">
        <v>5682930</v>
      </c>
      <c r="AG33" s="42">
        <v>5682930</v>
      </c>
      <c r="AH33" s="42">
        <v>4623012</v>
      </c>
      <c r="AI33" s="42">
        <v>6384798</v>
      </c>
      <c r="AJ33" s="42">
        <v>1740330</v>
      </c>
      <c r="AK33" s="42">
        <v>5843396</v>
      </c>
      <c r="AL33" s="42">
        <v>7911792</v>
      </c>
      <c r="AM33" s="42">
        <v>5552835</v>
      </c>
      <c r="AN33" s="42">
        <v>9847488</v>
      </c>
      <c r="AO33" s="42">
        <v>5420088</v>
      </c>
      <c r="AP33" s="42">
        <v>5682930</v>
      </c>
    </row>
    <row r="34" spans="1:42" x14ac:dyDescent="0.25">
      <c r="A34">
        <v>100740</v>
      </c>
      <c r="B34" t="s">
        <v>31</v>
      </c>
      <c r="C34">
        <v>7612328</v>
      </c>
      <c r="E34">
        <v>113901</v>
      </c>
      <c r="F34" t="s">
        <v>393</v>
      </c>
      <c r="G34">
        <v>5421801</v>
      </c>
      <c r="AC34">
        <v>114327</v>
      </c>
      <c r="AD34" t="s">
        <v>370</v>
      </c>
      <c r="AE34">
        <v>4387226</v>
      </c>
      <c r="AG34" s="42">
        <v>4387226</v>
      </c>
      <c r="AH34" s="42">
        <v>5453276</v>
      </c>
      <c r="AI34" s="42">
        <v>4133556</v>
      </c>
      <c r="AJ34" s="42">
        <v>6134520</v>
      </c>
      <c r="AK34" s="42">
        <v>8352552</v>
      </c>
      <c r="AL34" s="42">
        <v>4097624</v>
      </c>
      <c r="AM34" s="42">
        <v>7612328</v>
      </c>
      <c r="AN34" s="42">
        <v>5684840</v>
      </c>
      <c r="AO34" s="42">
        <v>5421801</v>
      </c>
      <c r="AP34" s="42">
        <v>4387226</v>
      </c>
    </row>
    <row r="35" spans="1:42" x14ac:dyDescent="0.25">
      <c r="A35">
        <v>100741</v>
      </c>
      <c r="B35" t="s">
        <v>31</v>
      </c>
      <c r="C35">
        <v>8983546</v>
      </c>
      <c r="E35">
        <v>113902</v>
      </c>
      <c r="F35" t="s">
        <v>393</v>
      </c>
      <c r="G35">
        <v>8728872</v>
      </c>
      <c r="AC35">
        <v>122351</v>
      </c>
      <c r="AD35" t="s">
        <v>370</v>
      </c>
      <c r="AE35">
        <v>3803553</v>
      </c>
      <c r="AG35" s="42">
        <v>3803553</v>
      </c>
      <c r="AH35" s="42">
        <v>7867844</v>
      </c>
      <c r="AI35" s="42">
        <v>2366476</v>
      </c>
      <c r="AJ35" s="42">
        <v>1701468</v>
      </c>
      <c r="AK35" s="42">
        <v>4721184</v>
      </c>
      <c r="AL35" s="42">
        <v>4977280</v>
      </c>
      <c r="AM35" s="42">
        <v>8983546</v>
      </c>
      <c r="AN35" s="42">
        <v>11107900</v>
      </c>
      <c r="AO35" s="42">
        <v>8728872</v>
      </c>
      <c r="AP35" s="42">
        <v>3803553</v>
      </c>
    </row>
    <row r="36" spans="1:42" x14ac:dyDescent="0.25">
      <c r="A36">
        <v>100742</v>
      </c>
      <c r="B36" t="s">
        <v>31</v>
      </c>
      <c r="C36">
        <v>7904847</v>
      </c>
      <c r="E36">
        <v>113907</v>
      </c>
      <c r="F36" t="s">
        <v>393</v>
      </c>
      <c r="G36">
        <v>10206480</v>
      </c>
      <c r="AC36">
        <v>122362</v>
      </c>
      <c r="AD36" t="s">
        <v>370</v>
      </c>
      <c r="AE36">
        <v>6061226</v>
      </c>
      <c r="AG36" s="42">
        <v>6061226</v>
      </c>
      <c r="AH36" s="42">
        <v>5279115</v>
      </c>
      <c r="AI36" s="42">
        <v>5983846</v>
      </c>
      <c r="AK36" s="42">
        <v>5412246</v>
      </c>
      <c r="AM36" s="42">
        <v>7904847</v>
      </c>
      <c r="AN36" s="42">
        <v>5095244</v>
      </c>
      <c r="AO36" s="42">
        <v>10206480</v>
      </c>
      <c r="AP36" s="42">
        <v>6061226</v>
      </c>
    </row>
    <row r="37" spans="1:42" x14ac:dyDescent="0.25">
      <c r="A37">
        <v>100743</v>
      </c>
      <c r="B37" t="s">
        <v>31</v>
      </c>
      <c r="C37">
        <v>9799104</v>
      </c>
      <c r="E37">
        <v>115720</v>
      </c>
      <c r="F37" t="s">
        <v>393</v>
      </c>
      <c r="G37">
        <v>3391203</v>
      </c>
      <c r="AC37">
        <v>122363</v>
      </c>
      <c r="AD37" t="s">
        <v>370</v>
      </c>
      <c r="AE37">
        <v>4024490</v>
      </c>
      <c r="AG37" s="42">
        <v>4024490</v>
      </c>
      <c r="AH37" s="42">
        <v>4725700</v>
      </c>
      <c r="AI37" s="42">
        <v>6208465</v>
      </c>
      <c r="AK37" s="42">
        <v>5465064</v>
      </c>
      <c r="AM37" s="42">
        <v>9799104</v>
      </c>
      <c r="AN37" s="42">
        <v>4634469</v>
      </c>
      <c r="AO37" s="42">
        <v>3391203</v>
      </c>
      <c r="AP37" s="42">
        <v>4024490</v>
      </c>
    </row>
    <row r="38" spans="1:42" x14ac:dyDescent="0.25">
      <c r="A38">
        <v>100745</v>
      </c>
      <c r="B38" t="s">
        <v>31</v>
      </c>
      <c r="C38">
        <v>10342647</v>
      </c>
      <c r="E38">
        <v>115723</v>
      </c>
      <c r="F38" t="s">
        <v>393</v>
      </c>
      <c r="G38">
        <v>6078972</v>
      </c>
      <c r="AC38">
        <v>122374</v>
      </c>
      <c r="AD38" t="s">
        <v>370</v>
      </c>
      <c r="AE38">
        <v>3460322</v>
      </c>
      <c r="AG38" s="42">
        <v>3460322</v>
      </c>
      <c r="AH38" s="42">
        <v>4453080</v>
      </c>
      <c r="AI38" s="42">
        <v>6556715</v>
      </c>
      <c r="AK38" s="42">
        <v>5533704</v>
      </c>
      <c r="AM38" s="42">
        <v>10342647</v>
      </c>
      <c r="AN38" s="42">
        <v>7505925</v>
      </c>
      <c r="AO38" s="42">
        <v>6078972</v>
      </c>
      <c r="AP38" s="42">
        <v>3460322</v>
      </c>
    </row>
    <row r="39" spans="1:42" x14ac:dyDescent="0.25">
      <c r="A39">
        <v>100747</v>
      </c>
      <c r="B39" t="s">
        <v>31</v>
      </c>
      <c r="C39">
        <v>7157493</v>
      </c>
      <c r="E39">
        <v>115758</v>
      </c>
      <c r="F39" t="s">
        <v>393</v>
      </c>
      <c r="G39">
        <v>6498940</v>
      </c>
      <c r="AC39">
        <v>131756</v>
      </c>
      <c r="AD39" t="s">
        <v>370</v>
      </c>
      <c r="AE39">
        <v>4930000</v>
      </c>
      <c r="AG39" s="42">
        <v>4930000</v>
      </c>
      <c r="AH39" s="42">
        <v>4715194</v>
      </c>
      <c r="AI39" s="42">
        <v>5710090</v>
      </c>
      <c r="AK39" s="42">
        <v>2539132</v>
      </c>
      <c r="AM39" s="42">
        <v>7157493</v>
      </c>
      <c r="AN39" s="42">
        <v>4790016</v>
      </c>
      <c r="AO39" s="42">
        <v>6498940</v>
      </c>
      <c r="AP39" s="42">
        <v>4930000</v>
      </c>
    </row>
    <row r="40" spans="1:42" x14ac:dyDescent="0.25">
      <c r="A40">
        <v>100748</v>
      </c>
      <c r="B40" t="s">
        <v>31</v>
      </c>
      <c r="C40">
        <v>5538594</v>
      </c>
      <c r="E40">
        <v>115772</v>
      </c>
      <c r="F40" t="s">
        <v>393</v>
      </c>
      <c r="G40">
        <v>3843660</v>
      </c>
      <c r="AC40">
        <v>133293</v>
      </c>
      <c r="AD40" t="s">
        <v>370</v>
      </c>
      <c r="AE40">
        <v>4825316</v>
      </c>
      <c r="AG40" s="42">
        <v>4825316</v>
      </c>
      <c r="AH40" s="42">
        <v>5556510</v>
      </c>
      <c r="AI40" s="42">
        <v>6576509</v>
      </c>
      <c r="AK40" s="42">
        <v>3212460</v>
      </c>
      <c r="AM40" s="42">
        <v>5538594</v>
      </c>
      <c r="AN40" s="42">
        <v>5454070</v>
      </c>
      <c r="AO40" s="42">
        <v>3843660</v>
      </c>
      <c r="AP40" s="42">
        <v>4825316</v>
      </c>
    </row>
    <row r="41" spans="1:42" x14ac:dyDescent="0.25">
      <c r="A41">
        <v>100749</v>
      </c>
      <c r="B41" t="s">
        <v>31</v>
      </c>
      <c r="C41">
        <v>6121577</v>
      </c>
      <c r="E41">
        <v>115775</v>
      </c>
      <c r="F41" t="s">
        <v>393</v>
      </c>
      <c r="G41">
        <v>3017168</v>
      </c>
      <c r="AC41">
        <v>104688</v>
      </c>
      <c r="AD41" t="s">
        <v>233</v>
      </c>
      <c r="AE41">
        <v>5365140</v>
      </c>
      <c r="AH41" s="42">
        <v>4444480</v>
      </c>
      <c r="AI41" s="42">
        <v>3095928</v>
      </c>
      <c r="AK41" s="42">
        <v>2696252</v>
      </c>
      <c r="AM41" s="42">
        <v>6121577</v>
      </c>
      <c r="AN41" s="42">
        <v>6385680</v>
      </c>
      <c r="AO41" s="42">
        <v>3017168</v>
      </c>
      <c r="AP41" s="42">
        <v>5365140</v>
      </c>
    </row>
    <row r="42" spans="1:42" x14ac:dyDescent="0.25">
      <c r="A42">
        <v>100750</v>
      </c>
      <c r="B42" t="s">
        <v>31</v>
      </c>
      <c r="C42">
        <v>6185523</v>
      </c>
      <c r="E42">
        <v>123862</v>
      </c>
      <c r="F42" t="s">
        <v>393</v>
      </c>
      <c r="G42">
        <v>6142352</v>
      </c>
      <c r="AC42">
        <v>104692</v>
      </c>
      <c r="AD42" t="s">
        <v>233</v>
      </c>
      <c r="AE42">
        <v>5745684</v>
      </c>
      <c r="AH42" s="42">
        <v>3767458</v>
      </c>
      <c r="AI42" s="42">
        <v>2956976</v>
      </c>
      <c r="AK42" s="42">
        <v>5347734</v>
      </c>
      <c r="AM42" s="42">
        <v>6185523</v>
      </c>
      <c r="AN42" s="42">
        <v>4850076</v>
      </c>
      <c r="AO42" s="42">
        <v>6142352</v>
      </c>
      <c r="AP42" s="42">
        <v>5745684</v>
      </c>
    </row>
    <row r="43" spans="1:42" x14ac:dyDescent="0.25">
      <c r="A43">
        <v>100752</v>
      </c>
      <c r="B43" t="s">
        <v>31</v>
      </c>
      <c r="C43">
        <v>6078976</v>
      </c>
      <c r="E43">
        <v>123869</v>
      </c>
      <c r="F43" t="s">
        <v>393</v>
      </c>
      <c r="G43">
        <v>2621820</v>
      </c>
      <c r="AC43">
        <v>104693</v>
      </c>
      <c r="AD43" t="s">
        <v>233</v>
      </c>
      <c r="AE43">
        <v>11103201</v>
      </c>
      <c r="AH43" s="42">
        <v>3946380</v>
      </c>
      <c r="AI43" s="42">
        <v>3233825</v>
      </c>
      <c r="AK43" s="42">
        <v>3944967</v>
      </c>
      <c r="AM43" s="42">
        <v>6078976</v>
      </c>
      <c r="AN43" s="42">
        <v>8554080</v>
      </c>
      <c r="AO43" s="42">
        <v>2621820</v>
      </c>
      <c r="AP43" s="42">
        <v>11103201</v>
      </c>
    </row>
    <row r="44" spans="1:42" x14ac:dyDescent="0.25">
      <c r="A44">
        <v>100849</v>
      </c>
      <c r="B44" t="s">
        <v>31</v>
      </c>
      <c r="C44">
        <v>6693713</v>
      </c>
      <c r="E44">
        <v>123878</v>
      </c>
      <c r="F44" t="s">
        <v>393</v>
      </c>
      <c r="G44">
        <v>4387944</v>
      </c>
      <c r="AC44">
        <v>104696</v>
      </c>
      <c r="AD44" t="s">
        <v>233</v>
      </c>
      <c r="AE44">
        <v>8257584</v>
      </c>
      <c r="AH44" s="42">
        <v>6032752</v>
      </c>
      <c r="AI44" s="42">
        <v>4652910</v>
      </c>
      <c r="AK44" s="42">
        <v>5436736</v>
      </c>
      <c r="AM44" s="42">
        <v>6693713</v>
      </c>
      <c r="AN44" s="42">
        <v>5674452</v>
      </c>
      <c r="AO44" s="42">
        <v>4387944</v>
      </c>
      <c r="AP44" s="42">
        <v>8257584</v>
      </c>
    </row>
    <row r="45" spans="1:42" x14ac:dyDescent="0.25">
      <c r="A45">
        <v>100857</v>
      </c>
      <c r="B45" t="s">
        <v>31</v>
      </c>
      <c r="C45">
        <v>6459750</v>
      </c>
      <c r="E45">
        <v>123883</v>
      </c>
      <c r="F45" t="s">
        <v>393</v>
      </c>
      <c r="G45">
        <v>7429228</v>
      </c>
      <c r="AC45">
        <v>104698</v>
      </c>
      <c r="AD45" t="s">
        <v>233</v>
      </c>
      <c r="AE45">
        <v>8620928</v>
      </c>
      <c r="AH45" s="42">
        <v>5234405</v>
      </c>
      <c r="AI45" s="42">
        <v>6179602</v>
      </c>
      <c r="AK45" s="42">
        <v>2536352</v>
      </c>
      <c r="AM45" s="42">
        <v>6459750</v>
      </c>
      <c r="AN45" s="42">
        <v>3165930</v>
      </c>
      <c r="AO45" s="42">
        <v>7429228</v>
      </c>
      <c r="AP45" s="42">
        <v>8620928</v>
      </c>
    </row>
    <row r="46" spans="1:42" x14ac:dyDescent="0.25">
      <c r="A46">
        <v>100859</v>
      </c>
      <c r="B46" t="s">
        <v>31</v>
      </c>
      <c r="C46">
        <v>5560072</v>
      </c>
      <c r="E46">
        <v>123893</v>
      </c>
      <c r="F46" t="s">
        <v>393</v>
      </c>
      <c r="G46">
        <v>3582396</v>
      </c>
      <c r="AC46">
        <v>104700</v>
      </c>
      <c r="AD46" t="s">
        <v>233</v>
      </c>
      <c r="AE46">
        <v>8063328</v>
      </c>
      <c r="AH46" s="42">
        <v>12537320</v>
      </c>
      <c r="AI46" s="42">
        <v>3550521</v>
      </c>
      <c r="AK46" s="42">
        <v>4587882</v>
      </c>
      <c r="AM46" s="42">
        <v>5560072</v>
      </c>
      <c r="AN46" s="42">
        <v>6159064</v>
      </c>
      <c r="AO46" s="42">
        <v>3582396</v>
      </c>
      <c r="AP46" s="42">
        <v>8063328</v>
      </c>
    </row>
    <row r="47" spans="1:42" x14ac:dyDescent="0.25">
      <c r="A47">
        <v>100965</v>
      </c>
      <c r="B47" t="s">
        <v>31</v>
      </c>
      <c r="C47">
        <v>8208480</v>
      </c>
      <c r="E47">
        <v>126458</v>
      </c>
      <c r="F47" t="s">
        <v>393</v>
      </c>
      <c r="G47">
        <v>3641824</v>
      </c>
      <c r="AC47">
        <v>104703</v>
      </c>
      <c r="AD47" t="s">
        <v>233</v>
      </c>
      <c r="AE47">
        <v>3556971</v>
      </c>
      <c r="AH47" s="42">
        <v>5294268</v>
      </c>
      <c r="AI47" s="42">
        <v>5029390</v>
      </c>
      <c r="AK47" s="42">
        <v>7066766</v>
      </c>
      <c r="AM47" s="42">
        <v>8208480</v>
      </c>
      <c r="AN47" s="42">
        <v>3354970</v>
      </c>
      <c r="AO47" s="42">
        <v>3641824</v>
      </c>
      <c r="AP47" s="42">
        <v>3556971</v>
      </c>
    </row>
    <row r="48" spans="1:42" x14ac:dyDescent="0.25">
      <c r="A48">
        <v>100966</v>
      </c>
      <c r="B48" t="s">
        <v>31</v>
      </c>
      <c r="C48">
        <v>10868855</v>
      </c>
      <c r="E48">
        <v>126473</v>
      </c>
      <c r="F48" t="s">
        <v>393</v>
      </c>
      <c r="G48">
        <v>2682760</v>
      </c>
      <c r="AC48">
        <v>104705</v>
      </c>
      <c r="AD48" t="s">
        <v>233</v>
      </c>
      <c r="AE48">
        <v>5242482</v>
      </c>
      <c r="AH48" s="42">
        <v>5369910</v>
      </c>
      <c r="AI48" s="42">
        <v>7180875</v>
      </c>
      <c r="AK48" s="42">
        <v>4174545</v>
      </c>
      <c r="AM48" s="42">
        <v>10868855</v>
      </c>
      <c r="AN48" s="42">
        <v>5470260</v>
      </c>
      <c r="AO48" s="42">
        <v>2682760</v>
      </c>
      <c r="AP48" s="42">
        <v>5242482</v>
      </c>
    </row>
    <row r="49" spans="1:42" x14ac:dyDescent="0.25">
      <c r="A49">
        <v>100967</v>
      </c>
      <c r="B49" t="s">
        <v>31</v>
      </c>
      <c r="C49">
        <v>13006608</v>
      </c>
      <c r="E49">
        <v>126510</v>
      </c>
      <c r="F49" t="s">
        <v>393</v>
      </c>
      <c r="G49">
        <v>4616859</v>
      </c>
      <c r="AC49">
        <v>104706</v>
      </c>
      <c r="AD49" t="s">
        <v>233</v>
      </c>
      <c r="AE49">
        <v>6496281</v>
      </c>
      <c r="AH49" s="42">
        <v>6873060</v>
      </c>
      <c r="AI49" s="42">
        <v>3899764</v>
      </c>
      <c r="AK49" s="42">
        <v>5198083</v>
      </c>
      <c r="AM49" s="42">
        <v>13006608</v>
      </c>
      <c r="AN49" s="42">
        <v>4667223</v>
      </c>
      <c r="AO49" s="42">
        <v>4616859</v>
      </c>
      <c r="AP49" s="42">
        <v>6496281</v>
      </c>
    </row>
    <row r="50" spans="1:42" x14ac:dyDescent="0.25">
      <c r="A50">
        <v>100972</v>
      </c>
      <c r="B50" t="s">
        <v>31</v>
      </c>
      <c r="C50">
        <v>7115765</v>
      </c>
      <c r="E50">
        <v>131969</v>
      </c>
      <c r="F50" t="s">
        <v>393</v>
      </c>
      <c r="G50">
        <v>4966744</v>
      </c>
      <c r="AC50">
        <v>104713</v>
      </c>
      <c r="AD50" t="s">
        <v>233</v>
      </c>
      <c r="AE50">
        <v>6969258</v>
      </c>
      <c r="AH50" s="42">
        <v>5787628</v>
      </c>
      <c r="AI50" s="42">
        <v>7106186</v>
      </c>
      <c r="AK50" s="42">
        <v>2543343</v>
      </c>
      <c r="AM50" s="42">
        <v>7115765</v>
      </c>
      <c r="AN50" s="42">
        <v>3303520</v>
      </c>
      <c r="AO50" s="42">
        <v>4966744</v>
      </c>
      <c r="AP50" s="42">
        <v>6969258</v>
      </c>
    </row>
    <row r="51" spans="1:42" x14ac:dyDescent="0.25">
      <c r="A51">
        <v>100973</v>
      </c>
      <c r="B51" t="s">
        <v>31</v>
      </c>
      <c r="C51">
        <v>11238260</v>
      </c>
      <c r="AC51">
        <v>104714</v>
      </c>
      <c r="AD51" t="s">
        <v>233</v>
      </c>
      <c r="AE51">
        <v>7816410</v>
      </c>
      <c r="AH51" s="42">
        <v>7026941</v>
      </c>
      <c r="AI51" s="42">
        <v>6713201</v>
      </c>
      <c r="AK51" s="42">
        <v>5124052</v>
      </c>
      <c r="AM51" s="42">
        <v>11238260</v>
      </c>
      <c r="AN51" s="42">
        <v>4997926</v>
      </c>
      <c r="AP51" s="42">
        <v>7816410</v>
      </c>
    </row>
    <row r="52" spans="1:42" x14ac:dyDescent="0.25">
      <c r="A52">
        <v>100974</v>
      </c>
      <c r="B52" t="s">
        <v>31</v>
      </c>
      <c r="C52">
        <v>10688542</v>
      </c>
      <c r="AC52">
        <v>104715</v>
      </c>
      <c r="AD52" t="s">
        <v>233</v>
      </c>
      <c r="AE52">
        <v>5512332</v>
      </c>
      <c r="AH52" s="42">
        <v>9390648</v>
      </c>
      <c r="AI52" s="42">
        <v>2500722</v>
      </c>
      <c r="AK52" s="42">
        <v>3850860</v>
      </c>
      <c r="AM52" s="42">
        <v>10688542</v>
      </c>
      <c r="AN52" s="42">
        <v>4108048</v>
      </c>
      <c r="AP52" s="42">
        <v>5512332</v>
      </c>
    </row>
    <row r="53" spans="1:42" x14ac:dyDescent="0.25">
      <c r="A53">
        <v>100975</v>
      </c>
      <c r="B53" t="s">
        <v>31</v>
      </c>
      <c r="C53">
        <v>13086960</v>
      </c>
      <c r="AC53">
        <v>104717</v>
      </c>
      <c r="AD53" t="s">
        <v>233</v>
      </c>
      <c r="AE53">
        <v>7282509</v>
      </c>
      <c r="AH53" s="42">
        <v>5880588</v>
      </c>
      <c r="AI53" s="42">
        <v>3822432</v>
      </c>
      <c r="AK53" s="42">
        <v>5081300</v>
      </c>
      <c r="AM53" s="42">
        <v>13086960</v>
      </c>
      <c r="AN53" s="42">
        <v>10237970</v>
      </c>
      <c r="AP53" s="42">
        <v>7282509</v>
      </c>
    </row>
    <row r="54" spans="1:42" x14ac:dyDescent="0.25">
      <c r="A54">
        <v>100977</v>
      </c>
      <c r="B54" t="s">
        <v>31</v>
      </c>
      <c r="C54">
        <v>11951527</v>
      </c>
      <c r="AC54">
        <v>104721</v>
      </c>
      <c r="AD54" t="s">
        <v>233</v>
      </c>
      <c r="AE54">
        <v>4515559</v>
      </c>
      <c r="AH54" s="42">
        <v>7039890</v>
      </c>
      <c r="AI54" s="42">
        <v>8367455</v>
      </c>
      <c r="AK54" s="42">
        <v>3381754</v>
      </c>
      <c r="AM54" s="42">
        <v>11951527</v>
      </c>
      <c r="AN54" s="42">
        <v>5592048</v>
      </c>
      <c r="AP54" s="42">
        <v>4515559</v>
      </c>
    </row>
    <row r="55" spans="1:42" x14ac:dyDescent="0.25">
      <c r="A55">
        <v>100978</v>
      </c>
      <c r="B55" t="s">
        <v>31</v>
      </c>
      <c r="C55">
        <v>7169840</v>
      </c>
      <c r="AC55">
        <v>104827</v>
      </c>
      <c r="AD55" t="s">
        <v>233</v>
      </c>
      <c r="AE55">
        <v>4072551</v>
      </c>
      <c r="AH55" s="42">
        <v>5027666</v>
      </c>
      <c r="AI55" s="42">
        <v>3231254</v>
      </c>
      <c r="AK55" s="42">
        <v>6539373</v>
      </c>
      <c r="AM55" s="42">
        <v>7169840</v>
      </c>
      <c r="AN55" s="42">
        <v>6845434</v>
      </c>
      <c r="AP55" s="42">
        <v>4072551</v>
      </c>
    </row>
    <row r="56" spans="1:42" x14ac:dyDescent="0.25">
      <c r="A56">
        <v>100979</v>
      </c>
      <c r="B56" t="s">
        <v>31</v>
      </c>
      <c r="C56">
        <v>5769516</v>
      </c>
      <c r="E56" s="9"/>
      <c r="AC56">
        <v>104829</v>
      </c>
      <c r="AD56" t="s">
        <v>233</v>
      </c>
      <c r="AE56">
        <v>8691138</v>
      </c>
      <c r="AH56" s="42">
        <v>7286666</v>
      </c>
      <c r="AI56" s="42">
        <v>2239348</v>
      </c>
      <c r="AK56" s="42">
        <v>6027041</v>
      </c>
      <c r="AM56" s="42">
        <v>5769516</v>
      </c>
      <c r="AN56" s="42">
        <v>5834640</v>
      </c>
      <c r="AP56" s="42">
        <v>8691138</v>
      </c>
    </row>
    <row r="57" spans="1:42" x14ac:dyDescent="0.25">
      <c r="A57">
        <v>101053</v>
      </c>
      <c r="B57" t="s">
        <v>31</v>
      </c>
      <c r="C57">
        <v>8617748</v>
      </c>
      <c r="AC57">
        <v>104833</v>
      </c>
      <c r="AD57" t="s">
        <v>233</v>
      </c>
      <c r="AE57">
        <v>3621420</v>
      </c>
      <c r="AH57" s="42">
        <v>6229620</v>
      </c>
      <c r="AI57" s="42">
        <v>5157089</v>
      </c>
      <c r="AK57" s="42">
        <v>4069777</v>
      </c>
      <c r="AM57" s="42">
        <v>8617748</v>
      </c>
      <c r="AN57" s="42">
        <v>3463396</v>
      </c>
      <c r="AP57" s="42">
        <v>3621420</v>
      </c>
    </row>
    <row r="58" spans="1:42" x14ac:dyDescent="0.25">
      <c r="A58">
        <v>101154</v>
      </c>
      <c r="B58" t="s">
        <v>31</v>
      </c>
      <c r="C58">
        <v>7897365</v>
      </c>
      <c r="AC58">
        <v>104834</v>
      </c>
      <c r="AD58" t="s">
        <v>233</v>
      </c>
      <c r="AE58">
        <v>6055910</v>
      </c>
      <c r="AH58" s="42">
        <v>5948384</v>
      </c>
      <c r="AI58" s="42">
        <v>3682990</v>
      </c>
      <c r="AK58" s="42">
        <v>2127540</v>
      </c>
      <c r="AM58" s="42">
        <v>7897365</v>
      </c>
      <c r="AN58" s="42">
        <v>3604170</v>
      </c>
      <c r="AP58" s="42">
        <v>6055910</v>
      </c>
    </row>
    <row r="59" spans="1:42" x14ac:dyDescent="0.25">
      <c r="A59">
        <v>101243</v>
      </c>
      <c r="B59" t="s">
        <v>31</v>
      </c>
      <c r="C59">
        <v>7808112</v>
      </c>
      <c r="AC59">
        <v>104835</v>
      </c>
      <c r="AD59" t="s">
        <v>233</v>
      </c>
      <c r="AE59">
        <v>4809546</v>
      </c>
      <c r="AH59" s="42">
        <v>6556668</v>
      </c>
      <c r="AI59" s="42">
        <v>2101127</v>
      </c>
      <c r="AK59" s="42">
        <v>4422000</v>
      </c>
      <c r="AM59" s="42">
        <v>7808112</v>
      </c>
      <c r="AN59" s="42">
        <v>3397143</v>
      </c>
      <c r="AP59" s="42">
        <v>4809546</v>
      </c>
    </row>
    <row r="60" spans="1:42" x14ac:dyDescent="0.25">
      <c r="A60">
        <v>101244</v>
      </c>
      <c r="B60" t="s">
        <v>31</v>
      </c>
      <c r="C60">
        <v>13344422</v>
      </c>
      <c r="AC60">
        <v>104956</v>
      </c>
      <c r="AD60" t="s">
        <v>233</v>
      </c>
      <c r="AE60">
        <v>4794517</v>
      </c>
      <c r="AH60" s="42">
        <v>6856875</v>
      </c>
      <c r="AI60" s="42">
        <v>5933168</v>
      </c>
      <c r="AK60" s="42">
        <v>4407793</v>
      </c>
      <c r="AM60" s="42">
        <v>13344422</v>
      </c>
      <c r="AN60" s="42">
        <v>5815976</v>
      </c>
      <c r="AP60" s="42">
        <v>4794517</v>
      </c>
    </row>
    <row r="61" spans="1:42" x14ac:dyDescent="0.25">
      <c r="A61">
        <v>101245</v>
      </c>
      <c r="B61" t="s">
        <v>31</v>
      </c>
      <c r="C61">
        <v>12653010</v>
      </c>
      <c r="AC61">
        <v>104959</v>
      </c>
      <c r="AD61" t="s">
        <v>233</v>
      </c>
      <c r="AE61">
        <v>3923136</v>
      </c>
      <c r="AH61" s="42">
        <v>6340260</v>
      </c>
      <c r="AI61" s="42">
        <v>6541590</v>
      </c>
      <c r="AK61" s="42">
        <v>8682827</v>
      </c>
      <c r="AM61" s="42">
        <v>12653010</v>
      </c>
      <c r="AN61" s="42">
        <v>4963135</v>
      </c>
      <c r="AP61" s="42">
        <v>3923136</v>
      </c>
    </row>
    <row r="62" spans="1:42" x14ac:dyDescent="0.25">
      <c r="A62">
        <v>101247</v>
      </c>
      <c r="B62" t="s">
        <v>31</v>
      </c>
      <c r="C62">
        <v>7638435</v>
      </c>
      <c r="AC62">
        <v>104960</v>
      </c>
      <c r="AD62" t="s">
        <v>233</v>
      </c>
      <c r="AE62">
        <v>7225376</v>
      </c>
      <c r="AH62" s="42">
        <v>6212311</v>
      </c>
      <c r="AI62" s="42">
        <v>3099712</v>
      </c>
      <c r="AK62" s="42">
        <v>4481253</v>
      </c>
      <c r="AM62" s="42">
        <v>7638435</v>
      </c>
      <c r="AN62" s="42">
        <v>4029678</v>
      </c>
      <c r="AP62" s="42">
        <v>7225376</v>
      </c>
    </row>
    <row r="63" spans="1:42" x14ac:dyDescent="0.25">
      <c r="A63">
        <v>101345</v>
      </c>
      <c r="B63" t="s">
        <v>31</v>
      </c>
      <c r="C63">
        <v>5367068</v>
      </c>
      <c r="AC63">
        <v>104961</v>
      </c>
      <c r="AD63" t="s">
        <v>233</v>
      </c>
      <c r="AE63">
        <v>6554111</v>
      </c>
      <c r="AH63" s="42">
        <v>6305712</v>
      </c>
      <c r="AI63" s="42">
        <v>2566969</v>
      </c>
      <c r="AK63" s="42">
        <v>6653790</v>
      </c>
      <c r="AM63" s="42">
        <v>5367068</v>
      </c>
      <c r="AN63" s="42">
        <v>5376980</v>
      </c>
      <c r="AP63" s="42">
        <v>6554111</v>
      </c>
    </row>
    <row r="64" spans="1:42" x14ac:dyDescent="0.25">
      <c r="A64">
        <v>101361</v>
      </c>
      <c r="B64" t="s">
        <v>31</v>
      </c>
      <c r="C64">
        <v>4706280</v>
      </c>
      <c r="AC64">
        <v>104962</v>
      </c>
      <c r="AD64" t="s">
        <v>233</v>
      </c>
      <c r="AE64">
        <v>4793580</v>
      </c>
      <c r="AH64" s="42">
        <v>7114314</v>
      </c>
      <c r="AI64" s="42">
        <v>4013060</v>
      </c>
      <c r="AK64" s="42">
        <v>4924800</v>
      </c>
      <c r="AM64" s="42">
        <v>4706280</v>
      </c>
      <c r="AN64" s="42">
        <v>4467565</v>
      </c>
      <c r="AP64" s="42">
        <v>4793580</v>
      </c>
    </row>
    <row r="65" spans="1:42" x14ac:dyDescent="0.25">
      <c r="A65">
        <v>101362</v>
      </c>
      <c r="B65" t="s">
        <v>31</v>
      </c>
      <c r="C65">
        <v>6508560</v>
      </c>
      <c r="AC65">
        <v>104964</v>
      </c>
      <c r="AD65" t="s">
        <v>233</v>
      </c>
      <c r="AE65">
        <v>6431040</v>
      </c>
      <c r="AH65" s="42">
        <v>5693688</v>
      </c>
      <c r="AI65" s="42">
        <v>6917428</v>
      </c>
      <c r="AK65" s="42">
        <v>4769206</v>
      </c>
      <c r="AM65" s="42">
        <v>6508560</v>
      </c>
      <c r="AN65" s="42">
        <v>6973040</v>
      </c>
      <c r="AP65" s="42">
        <v>6431040</v>
      </c>
    </row>
    <row r="66" spans="1:42" x14ac:dyDescent="0.25">
      <c r="A66">
        <v>101364</v>
      </c>
      <c r="B66" t="s">
        <v>31</v>
      </c>
      <c r="C66">
        <v>6580008</v>
      </c>
      <c r="AC66">
        <v>105097</v>
      </c>
      <c r="AD66" t="s">
        <v>233</v>
      </c>
      <c r="AE66">
        <v>4280448</v>
      </c>
      <c r="AH66" s="42">
        <v>4374981</v>
      </c>
      <c r="AI66" s="42">
        <v>2840640</v>
      </c>
      <c r="AK66" s="42">
        <v>4933335</v>
      </c>
      <c r="AM66" s="42">
        <v>6580008</v>
      </c>
      <c r="AN66" s="42">
        <v>3318012</v>
      </c>
      <c r="AP66" s="42">
        <v>4280448</v>
      </c>
    </row>
    <row r="67" spans="1:42" x14ac:dyDescent="0.25">
      <c r="A67">
        <v>101564</v>
      </c>
      <c r="B67" t="s">
        <v>31</v>
      </c>
      <c r="C67">
        <v>5744124</v>
      </c>
      <c r="AC67">
        <v>105101</v>
      </c>
      <c r="AD67" t="s">
        <v>233</v>
      </c>
      <c r="AE67">
        <v>4791026</v>
      </c>
      <c r="AH67" s="42">
        <v>4046328</v>
      </c>
      <c r="AI67" s="42">
        <v>6283548</v>
      </c>
      <c r="AK67" s="42">
        <v>3811374</v>
      </c>
      <c r="AM67" s="42">
        <v>5744124</v>
      </c>
      <c r="AN67" s="42">
        <v>9664830</v>
      </c>
      <c r="AP67" s="42">
        <v>4791026</v>
      </c>
    </row>
    <row r="68" spans="1:42" x14ac:dyDescent="0.25">
      <c r="A68">
        <v>101676</v>
      </c>
      <c r="B68" t="s">
        <v>31</v>
      </c>
      <c r="C68">
        <v>5316480</v>
      </c>
      <c r="AC68">
        <v>105103</v>
      </c>
      <c r="AD68" t="s">
        <v>233</v>
      </c>
      <c r="AE68">
        <v>5513938</v>
      </c>
      <c r="AH68" s="42">
        <v>3730456</v>
      </c>
      <c r="AI68" s="42">
        <v>5558120</v>
      </c>
      <c r="AK68" s="42">
        <v>9536198</v>
      </c>
      <c r="AM68" s="42">
        <v>5316480</v>
      </c>
      <c r="AN68" s="42">
        <v>6368483</v>
      </c>
      <c r="AP68" s="42">
        <v>5513938</v>
      </c>
    </row>
    <row r="69" spans="1:42" x14ac:dyDescent="0.25">
      <c r="A69">
        <v>101811</v>
      </c>
      <c r="B69" t="s">
        <v>31</v>
      </c>
      <c r="C69">
        <v>4572224</v>
      </c>
      <c r="AC69">
        <v>105107</v>
      </c>
      <c r="AD69" t="s">
        <v>233</v>
      </c>
      <c r="AE69">
        <v>5118610</v>
      </c>
      <c r="AH69" s="42">
        <v>4687024</v>
      </c>
      <c r="AI69" s="42">
        <v>4779650</v>
      </c>
      <c r="AK69" s="42">
        <v>2678140</v>
      </c>
      <c r="AM69" s="42">
        <v>4572224</v>
      </c>
      <c r="AN69" s="42">
        <v>3930366</v>
      </c>
      <c r="AP69" s="42">
        <v>5118610</v>
      </c>
    </row>
    <row r="70" spans="1:42" x14ac:dyDescent="0.25">
      <c r="A70">
        <v>101813</v>
      </c>
      <c r="B70" t="s">
        <v>31</v>
      </c>
      <c r="C70">
        <v>3982647</v>
      </c>
      <c r="AC70">
        <v>105252</v>
      </c>
      <c r="AD70" t="s">
        <v>233</v>
      </c>
      <c r="AE70">
        <v>4810582</v>
      </c>
      <c r="AH70" s="42">
        <v>5990590</v>
      </c>
      <c r="AI70" s="42">
        <v>11561130</v>
      </c>
      <c r="AK70" s="42">
        <v>2737700</v>
      </c>
      <c r="AM70" s="42">
        <v>3982647</v>
      </c>
      <c r="AN70" s="42">
        <v>4778820</v>
      </c>
      <c r="AP70" s="42">
        <v>4810582</v>
      </c>
    </row>
    <row r="71" spans="1:42" x14ac:dyDescent="0.25">
      <c r="A71">
        <v>101814</v>
      </c>
      <c r="B71" t="s">
        <v>31</v>
      </c>
      <c r="C71">
        <v>4326860</v>
      </c>
      <c r="AC71">
        <v>105253</v>
      </c>
      <c r="AD71" t="s">
        <v>233</v>
      </c>
      <c r="AE71">
        <v>8047716</v>
      </c>
      <c r="AH71" s="42">
        <v>4362960</v>
      </c>
      <c r="AM71" s="42">
        <v>4326860</v>
      </c>
      <c r="AN71" s="42">
        <v>9305478</v>
      </c>
      <c r="AP71" s="42">
        <v>8047716</v>
      </c>
    </row>
    <row r="72" spans="1:42" x14ac:dyDescent="0.25">
      <c r="A72">
        <v>101821</v>
      </c>
      <c r="B72" t="s">
        <v>31</v>
      </c>
      <c r="C72">
        <v>5029212</v>
      </c>
      <c r="AC72">
        <v>105262</v>
      </c>
      <c r="AD72" t="s">
        <v>233</v>
      </c>
      <c r="AE72">
        <v>4623012</v>
      </c>
      <c r="AH72" s="42">
        <v>4201594</v>
      </c>
      <c r="AM72" s="42">
        <v>5029212</v>
      </c>
      <c r="AN72" s="42">
        <v>6036310</v>
      </c>
      <c r="AP72" s="42">
        <v>4623012</v>
      </c>
    </row>
    <row r="73" spans="1:42" x14ac:dyDescent="0.25">
      <c r="A73">
        <v>101823</v>
      </c>
      <c r="B73" t="s">
        <v>31</v>
      </c>
      <c r="C73">
        <v>5782088</v>
      </c>
      <c r="AC73">
        <v>105263</v>
      </c>
      <c r="AD73" t="s">
        <v>233</v>
      </c>
      <c r="AE73">
        <v>5453276</v>
      </c>
      <c r="AH73" s="42">
        <v>2983032</v>
      </c>
      <c r="AM73" s="42">
        <v>5782088</v>
      </c>
      <c r="AN73" s="42">
        <v>6937056</v>
      </c>
      <c r="AP73" s="42">
        <v>5453276</v>
      </c>
    </row>
    <row r="74" spans="1:42" x14ac:dyDescent="0.25">
      <c r="A74">
        <v>101928</v>
      </c>
      <c r="B74" t="s">
        <v>31</v>
      </c>
      <c r="C74">
        <v>7188608</v>
      </c>
      <c r="AC74">
        <v>105264</v>
      </c>
      <c r="AD74" t="s">
        <v>233</v>
      </c>
      <c r="AE74">
        <v>7867844</v>
      </c>
      <c r="AH74" s="42">
        <v>4071651</v>
      </c>
      <c r="AM74" s="42">
        <v>7188608</v>
      </c>
      <c r="AN74" s="42">
        <v>4217376</v>
      </c>
      <c r="AP74" s="42">
        <v>7867844</v>
      </c>
    </row>
    <row r="75" spans="1:42" x14ac:dyDescent="0.25">
      <c r="A75">
        <v>101934</v>
      </c>
      <c r="B75" t="s">
        <v>31</v>
      </c>
      <c r="C75">
        <v>10488540</v>
      </c>
      <c r="AC75">
        <v>105354</v>
      </c>
      <c r="AD75" t="s">
        <v>233</v>
      </c>
      <c r="AE75">
        <v>5279115</v>
      </c>
      <c r="AH75" s="42">
        <v>5850504</v>
      </c>
      <c r="AM75" s="42">
        <v>10488540</v>
      </c>
      <c r="AN75" s="42">
        <v>4038499</v>
      </c>
      <c r="AP75" s="42">
        <v>5279115</v>
      </c>
    </row>
    <row r="76" spans="1:42" x14ac:dyDescent="0.25">
      <c r="A76">
        <v>101939</v>
      </c>
      <c r="B76" t="s">
        <v>31</v>
      </c>
      <c r="C76">
        <v>9559440</v>
      </c>
      <c r="K76" s="83" t="s">
        <v>1143</v>
      </c>
      <c r="AC76">
        <v>105355</v>
      </c>
      <c r="AD76" t="s">
        <v>233</v>
      </c>
      <c r="AE76">
        <v>4725700</v>
      </c>
      <c r="AH76" s="42">
        <v>3228576</v>
      </c>
      <c r="AM76" s="42">
        <v>9559440</v>
      </c>
      <c r="AN76" s="42">
        <v>5778804</v>
      </c>
      <c r="AP76" s="42">
        <v>4725700</v>
      </c>
    </row>
    <row r="77" spans="1:42" x14ac:dyDescent="0.25">
      <c r="A77">
        <v>101940</v>
      </c>
      <c r="B77" t="s">
        <v>31</v>
      </c>
      <c r="C77">
        <v>11726990</v>
      </c>
      <c r="K77" t="s">
        <v>1140</v>
      </c>
      <c r="L77" s="9" t="s">
        <v>1141</v>
      </c>
      <c r="M77" s="9" t="s">
        <v>1142</v>
      </c>
      <c r="AC77">
        <v>105358</v>
      </c>
      <c r="AD77" t="s">
        <v>233</v>
      </c>
      <c r="AE77">
        <v>4453080</v>
      </c>
      <c r="AH77" s="42">
        <v>3942022</v>
      </c>
      <c r="AM77" s="42">
        <v>11726990</v>
      </c>
      <c r="AN77" s="42">
        <v>4204380</v>
      </c>
      <c r="AP77" s="42">
        <v>4453080</v>
      </c>
    </row>
    <row r="78" spans="1:42" x14ac:dyDescent="0.25">
      <c r="A78">
        <v>101941</v>
      </c>
      <c r="B78" t="s">
        <v>31</v>
      </c>
      <c r="C78">
        <v>8945328</v>
      </c>
      <c r="K78" s="9" t="s">
        <v>993</v>
      </c>
      <c r="L78">
        <v>141</v>
      </c>
      <c r="M78">
        <v>49</v>
      </c>
      <c r="AC78">
        <v>105360</v>
      </c>
      <c r="AD78" t="s">
        <v>233</v>
      </c>
      <c r="AE78">
        <v>4715194</v>
      </c>
      <c r="AH78" s="42">
        <v>6125370</v>
      </c>
      <c r="AM78" s="42">
        <v>8945328</v>
      </c>
      <c r="AN78" s="42">
        <v>4399532</v>
      </c>
      <c r="AP78" s="42">
        <v>4715194</v>
      </c>
    </row>
    <row r="79" spans="1:42" x14ac:dyDescent="0.25">
      <c r="A79">
        <v>101943</v>
      </c>
      <c r="B79" t="s">
        <v>31</v>
      </c>
      <c r="C79">
        <v>5920156</v>
      </c>
      <c r="K79" s="9" t="s">
        <v>994</v>
      </c>
      <c r="L79">
        <v>3177200</v>
      </c>
      <c r="M79">
        <v>1897983</v>
      </c>
      <c r="AC79">
        <v>105361</v>
      </c>
      <c r="AD79" t="s">
        <v>233</v>
      </c>
      <c r="AE79">
        <v>5556510</v>
      </c>
      <c r="AH79" s="42">
        <v>5916225</v>
      </c>
      <c r="AM79" s="42">
        <v>5920156</v>
      </c>
      <c r="AN79" s="42">
        <v>4616768</v>
      </c>
      <c r="AP79" s="42">
        <v>5556510</v>
      </c>
    </row>
    <row r="80" spans="1:42" x14ac:dyDescent="0.25">
      <c r="A80">
        <v>102045</v>
      </c>
      <c r="B80" t="s">
        <v>31</v>
      </c>
      <c r="C80">
        <v>9605418</v>
      </c>
      <c r="K80" s="9" t="s">
        <v>995</v>
      </c>
      <c r="L80">
        <v>17871840</v>
      </c>
      <c r="M80">
        <v>10206480</v>
      </c>
      <c r="AC80">
        <v>105362</v>
      </c>
      <c r="AD80" t="s">
        <v>233</v>
      </c>
      <c r="AE80">
        <v>4444480</v>
      </c>
      <c r="AH80" s="42">
        <v>5281222</v>
      </c>
      <c r="AM80" s="42">
        <v>9605418</v>
      </c>
      <c r="AN80" s="42">
        <v>5890660</v>
      </c>
      <c r="AP80" s="42">
        <v>4444480</v>
      </c>
    </row>
    <row r="81" spans="1:42" x14ac:dyDescent="0.25">
      <c r="A81">
        <v>102048</v>
      </c>
      <c r="B81" t="s">
        <v>31</v>
      </c>
      <c r="C81">
        <v>6893532</v>
      </c>
      <c r="K81" s="9" t="s">
        <v>996</v>
      </c>
      <c r="L81" s="98">
        <v>7806874.8865248226</v>
      </c>
      <c r="M81" s="98">
        <v>5227006.8775510201</v>
      </c>
      <c r="AC81">
        <v>105364</v>
      </c>
      <c r="AD81" t="s">
        <v>233</v>
      </c>
      <c r="AE81">
        <v>3767458</v>
      </c>
      <c r="AH81" s="42">
        <v>4927195</v>
      </c>
      <c r="AM81" s="42">
        <v>6893532</v>
      </c>
      <c r="AN81" s="42">
        <v>3921505</v>
      </c>
      <c r="AP81" s="42">
        <v>3767458</v>
      </c>
    </row>
    <row r="82" spans="1:42" x14ac:dyDescent="0.25">
      <c r="A82">
        <v>102049</v>
      </c>
      <c r="B82" t="s">
        <v>31</v>
      </c>
      <c r="C82">
        <v>8015004</v>
      </c>
      <c r="K82" s="9" t="s">
        <v>997</v>
      </c>
      <c r="L82">
        <v>7500405</v>
      </c>
      <c r="M82">
        <v>4966744</v>
      </c>
      <c r="AC82">
        <v>105365</v>
      </c>
      <c r="AD82" t="s">
        <v>233</v>
      </c>
      <c r="AE82">
        <v>3946380</v>
      </c>
      <c r="AH82" s="42">
        <v>5051016</v>
      </c>
      <c r="AM82" s="42">
        <v>8015004</v>
      </c>
      <c r="AN82" s="42">
        <v>4169880</v>
      </c>
      <c r="AP82" s="42">
        <v>3946380</v>
      </c>
    </row>
    <row r="83" spans="1:42" x14ac:dyDescent="0.25">
      <c r="A83">
        <v>102052</v>
      </c>
      <c r="B83" t="s">
        <v>31</v>
      </c>
      <c r="C83">
        <v>5101525</v>
      </c>
      <c r="K83" s="9" t="s">
        <v>1012</v>
      </c>
      <c r="L83">
        <v>14694640</v>
      </c>
      <c r="M83">
        <v>8308497</v>
      </c>
      <c r="AC83">
        <v>105366</v>
      </c>
      <c r="AD83" t="s">
        <v>233</v>
      </c>
      <c r="AE83">
        <v>6032752</v>
      </c>
      <c r="AH83" s="42">
        <v>3693375</v>
      </c>
      <c r="AM83" s="42">
        <v>5101525</v>
      </c>
      <c r="AN83" s="42">
        <v>5113050</v>
      </c>
      <c r="AP83" s="42">
        <v>6032752</v>
      </c>
    </row>
    <row r="84" spans="1:42" x14ac:dyDescent="0.25">
      <c r="A84">
        <v>102053</v>
      </c>
      <c r="B84" t="s">
        <v>31</v>
      </c>
      <c r="C84">
        <v>6331250</v>
      </c>
      <c r="K84" s="9" t="s">
        <v>1013</v>
      </c>
      <c r="L84" s="98">
        <v>2530116.197501414</v>
      </c>
      <c r="M84" s="98">
        <v>1794377.2310224564</v>
      </c>
      <c r="AC84">
        <v>105367</v>
      </c>
      <c r="AD84" t="s">
        <v>233</v>
      </c>
      <c r="AE84">
        <v>5234405</v>
      </c>
      <c r="AH84" s="42">
        <v>7696098</v>
      </c>
      <c r="AM84" s="42">
        <v>6331250</v>
      </c>
      <c r="AN84" s="42">
        <v>4666032</v>
      </c>
      <c r="AP84" s="42">
        <v>5234405</v>
      </c>
    </row>
    <row r="85" spans="1:42" x14ac:dyDescent="0.25">
      <c r="A85">
        <v>102055</v>
      </c>
      <c r="B85" t="s">
        <v>31</v>
      </c>
      <c r="C85">
        <v>7964142</v>
      </c>
      <c r="K85" s="9" t="s">
        <v>1005</v>
      </c>
      <c r="L85">
        <v>5639670</v>
      </c>
      <c r="M85">
        <v>3740643.4000000004</v>
      </c>
      <c r="AC85">
        <v>105560</v>
      </c>
      <c r="AD85" t="s">
        <v>233</v>
      </c>
      <c r="AE85">
        <v>12537320</v>
      </c>
      <c r="AH85" s="42">
        <v>5331355</v>
      </c>
      <c r="AM85" s="42">
        <v>7964142</v>
      </c>
      <c r="AN85" s="42">
        <v>6282110</v>
      </c>
      <c r="AP85" s="42">
        <v>12537320</v>
      </c>
    </row>
    <row r="86" spans="1:42" x14ac:dyDescent="0.25">
      <c r="A86">
        <v>102056</v>
      </c>
      <c r="B86" t="s">
        <v>31</v>
      </c>
      <c r="C86">
        <v>4577678</v>
      </c>
      <c r="K86" s="9" t="s">
        <v>1010</v>
      </c>
      <c r="L86">
        <v>5872906</v>
      </c>
      <c r="M86">
        <v>3855474</v>
      </c>
      <c r="AC86">
        <v>105574</v>
      </c>
      <c r="AD86" t="s">
        <v>233</v>
      </c>
      <c r="AE86">
        <v>5294268</v>
      </c>
      <c r="AH86" s="42">
        <v>4969920</v>
      </c>
      <c r="AM86" s="42">
        <v>4577678</v>
      </c>
      <c r="AN86" s="42">
        <v>5186148</v>
      </c>
      <c r="AP86" s="42">
        <v>5294268</v>
      </c>
    </row>
    <row r="87" spans="1:42" x14ac:dyDescent="0.25">
      <c r="A87">
        <v>102153</v>
      </c>
      <c r="B87" t="s">
        <v>31</v>
      </c>
      <c r="C87">
        <v>6912816</v>
      </c>
      <c r="K87" s="9" t="s">
        <v>1006</v>
      </c>
      <c r="L87">
        <v>7500405</v>
      </c>
      <c r="M87">
        <v>4966744</v>
      </c>
      <c r="AC87">
        <v>105576</v>
      </c>
      <c r="AD87" t="s">
        <v>233</v>
      </c>
      <c r="AE87">
        <v>5369910</v>
      </c>
      <c r="AH87" s="42">
        <v>8377947</v>
      </c>
      <c r="AM87" s="42">
        <v>6912816</v>
      </c>
      <c r="AN87" s="42">
        <v>4148111</v>
      </c>
      <c r="AP87" s="42">
        <v>5369910</v>
      </c>
    </row>
    <row r="88" spans="1:42" x14ac:dyDescent="0.25">
      <c r="A88">
        <v>102154</v>
      </c>
      <c r="B88" t="s">
        <v>31</v>
      </c>
      <c r="C88">
        <v>9594800</v>
      </c>
      <c r="K88" s="9" t="s">
        <v>1011</v>
      </c>
      <c r="L88">
        <v>9540195</v>
      </c>
      <c r="M88">
        <v>6142352</v>
      </c>
      <c r="AC88">
        <v>105577</v>
      </c>
      <c r="AD88" t="s">
        <v>233</v>
      </c>
      <c r="AE88">
        <v>6873060</v>
      </c>
      <c r="AH88" s="42">
        <v>6180750</v>
      </c>
      <c r="AM88" s="42">
        <v>9594800</v>
      </c>
      <c r="AN88" s="42">
        <v>5706688</v>
      </c>
      <c r="AP88" s="42">
        <v>6873060</v>
      </c>
    </row>
    <row r="89" spans="1:42" x14ac:dyDescent="0.25">
      <c r="A89">
        <v>102156</v>
      </c>
      <c r="B89" t="s">
        <v>31</v>
      </c>
      <c r="C89">
        <v>10917658</v>
      </c>
      <c r="K89" s="9" t="s">
        <v>1007</v>
      </c>
      <c r="L89">
        <v>9923392</v>
      </c>
      <c r="M89" s="98">
        <v>6507211.2000000002</v>
      </c>
      <c r="AC89">
        <v>105581</v>
      </c>
      <c r="AD89" t="s">
        <v>233</v>
      </c>
      <c r="AE89">
        <v>5787628</v>
      </c>
      <c r="AH89" s="42">
        <v>3488661</v>
      </c>
      <c r="AM89" s="42">
        <v>10917658</v>
      </c>
      <c r="AN89" s="42">
        <v>5305608</v>
      </c>
      <c r="AP89" s="42">
        <v>5787628</v>
      </c>
    </row>
    <row r="90" spans="1:42" x14ac:dyDescent="0.25">
      <c r="A90">
        <v>102157</v>
      </c>
      <c r="B90" t="s">
        <v>31</v>
      </c>
      <c r="C90">
        <v>11023884</v>
      </c>
      <c r="K90" s="9" t="s">
        <v>1008</v>
      </c>
      <c r="L90" s="98">
        <v>14431647.19999999</v>
      </c>
      <c r="M90" s="98">
        <v>9620261.7599999942</v>
      </c>
      <c r="AC90">
        <v>105736</v>
      </c>
      <c r="AD90" t="s">
        <v>233</v>
      </c>
      <c r="AE90">
        <v>7026941</v>
      </c>
      <c r="AH90" s="42">
        <v>4198779</v>
      </c>
      <c r="AM90" s="42">
        <v>11023884</v>
      </c>
      <c r="AN90" s="42">
        <v>5458236</v>
      </c>
      <c r="AP90" s="42">
        <v>7026941</v>
      </c>
    </row>
    <row r="91" spans="1:42" x14ac:dyDescent="0.25">
      <c r="A91">
        <v>102239</v>
      </c>
      <c r="B91" t="s">
        <v>31</v>
      </c>
      <c r="C91">
        <v>10905100</v>
      </c>
      <c r="K91" s="9" t="s">
        <v>1014</v>
      </c>
      <c r="L91">
        <v>3667289</v>
      </c>
      <c r="M91">
        <v>2286878</v>
      </c>
      <c r="AC91">
        <v>105738</v>
      </c>
      <c r="AD91" t="s">
        <v>233</v>
      </c>
      <c r="AE91">
        <v>9390648</v>
      </c>
      <c r="AH91" s="42">
        <v>5434128</v>
      </c>
      <c r="AM91" s="42">
        <v>10905100</v>
      </c>
      <c r="AN91" s="42">
        <v>5499663</v>
      </c>
      <c r="AP91" s="42">
        <v>9390648</v>
      </c>
    </row>
    <row r="92" spans="1:42" x14ac:dyDescent="0.25">
      <c r="A92">
        <v>102449</v>
      </c>
      <c r="B92" t="s">
        <v>31</v>
      </c>
      <c r="C92">
        <v>3874794</v>
      </c>
      <c r="K92" s="9" t="s">
        <v>1009</v>
      </c>
      <c r="L92" s="41">
        <v>1.7595696202082747</v>
      </c>
      <c r="M92" s="41">
        <v>1.7395967763192823</v>
      </c>
      <c r="AC92">
        <v>105834</v>
      </c>
      <c r="AD92" t="s">
        <v>233</v>
      </c>
      <c r="AE92">
        <v>5880588</v>
      </c>
      <c r="AH92" s="42">
        <v>5343688</v>
      </c>
      <c r="AM92" s="42">
        <v>3874794</v>
      </c>
      <c r="AN92" s="42">
        <v>5126790</v>
      </c>
      <c r="AP92" s="42">
        <v>5880588</v>
      </c>
    </row>
    <row r="93" spans="1:42" x14ac:dyDescent="0.25">
      <c r="A93">
        <v>102451</v>
      </c>
      <c r="B93" t="s">
        <v>31</v>
      </c>
      <c r="C93">
        <v>7500405</v>
      </c>
      <c r="K93" s="100" t="s">
        <v>1131</v>
      </c>
      <c r="AC93">
        <v>105837</v>
      </c>
      <c r="AD93" t="s">
        <v>233</v>
      </c>
      <c r="AE93">
        <v>7039890</v>
      </c>
      <c r="AH93" s="42">
        <v>7650230</v>
      </c>
      <c r="AM93" s="42">
        <v>7500405</v>
      </c>
      <c r="AN93" s="42">
        <v>5438370</v>
      </c>
      <c r="AP93" s="42">
        <v>7039890</v>
      </c>
    </row>
    <row r="94" spans="1:42" x14ac:dyDescent="0.25">
      <c r="A94">
        <v>102539</v>
      </c>
      <c r="B94" t="s">
        <v>31</v>
      </c>
      <c r="C94">
        <v>10293612</v>
      </c>
      <c r="AC94">
        <v>105839</v>
      </c>
      <c r="AD94" t="s">
        <v>233</v>
      </c>
      <c r="AE94">
        <v>5027666</v>
      </c>
      <c r="AH94" s="42">
        <v>6083871</v>
      </c>
      <c r="AM94" s="42">
        <v>10293612</v>
      </c>
      <c r="AN94" s="42">
        <v>7619910</v>
      </c>
      <c r="AP94" s="42">
        <v>5027666</v>
      </c>
    </row>
    <row r="95" spans="1:42" x14ac:dyDescent="0.25">
      <c r="A95">
        <v>102545</v>
      </c>
      <c r="B95" t="s">
        <v>31</v>
      </c>
      <c r="C95">
        <v>6848144</v>
      </c>
      <c r="AC95">
        <v>105840</v>
      </c>
      <c r="AD95" t="s">
        <v>233</v>
      </c>
      <c r="AE95">
        <v>7286666</v>
      </c>
      <c r="AH95" s="42">
        <v>8454045</v>
      </c>
      <c r="AM95" s="42">
        <v>6848144</v>
      </c>
      <c r="AN95" s="42">
        <v>5541696</v>
      </c>
      <c r="AP95" s="42">
        <v>7286666</v>
      </c>
    </row>
    <row r="96" spans="1:42" x14ac:dyDescent="0.25">
      <c r="A96">
        <v>102599</v>
      </c>
      <c r="B96" t="s">
        <v>31</v>
      </c>
      <c r="C96">
        <v>3630165</v>
      </c>
      <c r="AC96">
        <v>105844</v>
      </c>
      <c r="AD96" t="s">
        <v>233</v>
      </c>
      <c r="AE96">
        <v>6229620</v>
      </c>
      <c r="AH96" s="42">
        <v>5623100</v>
      </c>
      <c r="AM96" s="42">
        <v>3630165</v>
      </c>
      <c r="AN96" s="42">
        <v>4494096</v>
      </c>
      <c r="AP96" s="42">
        <v>6229620</v>
      </c>
    </row>
    <row r="97" spans="1:42" x14ac:dyDescent="0.25">
      <c r="A97">
        <v>102673</v>
      </c>
      <c r="B97" t="s">
        <v>31</v>
      </c>
      <c r="C97">
        <v>8274019</v>
      </c>
      <c r="AC97">
        <v>105845</v>
      </c>
      <c r="AD97" t="s">
        <v>233</v>
      </c>
      <c r="AE97">
        <v>5948384</v>
      </c>
      <c r="AH97" s="42">
        <v>6662664</v>
      </c>
      <c r="AM97" s="42">
        <v>8274019</v>
      </c>
      <c r="AN97" s="42">
        <v>5566980</v>
      </c>
      <c r="AP97" s="42">
        <v>5948384</v>
      </c>
    </row>
    <row r="98" spans="1:42" x14ac:dyDescent="0.25">
      <c r="A98">
        <v>102674</v>
      </c>
      <c r="B98" t="s">
        <v>31</v>
      </c>
      <c r="C98">
        <v>6805334</v>
      </c>
      <c r="AC98">
        <v>105986</v>
      </c>
      <c r="AD98" t="s">
        <v>233</v>
      </c>
      <c r="AE98">
        <v>6556668</v>
      </c>
      <c r="AH98" s="42">
        <v>10907195</v>
      </c>
      <c r="AM98" s="42">
        <v>6805334</v>
      </c>
      <c r="AN98" s="42">
        <v>5128632</v>
      </c>
      <c r="AP98" s="42">
        <v>6556668</v>
      </c>
    </row>
    <row r="99" spans="1:42" x14ac:dyDescent="0.25">
      <c r="A99">
        <v>102679</v>
      </c>
      <c r="B99" t="s">
        <v>31</v>
      </c>
      <c r="C99">
        <v>9504157</v>
      </c>
      <c r="AC99">
        <v>105989</v>
      </c>
      <c r="AD99" t="s">
        <v>233</v>
      </c>
      <c r="AE99">
        <v>6856875</v>
      </c>
      <c r="AH99" s="42">
        <v>6137625</v>
      </c>
      <c r="AM99" s="42">
        <v>9504157</v>
      </c>
      <c r="AN99" s="42">
        <v>7071441</v>
      </c>
      <c r="AP99" s="42">
        <v>6856875</v>
      </c>
    </row>
    <row r="100" spans="1:42" x14ac:dyDescent="0.25">
      <c r="A100">
        <v>102681</v>
      </c>
      <c r="B100" t="s">
        <v>31</v>
      </c>
      <c r="C100">
        <v>7574112</v>
      </c>
      <c r="AC100">
        <v>106133</v>
      </c>
      <c r="AD100" t="s">
        <v>233</v>
      </c>
      <c r="AE100">
        <v>6340260</v>
      </c>
      <c r="AH100" s="42">
        <v>4674052</v>
      </c>
      <c r="AM100" s="42">
        <v>7574112</v>
      </c>
      <c r="AN100" s="42">
        <v>6259968</v>
      </c>
      <c r="AP100" s="42">
        <v>6340260</v>
      </c>
    </row>
    <row r="101" spans="1:42" x14ac:dyDescent="0.25">
      <c r="A101">
        <v>102683</v>
      </c>
      <c r="B101" t="s">
        <v>31</v>
      </c>
      <c r="C101">
        <v>7976276</v>
      </c>
      <c r="AC101">
        <v>106135</v>
      </c>
      <c r="AD101" t="s">
        <v>233</v>
      </c>
      <c r="AE101">
        <v>6212311</v>
      </c>
      <c r="AH101" s="42">
        <v>4776962</v>
      </c>
      <c r="AM101" s="42">
        <v>7976276</v>
      </c>
      <c r="AN101" s="42">
        <v>3568752</v>
      </c>
      <c r="AP101" s="42">
        <v>6212311</v>
      </c>
    </row>
    <row r="102" spans="1:42" x14ac:dyDescent="0.25">
      <c r="A102">
        <v>102776</v>
      </c>
      <c r="B102" t="s">
        <v>31</v>
      </c>
      <c r="C102">
        <v>10545594</v>
      </c>
      <c r="AC102">
        <v>106136</v>
      </c>
      <c r="AD102" t="s">
        <v>233</v>
      </c>
      <c r="AE102">
        <v>6305712</v>
      </c>
      <c r="AH102" s="42">
        <v>8695776</v>
      </c>
      <c r="AM102" s="42">
        <v>10545594</v>
      </c>
      <c r="AN102" s="42">
        <v>7047215</v>
      </c>
      <c r="AP102" s="42">
        <v>6305712</v>
      </c>
    </row>
    <row r="103" spans="1:42" x14ac:dyDescent="0.25">
      <c r="A103">
        <v>102782</v>
      </c>
      <c r="B103" t="s">
        <v>31</v>
      </c>
      <c r="C103">
        <v>11006491</v>
      </c>
      <c r="AC103">
        <v>106138</v>
      </c>
      <c r="AD103" t="s">
        <v>233</v>
      </c>
      <c r="AE103">
        <v>7114314</v>
      </c>
      <c r="AH103" s="42">
        <v>1083760</v>
      </c>
      <c r="AM103" s="42">
        <v>11006491</v>
      </c>
      <c r="AN103" s="42">
        <v>3996760</v>
      </c>
      <c r="AP103" s="42">
        <v>7114314</v>
      </c>
    </row>
    <row r="104" spans="1:42" x14ac:dyDescent="0.25">
      <c r="A104">
        <v>102784</v>
      </c>
      <c r="B104" t="s">
        <v>31</v>
      </c>
      <c r="C104">
        <v>7632040</v>
      </c>
      <c r="AC104">
        <v>106139</v>
      </c>
      <c r="AD104" t="s">
        <v>233</v>
      </c>
      <c r="AE104">
        <v>5693688</v>
      </c>
      <c r="AH104" s="42">
        <v>1168398</v>
      </c>
      <c r="AM104" s="42">
        <v>7632040</v>
      </c>
      <c r="AN104" s="42">
        <v>3787098</v>
      </c>
      <c r="AP104" s="42">
        <v>5693688</v>
      </c>
    </row>
    <row r="105" spans="1:42" x14ac:dyDescent="0.25">
      <c r="A105">
        <v>102786</v>
      </c>
      <c r="B105" t="s">
        <v>31</v>
      </c>
      <c r="C105">
        <v>10217025</v>
      </c>
      <c r="AC105">
        <v>106142</v>
      </c>
      <c r="AD105" t="s">
        <v>233</v>
      </c>
      <c r="AE105">
        <v>4374981</v>
      </c>
      <c r="AH105" s="42">
        <v>834316</v>
      </c>
      <c r="AM105" s="42">
        <v>10217025</v>
      </c>
      <c r="AN105" s="42">
        <v>3277360</v>
      </c>
      <c r="AP105" s="42">
        <v>4374981</v>
      </c>
    </row>
    <row r="106" spans="1:42" x14ac:dyDescent="0.25">
      <c r="A106">
        <v>102787</v>
      </c>
      <c r="B106" t="s">
        <v>31</v>
      </c>
      <c r="C106">
        <v>9218930</v>
      </c>
      <c r="AC106">
        <v>106143</v>
      </c>
      <c r="AD106" t="s">
        <v>233</v>
      </c>
      <c r="AE106">
        <v>4046328</v>
      </c>
      <c r="AH106" s="42">
        <v>2999312</v>
      </c>
      <c r="AM106" s="42">
        <v>9218930</v>
      </c>
      <c r="AN106" s="42">
        <v>5542355</v>
      </c>
      <c r="AP106" s="42">
        <v>4046328</v>
      </c>
    </row>
    <row r="107" spans="1:42" x14ac:dyDescent="0.25">
      <c r="A107">
        <v>102849</v>
      </c>
      <c r="B107" t="s">
        <v>31</v>
      </c>
      <c r="C107">
        <v>6988280</v>
      </c>
      <c r="AC107">
        <v>106144</v>
      </c>
      <c r="AD107" t="s">
        <v>233</v>
      </c>
      <c r="AE107">
        <v>3730456</v>
      </c>
      <c r="AH107" s="42">
        <v>3955140</v>
      </c>
      <c r="AM107" s="42">
        <v>6988280</v>
      </c>
      <c r="AN107" s="42">
        <v>5444472</v>
      </c>
      <c r="AP107" s="42">
        <v>3730456</v>
      </c>
    </row>
    <row r="108" spans="1:42" x14ac:dyDescent="0.25">
      <c r="A108">
        <v>102850</v>
      </c>
      <c r="B108" t="s">
        <v>31</v>
      </c>
      <c r="C108">
        <v>5467395</v>
      </c>
      <c r="AC108">
        <v>106266</v>
      </c>
      <c r="AD108" t="s">
        <v>233</v>
      </c>
      <c r="AE108">
        <v>4687024</v>
      </c>
      <c r="AH108" s="42">
        <v>5402740</v>
      </c>
      <c r="AM108" s="42">
        <v>5467395</v>
      </c>
      <c r="AN108" s="42">
        <v>5084503</v>
      </c>
      <c r="AP108" s="42">
        <v>4687024</v>
      </c>
    </row>
    <row r="109" spans="1:42" x14ac:dyDescent="0.25">
      <c r="A109">
        <v>102851</v>
      </c>
      <c r="B109" t="s">
        <v>31</v>
      </c>
      <c r="C109">
        <v>7930572</v>
      </c>
      <c r="AC109">
        <v>106268</v>
      </c>
      <c r="AD109" t="s">
        <v>233</v>
      </c>
      <c r="AE109">
        <v>5990590</v>
      </c>
      <c r="AH109" s="42">
        <v>1214785</v>
      </c>
      <c r="AM109" s="42">
        <v>7930572</v>
      </c>
      <c r="AN109" s="42">
        <v>5700882</v>
      </c>
      <c r="AP109" s="42">
        <v>5990590</v>
      </c>
    </row>
    <row r="110" spans="1:42" x14ac:dyDescent="0.25">
      <c r="A110">
        <v>102852</v>
      </c>
      <c r="B110" t="s">
        <v>31</v>
      </c>
      <c r="C110">
        <v>4585266</v>
      </c>
      <c r="AC110">
        <v>106270</v>
      </c>
      <c r="AD110" t="s">
        <v>233</v>
      </c>
      <c r="AE110">
        <v>4362960</v>
      </c>
      <c r="AH110" s="42">
        <v>6660192</v>
      </c>
      <c r="AM110" s="42">
        <v>4585266</v>
      </c>
      <c r="AN110" s="42">
        <v>8256654</v>
      </c>
      <c r="AP110" s="42">
        <v>4362960</v>
      </c>
    </row>
    <row r="111" spans="1:42" x14ac:dyDescent="0.25">
      <c r="A111">
        <v>102854</v>
      </c>
      <c r="B111" t="s">
        <v>31</v>
      </c>
      <c r="C111">
        <v>9143328</v>
      </c>
      <c r="AC111">
        <v>106271</v>
      </c>
      <c r="AD111" t="s">
        <v>233</v>
      </c>
      <c r="AE111">
        <v>4201594</v>
      </c>
      <c r="AH111" s="42">
        <v>3025731</v>
      </c>
      <c r="AM111" s="42">
        <v>9143328</v>
      </c>
      <c r="AN111" s="42">
        <v>6447284</v>
      </c>
      <c r="AP111" s="42">
        <v>4201594</v>
      </c>
    </row>
    <row r="112" spans="1:42" x14ac:dyDescent="0.25">
      <c r="A112">
        <v>102856</v>
      </c>
      <c r="B112" t="s">
        <v>31</v>
      </c>
      <c r="C112">
        <v>9540195</v>
      </c>
      <c r="AC112">
        <v>106365</v>
      </c>
      <c r="AD112" t="s">
        <v>233</v>
      </c>
      <c r="AE112">
        <v>2983032</v>
      </c>
      <c r="AH112" s="42">
        <v>7396871</v>
      </c>
      <c r="AM112" s="42">
        <v>9540195</v>
      </c>
      <c r="AN112" s="42">
        <v>4328982</v>
      </c>
      <c r="AP112" s="42">
        <v>2983032</v>
      </c>
    </row>
    <row r="113" spans="1:42" x14ac:dyDescent="0.25">
      <c r="A113">
        <v>102857</v>
      </c>
      <c r="B113" t="s">
        <v>31</v>
      </c>
      <c r="C113">
        <v>6852628</v>
      </c>
      <c r="AC113">
        <v>106368</v>
      </c>
      <c r="AD113" t="s">
        <v>233</v>
      </c>
      <c r="AE113">
        <v>4071651</v>
      </c>
      <c r="AH113" s="42">
        <v>7095385</v>
      </c>
      <c r="AM113" s="42">
        <v>6852628</v>
      </c>
      <c r="AN113" s="42">
        <v>5888980</v>
      </c>
      <c r="AP113" s="42">
        <v>4071651</v>
      </c>
    </row>
    <row r="114" spans="1:42" x14ac:dyDescent="0.25">
      <c r="A114">
        <v>102858</v>
      </c>
      <c r="B114" t="s">
        <v>31</v>
      </c>
      <c r="C114">
        <v>9738060</v>
      </c>
      <c r="AC114">
        <v>106370</v>
      </c>
      <c r="AD114" t="s">
        <v>233</v>
      </c>
      <c r="AE114">
        <v>5850504</v>
      </c>
      <c r="AH114" s="42">
        <v>5365605</v>
      </c>
      <c r="AM114" s="42">
        <v>9738060</v>
      </c>
      <c r="AN114" s="42">
        <v>7434231</v>
      </c>
      <c r="AP114" s="42">
        <v>5850504</v>
      </c>
    </row>
    <row r="115" spans="1:42" x14ac:dyDescent="0.25">
      <c r="A115">
        <v>102860</v>
      </c>
      <c r="B115" t="s">
        <v>31</v>
      </c>
      <c r="C115">
        <v>8732545</v>
      </c>
      <c r="AC115">
        <v>106372</v>
      </c>
      <c r="AD115" t="s">
        <v>233</v>
      </c>
      <c r="AE115">
        <v>3228576</v>
      </c>
      <c r="AH115" s="42">
        <v>4207962</v>
      </c>
      <c r="AM115" s="42">
        <v>8732545</v>
      </c>
      <c r="AN115" s="42">
        <v>6376545</v>
      </c>
      <c r="AP115" s="42">
        <v>3228576</v>
      </c>
    </row>
    <row r="116" spans="1:42" x14ac:dyDescent="0.25">
      <c r="A116">
        <v>102861</v>
      </c>
      <c r="B116" t="s">
        <v>31</v>
      </c>
      <c r="C116">
        <v>5814780</v>
      </c>
      <c r="AC116">
        <v>106375</v>
      </c>
      <c r="AD116" t="s">
        <v>233</v>
      </c>
      <c r="AE116">
        <v>3942022</v>
      </c>
      <c r="AH116" s="42">
        <v>4541516</v>
      </c>
      <c r="AM116" s="42">
        <v>5814780</v>
      </c>
      <c r="AN116" s="42">
        <v>7199400</v>
      </c>
      <c r="AP116" s="42">
        <v>3942022</v>
      </c>
    </row>
    <row r="117" spans="1:42" x14ac:dyDescent="0.25">
      <c r="A117">
        <v>102929</v>
      </c>
      <c r="B117" t="s">
        <v>31</v>
      </c>
      <c r="C117">
        <v>5104128</v>
      </c>
      <c r="AC117">
        <v>106376</v>
      </c>
      <c r="AD117" t="s">
        <v>233</v>
      </c>
      <c r="AE117">
        <v>6125370</v>
      </c>
      <c r="AH117" s="42">
        <v>3661371</v>
      </c>
      <c r="AM117" s="42">
        <v>5104128</v>
      </c>
      <c r="AN117" s="42">
        <v>5690139</v>
      </c>
      <c r="AP117" s="42">
        <v>6125370</v>
      </c>
    </row>
    <row r="118" spans="1:42" x14ac:dyDescent="0.25">
      <c r="A118">
        <v>103009</v>
      </c>
      <c r="B118" t="s">
        <v>31</v>
      </c>
      <c r="C118">
        <v>5765604</v>
      </c>
      <c r="AC118">
        <v>106521</v>
      </c>
      <c r="AD118" t="s">
        <v>233</v>
      </c>
      <c r="AE118">
        <v>5916225</v>
      </c>
      <c r="AH118" s="42">
        <v>4425445</v>
      </c>
      <c r="AM118" s="42">
        <v>5765604</v>
      </c>
      <c r="AN118" s="42">
        <v>7140690</v>
      </c>
      <c r="AP118" s="42">
        <v>5916225</v>
      </c>
    </row>
    <row r="119" spans="1:42" x14ac:dyDescent="0.25">
      <c r="A119">
        <v>103013</v>
      </c>
      <c r="B119" t="s">
        <v>31</v>
      </c>
      <c r="C119">
        <v>6504323</v>
      </c>
      <c r="AC119">
        <v>106523</v>
      </c>
      <c r="AD119" t="s">
        <v>233</v>
      </c>
      <c r="AE119">
        <v>5281222</v>
      </c>
      <c r="AH119" s="42">
        <v>4497129</v>
      </c>
      <c r="AM119" s="42">
        <v>6504323</v>
      </c>
      <c r="AN119" s="42">
        <v>7676184</v>
      </c>
      <c r="AP119" s="42">
        <v>5281222</v>
      </c>
    </row>
    <row r="120" spans="1:42" x14ac:dyDescent="0.25">
      <c r="A120">
        <v>103080</v>
      </c>
      <c r="B120" t="s">
        <v>31</v>
      </c>
      <c r="C120">
        <v>10160865</v>
      </c>
      <c r="AC120">
        <v>106525</v>
      </c>
      <c r="AD120" t="s">
        <v>233</v>
      </c>
      <c r="AE120">
        <v>4927195</v>
      </c>
      <c r="AH120" s="42">
        <v>6084642</v>
      </c>
      <c r="AM120" s="42">
        <v>10160865</v>
      </c>
      <c r="AN120" s="42">
        <v>3953532</v>
      </c>
      <c r="AP120" s="42">
        <v>4927195</v>
      </c>
    </row>
    <row r="121" spans="1:42" x14ac:dyDescent="0.25">
      <c r="A121">
        <v>103094</v>
      </c>
      <c r="B121" t="s">
        <v>31</v>
      </c>
      <c r="C121">
        <v>7128540</v>
      </c>
      <c r="AC121">
        <v>106528</v>
      </c>
      <c r="AD121" t="s">
        <v>233</v>
      </c>
      <c r="AE121">
        <v>5051016</v>
      </c>
      <c r="AH121" s="42">
        <v>3718274</v>
      </c>
      <c r="AM121" s="42">
        <v>7128540</v>
      </c>
      <c r="AN121" s="42">
        <v>6180180</v>
      </c>
      <c r="AP121" s="42">
        <v>5051016</v>
      </c>
    </row>
    <row r="122" spans="1:42" x14ac:dyDescent="0.25">
      <c r="A122">
        <v>103097</v>
      </c>
      <c r="B122" t="s">
        <v>31</v>
      </c>
      <c r="C122">
        <v>8105625</v>
      </c>
      <c r="AC122">
        <v>106529</v>
      </c>
      <c r="AD122" t="s">
        <v>233</v>
      </c>
      <c r="AE122">
        <v>3693375</v>
      </c>
      <c r="AH122" s="42">
        <v>4844875</v>
      </c>
      <c r="AM122" s="42">
        <v>8105625</v>
      </c>
      <c r="AN122" s="42">
        <v>6765556</v>
      </c>
      <c r="AP122" s="42">
        <v>3693375</v>
      </c>
    </row>
    <row r="123" spans="1:42" x14ac:dyDescent="0.25">
      <c r="A123">
        <v>103100</v>
      </c>
      <c r="B123" t="s">
        <v>31</v>
      </c>
      <c r="C123">
        <v>5305120</v>
      </c>
      <c r="AC123">
        <v>106534</v>
      </c>
      <c r="AD123" t="s">
        <v>233</v>
      </c>
      <c r="AE123">
        <v>7696098</v>
      </c>
      <c r="AH123" s="42">
        <v>2493036</v>
      </c>
      <c r="AM123" s="42">
        <v>5305120</v>
      </c>
      <c r="AN123" s="42">
        <v>8346939</v>
      </c>
      <c r="AP123" s="42">
        <v>7696098</v>
      </c>
    </row>
    <row r="124" spans="1:42" x14ac:dyDescent="0.25">
      <c r="A124">
        <v>103101</v>
      </c>
      <c r="B124" t="s">
        <v>31</v>
      </c>
      <c r="C124">
        <v>5626081</v>
      </c>
      <c r="AC124">
        <v>106535</v>
      </c>
      <c r="AD124" t="s">
        <v>233</v>
      </c>
      <c r="AE124">
        <v>5331355</v>
      </c>
      <c r="AH124" s="42">
        <v>7706176</v>
      </c>
      <c r="AM124" s="42">
        <v>5626081</v>
      </c>
      <c r="AN124" s="42">
        <v>5093970</v>
      </c>
      <c r="AP124" s="42">
        <v>5331355</v>
      </c>
    </row>
    <row r="125" spans="1:42" x14ac:dyDescent="0.25">
      <c r="A125">
        <v>103103</v>
      </c>
      <c r="B125" t="s">
        <v>31</v>
      </c>
      <c r="C125">
        <v>6363518</v>
      </c>
      <c r="AC125">
        <v>106537</v>
      </c>
      <c r="AD125" t="s">
        <v>233</v>
      </c>
      <c r="AE125">
        <v>4969920</v>
      </c>
      <c r="AH125" s="42">
        <v>3929160</v>
      </c>
      <c r="AM125" s="42">
        <v>6363518</v>
      </c>
      <c r="AN125" s="42">
        <v>5257590</v>
      </c>
      <c r="AP125" s="42">
        <v>4969920</v>
      </c>
    </row>
    <row r="126" spans="1:42" x14ac:dyDescent="0.25">
      <c r="A126">
        <v>103105</v>
      </c>
      <c r="B126" t="s">
        <v>31</v>
      </c>
      <c r="C126">
        <v>6368796</v>
      </c>
      <c r="AC126">
        <v>106538</v>
      </c>
      <c r="AD126" t="s">
        <v>233</v>
      </c>
      <c r="AE126">
        <v>8377947</v>
      </c>
      <c r="AH126" s="42">
        <v>6405492</v>
      </c>
      <c r="AM126" s="42">
        <v>6368796</v>
      </c>
      <c r="AN126" s="42">
        <v>8234440</v>
      </c>
      <c r="AP126" s="42">
        <v>8377947</v>
      </c>
    </row>
    <row r="127" spans="1:42" x14ac:dyDescent="0.25">
      <c r="A127">
        <v>103106</v>
      </c>
      <c r="B127" t="s">
        <v>31</v>
      </c>
      <c r="C127">
        <v>7116984</v>
      </c>
      <c r="AC127">
        <v>106540</v>
      </c>
      <c r="AD127" t="s">
        <v>233</v>
      </c>
      <c r="AE127">
        <v>6180750</v>
      </c>
      <c r="AH127" s="42">
        <v>2867406</v>
      </c>
      <c r="AM127" s="42">
        <v>7116984</v>
      </c>
      <c r="AN127" s="42">
        <v>7485779</v>
      </c>
      <c r="AP127" s="42">
        <v>6180750</v>
      </c>
    </row>
    <row r="128" spans="1:42" x14ac:dyDescent="0.25">
      <c r="A128">
        <v>131280</v>
      </c>
      <c r="B128" t="s">
        <v>31</v>
      </c>
      <c r="C128">
        <v>4335525</v>
      </c>
      <c r="AC128">
        <v>111396</v>
      </c>
      <c r="AD128" t="s">
        <v>233</v>
      </c>
      <c r="AE128">
        <v>3488661</v>
      </c>
      <c r="AH128" s="42">
        <v>4024800</v>
      </c>
      <c r="AM128" s="42">
        <v>4335525</v>
      </c>
      <c r="AN128" s="42">
        <v>10043425</v>
      </c>
      <c r="AP128" s="42">
        <v>3488661</v>
      </c>
    </row>
    <row r="129" spans="1:42" x14ac:dyDescent="0.25">
      <c r="A129">
        <v>131310</v>
      </c>
      <c r="B129" t="s">
        <v>31</v>
      </c>
      <c r="C129">
        <v>7316990</v>
      </c>
      <c r="AC129">
        <v>111410</v>
      </c>
      <c r="AD129" t="s">
        <v>233</v>
      </c>
      <c r="AE129">
        <v>4198779</v>
      </c>
      <c r="AH129" s="42">
        <v>3628296</v>
      </c>
      <c r="AM129" s="42">
        <v>7316990</v>
      </c>
      <c r="AN129" s="42">
        <v>6102096</v>
      </c>
      <c r="AP129" s="42">
        <v>4198779</v>
      </c>
    </row>
    <row r="130" spans="1:42" x14ac:dyDescent="0.25">
      <c r="A130">
        <v>131690</v>
      </c>
      <c r="B130" t="s">
        <v>31</v>
      </c>
      <c r="C130">
        <v>5811366</v>
      </c>
      <c r="AC130">
        <v>111414</v>
      </c>
      <c r="AD130" t="s">
        <v>233</v>
      </c>
      <c r="AE130">
        <v>5434128</v>
      </c>
      <c r="AH130" s="42">
        <v>3039637</v>
      </c>
      <c r="AM130" s="42">
        <v>5811366</v>
      </c>
      <c r="AN130" s="42">
        <v>4384300</v>
      </c>
      <c r="AP130" s="42">
        <v>5434128</v>
      </c>
    </row>
    <row r="131" spans="1:42" x14ac:dyDescent="0.25">
      <c r="A131">
        <v>131757</v>
      </c>
      <c r="B131" t="s">
        <v>31</v>
      </c>
      <c r="C131">
        <v>9051190</v>
      </c>
      <c r="AC131">
        <v>111419</v>
      </c>
      <c r="AD131" t="s">
        <v>233</v>
      </c>
      <c r="AE131">
        <v>5343688</v>
      </c>
      <c r="AH131" s="42">
        <v>4494154</v>
      </c>
      <c r="AM131" s="42">
        <v>9051190</v>
      </c>
      <c r="AN131" s="42">
        <v>4932902</v>
      </c>
      <c r="AP131" s="42">
        <v>5343688</v>
      </c>
    </row>
    <row r="132" spans="1:42" x14ac:dyDescent="0.25">
      <c r="A132">
        <v>132058</v>
      </c>
      <c r="B132" t="s">
        <v>31</v>
      </c>
      <c r="C132">
        <v>11086068</v>
      </c>
      <c r="AC132">
        <v>111422</v>
      </c>
      <c r="AD132" t="s">
        <v>233</v>
      </c>
      <c r="AE132">
        <v>7650230</v>
      </c>
      <c r="AH132" s="42">
        <v>4624932</v>
      </c>
      <c r="AM132" s="42">
        <v>11086068</v>
      </c>
      <c r="AN132" s="42">
        <v>3323932</v>
      </c>
      <c r="AP132" s="42">
        <v>7650230</v>
      </c>
    </row>
    <row r="133" spans="1:42" x14ac:dyDescent="0.25">
      <c r="A133">
        <v>132256</v>
      </c>
      <c r="B133" t="s">
        <v>31</v>
      </c>
      <c r="C133">
        <v>9923392</v>
      </c>
      <c r="AC133">
        <v>111424</v>
      </c>
      <c r="AD133" t="s">
        <v>233</v>
      </c>
      <c r="AE133">
        <v>6083871</v>
      </c>
      <c r="AH133" s="42">
        <v>8157394</v>
      </c>
      <c r="AM133" s="42">
        <v>9923392</v>
      </c>
      <c r="AN133" s="42">
        <v>6598176</v>
      </c>
      <c r="AP133" s="42">
        <v>6083871</v>
      </c>
    </row>
    <row r="134" spans="1:42" x14ac:dyDescent="0.25">
      <c r="A134">
        <v>133289</v>
      </c>
      <c r="B134" t="s">
        <v>31</v>
      </c>
      <c r="C134">
        <v>5011824</v>
      </c>
      <c r="AC134">
        <v>111429</v>
      </c>
      <c r="AD134" t="s">
        <v>233</v>
      </c>
      <c r="AE134">
        <v>8454045</v>
      </c>
      <c r="AH134" s="42">
        <v>3659870</v>
      </c>
      <c r="AM134" s="42">
        <v>5011824</v>
      </c>
      <c r="AN134" s="42">
        <v>6460748</v>
      </c>
      <c r="AP134" s="42">
        <v>8454045</v>
      </c>
    </row>
    <row r="135" spans="1:42" x14ac:dyDescent="0.25">
      <c r="A135">
        <v>133405</v>
      </c>
      <c r="B135" t="s">
        <v>31</v>
      </c>
      <c r="C135">
        <v>9440283</v>
      </c>
      <c r="AC135">
        <v>111430</v>
      </c>
      <c r="AD135" t="s">
        <v>233</v>
      </c>
      <c r="AE135">
        <v>5623100</v>
      </c>
      <c r="AH135" s="42">
        <v>8374392</v>
      </c>
      <c r="AM135" s="42">
        <v>9440283</v>
      </c>
      <c r="AN135" s="42">
        <v>3052508</v>
      </c>
      <c r="AP135" s="42">
        <v>5623100</v>
      </c>
    </row>
    <row r="136" spans="1:42" x14ac:dyDescent="0.25">
      <c r="A136">
        <v>133561</v>
      </c>
      <c r="B136" t="s">
        <v>31</v>
      </c>
      <c r="C136">
        <v>11785454</v>
      </c>
      <c r="AC136">
        <v>111440</v>
      </c>
      <c r="AD136" t="s">
        <v>233</v>
      </c>
      <c r="AE136">
        <v>6662664</v>
      </c>
      <c r="AH136" s="42">
        <v>4515096</v>
      </c>
      <c r="AM136" s="42">
        <v>11785454</v>
      </c>
      <c r="AN136" s="42">
        <v>2832588</v>
      </c>
      <c r="AP136" s="42">
        <v>6662664</v>
      </c>
    </row>
    <row r="137" spans="1:42" x14ac:dyDescent="0.25">
      <c r="A137">
        <v>133599</v>
      </c>
      <c r="B137" t="s">
        <v>31</v>
      </c>
      <c r="C137">
        <v>3177200</v>
      </c>
      <c r="AC137">
        <v>111443</v>
      </c>
      <c r="AD137" t="s">
        <v>233</v>
      </c>
      <c r="AE137">
        <v>10907195</v>
      </c>
      <c r="AH137" s="42">
        <v>4295424</v>
      </c>
      <c r="AM137" s="42">
        <v>3177200</v>
      </c>
      <c r="AN137" s="42">
        <v>7629514</v>
      </c>
      <c r="AP137" s="42">
        <v>10907195</v>
      </c>
    </row>
    <row r="138" spans="1:42" x14ac:dyDescent="0.25">
      <c r="A138">
        <v>133724</v>
      </c>
      <c r="B138" t="s">
        <v>31</v>
      </c>
      <c r="C138">
        <v>17871840</v>
      </c>
      <c r="AC138">
        <v>111450</v>
      </c>
      <c r="AD138" t="s">
        <v>233</v>
      </c>
      <c r="AE138">
        <v>6137625</v>
      </c>
      <c r="AH138" s="42">
        <v>4028332</v>
      </c>
      <c r="AM138" s="42">
        <v>17871840</v>
      </c>
      <c r="AN138" s="42">
        <v>8186454</v>
      </c>
      <c r="AP138" s="42">
        <v>6137625</v>
      </c>
    </row>
    <row r="139" spans="1:42" x14ac:dyDescent="0.25">
      <c r="A139">
        <v>135747</v>
      </c>
      <c r="B139" t="s">
        <v>31</v>
      </c>
      <c r="C139">
        <v>10310080</v>
      </c>
      <c r="AC139">
        <v>111451</v>
      </c>
      <c r="AD139" t="s">
        <v>233</v>
      </c>
      <c r="AE139">
        <v>4674052</v>
      </c>
      <c r="AH139" s="42">
        <v>4261322</v>
      </c>
      <c r="AM139" s="42">
        <v>10310080</v>
      </c>
      <c r="AN139" s="42">
        <v>7936096</v>
      </c>
      <c r="AP139" s="42">
        <v>4674052</v>
      </c>
    </row>
    <row r="140" spans="1:42" x14ac:dyDescent="0.25">
      <c r="A140">
        <v>135762</v>
      </c>
      <c r="B140" t="s">
        <v>31</v>
      </c>
      <c r="C140">
        <v>3933572</v>
      </c>
      <c r="AC140">
        <v>111454</v>
      </c>
      <c r="AD140" t="s">
        <v>233</v>
      </c>
      <c r="AE140">
        <v>4776962</v>
      </c>
      <c r="AH140" s="42">
        <v>4556480</v>
      </c>
      <c r="AM140" s="42">
        <v>3933572</v>
      </c>
      <c r="AN140" s="42">
        <v>8030210</v>
      </c>
      <c r="AP140" s="42">
        <v>4776962</v>
      </c>
    </row>
    <row r="141" spans="1:42" x14ac:dyDescent="0.25">
      <c r="A141">
        <v>135843</v>
      </c>
      <c r="B141" t="s">
        <v>31</v>
      </c>
      <c r="C141">
        <v>5639670</v>
      </c>
      <c r="AC141">
        <v>111457</v>
      </c>
      <c r="AD141" t="s">
        <v>233</v>
      </c>
      <c r="AE141">
        <v>8695776</v>
      </c>
      <c r="AH141" s="42">
        <v>4811467</v>
      </c>
      <c r="AM141" s="42">
        <v>5639670</v>
      </c>
      <c r="AN141" s="42">
        <v>5364240</v>
      </c>
      <c r="AP141" s="42">
        <v>8695776</v>
      </c>
    </row>
    <row r="142" spans="1:42" x14ac:dyDescent="0.25">
      <c r="A142">
        <v>136028</v>
      </c>
      <c r="B142" t="s">
        <v>31</v>
      </c>
      <c r="C142">
        <v>9140352</v>
      </c>
      <c r="AC142">
        <v>112375</v>
      </c>
      <c r="AD142" t="s">
        <v>233</v>
      </c>
      <c r="AE142">
        <v>1083760</v>
      </c>
      <c r="AH142" s="42">
        <v>4307200</v>
      </c>
      <c r="AM142" s="42">
        <v>9140352</v>
      </c>
      <c r="AP142" s="42">
        <v>1083760</v>
      </c>
    </row>
    <row r="143" spans="1:42" x14ac:dyDescent="0.25">
      <c r="AC143">
        <v>112377</v>
      </c>
      <c r="AD143" t="s">
        <v>233</v>
      </c>
      <c r="AE143">
        <v>1168398</v>
      </c>
      <c r="AH143" s="42">
        <v>2086290</v>
      </c>
      <c r="AP143" s="42">
        <v>1168398</v>
      </c>
    </row>
    <row r="144" spans="1:42" x14ac:dyDescent="0.25">
      <c r="AC144">
        <v>112378</v>
      </c>
      <c r="AD144" t="s">
        <v>233</v>
      </c>
      <c r="AE144">
        <v>834316</v>
      </c>
      <c r="AH144" s="42">
        <v>5208416</v>
      </c>
      <c r="AP144" s="42">
        <v>834316</v>
      </c>
    </row>
    <row r="145" spans="1:42" x14ac:dyDescent="0.25">
      <c r="AC145">
        <v>112379</v>
      </c>
      <c r="AD145" t="s">
        <v>233</v>
      </c>
      <c r="AE145">
        <v>2999312</v>
      </c>
      <c r="AH145" s="42">
        <v>3963449</v>
      </c>
      <c r="AP145" s="42">
        <v>2999312</v>
      </c>
    </row>
    <row r="146" spans="1:42" x14ac:dyDescent="0.25">
      <c r="AC146">
        <v>112382</v>
      </c>
      <c r="AD146" t="s">
        <v>233</v>
      </c>
      <c r="AE146">
        <v>3955140</v>
      </c>
      <c r="AH146" s="42">
        <v>4013175</v>
      </c>
      <c r="AP146" s="42">
        <v>3955140</v>
      </c>
    </row>
    <row r="147" spans="1:42" x14ac:dyDescent="0.25">
      <c r="AC147">
        <v>112383</v>
      </c>
      <c r="AD147" t="s">
        <v>233</v>
      </c>
      <c r="AE147">
        <v>5402740</v>
      </c>
      <c r="AH147" s="42">
        <v>4062960</v>
      </c>
      <c r="AP147" s="42">
        <v>5402740</v>
      </c>
    </row>
    <row r="148" spans="1:42" x14ac:dyDescent="0.25">
      <c r="A148" s="9"/>
      <c r="AC148">
        <v>112384</v>
      </c>
      <c r="AD148" t="s">
        <v>233</v>
      </c>
      <c r="AE148">
        <v>1214785</v>
      </c>
      <c r="AH148" s="42">
        <v>3761664</v>
      </c>
      <c r="AP148" s="42">
        <v>1214785</v>
      </c>
    </row>
    <row r="149" spans="1:42" x14ac:dyDescent="0.25">
      <c r="AC149">
        <v>112385</v>
      </c>
      <c r="AD149" t="s">
        <v>233</v>
      </c>
      <c r="AE149">
        <v>6660192</v>
      </c>
      <c r="AH149" s="42">
        <v>5736757</v>
      </c>
      <c r="AP149" s="42">
        <v>6660192</v>
      </c>
    </row>
    <row r="150" spans="1:42" x14ac:dyDescent="0.25">
      <c r="AC150">
        <v>112388</v>
      </c>
      <c r="AD150" t="s">
        <v>233</v>
      </c>
      <c r="AE150">
        <v>3025731</v>
      </c>
      <c r="AH150" s="42">
        <v>3468050</v>
      </c>
      <c r="AP150" s="42">
        <v>3025731</v>
      </c>
    </row>
    <row r="151" spans="1:42" x14ac:dyDescent="0.25">
      <c r="AC151">
        <v>112393</v>
      </c>
      <c r="AD151" t="s">
        <v>233</v>
      </c>
      <c r="AE151">
        <v>7396871</v>
      </c>
      <c r="AH151" s="42">
        <v>5944120</v>
      </c>
      <c r="AP151" s="42">
        <v>7396871</v>
      </c>
    </row>
    <row r="152" spans="1:42" x14ac:dyDescent="0.25">
      <c r="AC152">
        <v>112397</v>
      </c>
      <c r="AD152" t="s">
        <v>233</v>
      </c>
      <c r="AE152">
        <v>7095385</v>
      </c>
      <c r="AH152" s="42">
        <v>4368000</v>
      </c>
      <c r="AP152" s="42">
        <v>7095385</v>
      </c>
    </row>
    <row r="153" spans="1:42" x14ac:dyDescent="0.25">
      <c r="AC153">
        <v>112398</v>
      </c>
      <c r="AD153" t="s">
        <v>233</v>
      </c>
      <c r="AE153">
        <v>5365605</v>
      </c>
      <c r="AH153" s="42">
        <v>2637720</v>
      </c>
      <c r="AP153" s="42">
        <v>5365605</v>
      </c>
    </row>
    <row r="154" spans="1:42" x14ac:dyDescent="0.25">
      <c r="AC154">
        <v>112399</v>
      </c>
      <c r="AD154" t="s">
        <v>233</v>
      </c>
      <c r="AE154">
        <v>4207962</v>
      </c>
      <c r="AH154" s="42">
        <v>4630105</v>
      </c>
      <c r="AP154" s="42">
        <v>4207962</v>
      </c>
    </row>
    <row r="155" spans="1:42" x14ac:dyDescent="0.25">
      <c r="AC155">
        <v>112400</v>
      </c>
      <c r="AD155" t="s">
        <v>233</v>
      </c>
      <c r="AE155">
        <v>4541516</v>
      </c>
      <c r="AH155" s="42">
        <v>4657600</v>
      </c>
      <c r="AP155" s="42">
        <v>4541516</v>
      </c>
    </row>
    <row r="156" spans="1:42" x14ac:dyDescent="0.25">
      <c r="AC156">
        <v>112401</v>
      </c>
      <c r="AD156" t="s">
        <v>233</v>
      </c>
      <c r="AE156">
        <v>3661371</v>
      </c>
      <c r="AH156" s="42">
        <v>2199505</v>
      </c>
      <c r="AP156" s="42">
        <v>3661371</v>
      </c>
    </row>
    <row r="157" spans="1:42" x14ac:dyDescent="0.25">
      <c r="AC157">
        <v>119707</v>
      </c>
      <c r="AD157" t="s">
        <v>233</v>
      </c>
      <c r="AE157">
        <v>4425445</v>
      </c>
      <c r="AH157" s="42">
        <v>5167510</v>
      </c>
      <c r="AP157" s="42">
        <v>4425445</v>
      </c>
    </row>
    <row r="158" spans="1:42" x14ac:dyDescent="0.25">
      <c r="AC158">
        <v>119714</v>
      </c>
      <c r="AD158" t="s">
        <v>233</v>
      </c>
      <c r="AE158">
        <v>4497129</v>
      </c>
      <c r="AH158" s="42">
        <v>4198857</v>
      </c>
      <c r="AP158" s="42">
        <v>4497129</v>
      </c>
    </row>
    <row r="159" spans="1:42" x14ac:dyDescent="0.25">
      <c r="AC159">
        <v>119716</v>
      </c>
      <c r="AD159" t="s">
        <v>233</v>
      </c>
      <c r="AE159">
        <v>6084642</v>
      </c>
      <c r="AH159" s="42">
        <v>4137269</v>
      </c>
      <c r="AP159" s="42">
        <v>6084642</v>
      </c>
    </row>
    <row r="160" spans="1:42" x14ac:dyDescent="0.25">
      <c r="AC160">
        <v>119721</v>
      </c>
      <c r="AD160" t="s">
        <v>233</v>
      </c>
      <c r="AE160">
        <v>3718274</v>
      </c>
      <c r="AH160" s="42">
        <v>4501670</v>
      </c>
      <c r="AP160" s="42">
        <v>3718274</v>
      </c>
    </row>
    <row r="161" spans="29:42" x14ac:dyDescent="0.25">
      <c r="AC161">
        <v>119722</v>
      </c>
      <c r="AD161" t="s">
        <v>233</v>
      </c>
      <c r="AE161">
        <v>4844875</v>
      </c>
      <c r="AH161" s="42">
        <v>4753126</v>
      </c>
      <c r="AP161" s="42">
        <v>4844875</v>
      </c>
    </row>
    <row r="162" spans="29:42" x14ac:dyDescent="0.25">
      <c r="AC162">
        <v>119723</v>
      </c>
      <c r="AD162" t="s">
        <v>233</v>
      </c>
      <c r="AE162">
        <v>2493036</v>
      </c>
      <c r="AH162" s="42">
        <v>3673845</v>
      </c>
      <c r="AP162" s="42">
        <v>2493036</v>
      </c>
    </row>
    <row r="163" spans="29:42" x14ac:dyDescent="0.25">
      <c r="AC163">
        <v>119740</v>
      </c>
      <c r="AD163" t="s">
        <v>233</v>
      </c>
      <c r="AE163">
        <v>7706176</v>
      </c>
      <c r="AH163" s="42">
        <v>3199900</v>
      </c>
      <c r="AP163" s="42">
        <v>7706176</v>
      </c>
    </row>
    <row r="164" spans="29:42" x14ac:dyDescent="0.25">
      <c r="AC164">
        <v>119743</v>
      </c>
      <c r="AD164" t="s">
        <v>233</v>
      </c>
      <c r="AE164">
        <v>3929160</v>
      </c>
      <c r="AH164" s="42">
        <v>4225676</v>
      </c>
      <c r="AP164" s="42">
        <v>3929160</v>
      </c>
    </row>
    <row r="165" spans="29:42" x14ac:dyDescent="0.25">
      <c r="AC165">
        <v>119744</v>
      </c>
      <c r="AD165" t="s">
        <v>233</v>
      </c>
      <c r="AE165">
        <v>6405492</v>
      </c>
      <c r="AH165" s="42">
        <v>3427596</v>
      </c>
      <c r="AP165" s="42">
        <v>6405492</v>
      </c>
    </row>
    <row r="166" spans="29:42" x14ac:dyDescent="0.25">
      <c r="AC166">
        <v>119745</v>
      </c>
      <c r="AD166" t="s">
        <v>233</v>
      </c>
      <c r="AE166">
        <v>2867406</v>
      </c>
      <c r="AH166" s="42">
        <v>7204360</v>
      </c>
      <c r="AP166" s="42">
        <v>2867406</v>
      </c>
    </row>
    <row r="167" spans="29:42" x14ac:dyDescent="0.25">
      <c r="AC167">
        <v>119749</v>
      </c>
      <c r="AD167" t="s">
        <v>233</v>
      </c>
      <c r="AE167">
        <v>4024800</v>
      </c>
      <c r="AH167" s="42">
        <v>7691844</v>
      </c>
      <c r="AP167" s="42">
        <v>4024800</v>
      </c>
    </row>
    <row r="168" spans="29:42" x14ac:dyDescent="0.25">
      <c r="AC168">
        <v>119751</v>
      </c>
      <c r="AD168" t="s">
        <v>233</v>
      </c>
      <c r="AE168">
        <v>3628296</v>
      </c>
      <c r="AH168" s="42">
        <v>6096121</v>
      </c>
      <c r="AP168" s="42">
        <v>3628296</v>
      </c>
    </row>
    <row r="169" spans="29:42" x14ac:dyDescent="0.25">
      <c r="AC169">
        <v>119753</v>
      </c>
      <c r="AD169" t="s">
        <v>233</v>
      </c>
      <c r="AE169">
        <v>3039637</v>
      </c>
      <c r="AH169" s="42">
        <v>859342</v>
      </c>
      <c r="AP169" s="42">
        <v>3039637</v>
      </c>
    </row>
    <row r="170" spans="29:42" x14ac:dyDescent="0.25">
      <c r="AC170">
        <v>119757</v>
      </c>
      <c r="AD170" t="s">
        <v>233</v>
      </c>
      <c r="AE170">
        <v>4494154</v>
      </c>
      <c r="AH170" s="42">
        <v>4934680</v>
      </c>
      <c r="AP170" s="42">
        <v>4494154</v>
      </c>
    </row>
    <row r="171" spans="29:42" x14ac:dyDescent="0.25">
      <c r="AC171">
        <v>119759</v>
      </c>
      <c r="AD171" t="s">
        <v>233</v>
      </c>
      <c r="AE171">
        <v>4624932</v>
      </c>
      <c r="AH171" s="42">
        <v>5418491</v>
      </c>
      <c r="AP171" s="42">
        <v>4624932</v>
      </c>
    </row>
    <row r="172" spans="29:42" x14ac:dyDescent="0.25">
      <c r="AC172">
        <v>119761</v>
      </c>
      <c r="AD172" t="s">
        <v>233</v>
      </c>
      <c r="AE172">
        <v>8157394</v>
      </c>
      <c r="AH172" s="42">
        <v>5610816</v>
      </c>
      <c r="AP172" s="42">
        <v>8157394</v>
      </c>
    </row>
    <row r="173" spans="29:42" x14ac:dyDescent="0.25">
      <c r="AC173">
        <v>119765</v>
      </c>
      <c r="AD173" t="s">
        <v>233</v>
      </c>
      <c r="AE173">
        <v>3659870</v>
      </c>
      <c r="AH173" s="42">
        <v>7195344</v>
      </c>
      <c r="AP173" s="42">
        <v>3659870</v>
      </c>
    </row>
    <row r="174" spans="29:42" x14ac:dyDescent="0.25">
      <c r="AC174">
        <v>119767</v>
      </c>
      <c r="AD174" t="s">
        <v>233</v>
      </c>
      <c r="AE174">
        <v>8374392</v>
      </c>
      <c r="AH174" s="42">
        <v>7326480</v>
      </c>
      <c r="AP174" s="42">
        <v>8374392</v>
      </c>
    </row>
    <row r="175" spans="29:42" x14ac:dyDescent="0.25">
      <c r="AC175">
        <v>119770</v>
      </c>
      <c r="AD175" t="s">
        <v>233</v>
      </c>
      <c r="AE175">
        <v>4515096</v>
      </c>
      <c r="AH175" s="42">
        <v>7355136</v>
      </c>
      <c r="AP175" s="42">
        <v>4515096</v>
      </c>
    </row>
    <row r="176" spans="29:42" x14ac:dyDescent="0.25">
      <c r="AC176">
        <v>119771</v>
      </c>
      <c r="AD176" t="s">
        <v>233</v>
      </c>
      <c r="AE176">
        <v>4295424</v>
      </c>
      <c r="AH176" s="42">
        <v>6551280</v>
      </c>
      <c r="AP176" s="42">
        <v>4295424</v>
      </c>
    </row>
    <row r="177" spans="29:42" x14ac:dyDescent="0.25">
      <c r="AC177">
        <v>119773</v>
      </c>
      <c r="AD177" t="s">
        <v>233</v>
      </c>
      <c r="AE177">
        <v>4028332</v>
      </c>
      <c r="AH177" s="42">
        <v>7040678</v>
      </c>
      <c r="AP177" s="42">
        <v>4028332</v>
      </c>
    </row>
    <row r="178" spans="29:42" x14ac:dyDescent="0.25">
      <c r="AC178">
        <v>119774</v>
      </c>
      <c r="AD178" t="s">
        <v>233</v>
      </c>
      <c r="AE178">
        <v>4261322</v>
      </c>
      <c r="AH178" s="42">
        <v>6536160</v>
      </c>
      <c r="AP178" s="42">
        <v>4261322</v>
      </c>
    </row>
    <row r="179" spans="29:42" x14ac:dyDescent="0.25">
      <c r="AC179">
        <v>119775</v>
      </c>
      <c r="AD179" t="s">
        <v>233</v>
      </c>
      <c r="AE179">
        <v>4556480</v>
      </c>
      <c r="AH179" s="42">
        <v>7013736</v>
      </c>
      <c r="AP179" s="42">
        <v>4556480</v>
      </c>
    </row>
    <row r="180" spans="29:42" x14ac:dyDescent="0.25">
      <c r="AC180">
        <v>119779</v>
      </c>
      <c r="AD180" t="s">
        <v>233</v>
      </c>
      <c r="AE180">
        <v>4811467</v>
      </c>
      <c r="AH180" s="42">
        <v>6645303</v>
      </c>
      <c r="AP180" s="42">
        <v>4811467</v>
      </c>
    </row>
    <row r="181" spans="29:42" x14ac:dyDescent="0.25">
      <c r="AC181">
        <v>119780</v>
      </c>
      <c r="AD181" t="s">
        <v>233</v>
      </c>
      <c r="AE181">
        <v>4307200</v>
      </c>
      <c r="AH181" s="42">
        <v>8620608</v>
      </c>
      <c r="AP181" s="42">
        <v>4307200</v>
      </c>
    </row>
    <row r="182" spans="29:42" x14ac:dyDescent="0.25">
      <c r="AC182">
        <v>119781</v>
      </c>
      <c r="AD182" t="s">
        <v>233</v>
      </c>
      <c r="AE182">
        <v>2086290</v>
      </c>
      <c r="AH182" s="42">
        <v>2328800</v>
      </c>
      <c r="AP182" s="42">
        <v>2086290</v>
      </c>
    </row>
    <row r="183" spans="29:42" x14ac:dyDescent="0.25">
      <c r="AC183">
        <v>119782</v>
      </c>
      <c r="AD183" t="s">
        <v>233</v>
      </c>
      <c r="AE183">
        <v>5208416</v>
      </c>
      <c r="AH183" s="42">
        <v>3721635</v>
      </c>
      <c r="AP183" s="42">
        <v>5208416</v>
      </c>
    </row>
    <row r="184" spans="29:42" x14ac:dyDescent="0.25">
      <c r="AC184">
        <v>119784</v>
      </c>
      <c r="AD184" t="s">
        <v>233</v>
      </c>
      <c r="AE184">
        <v>3963449</v>
      </c>
      <c r="AH184" s="42">
        <v>5072130</v>
      </c>
      <c r="AP184" s="42">
        <v>3963449</v>
      </c>
    </row>
    <row r="185" spans="29:42" x14ac:dyDescent="0.25">
      <c r="AC185">
        <v>119785</v>
      </c>
      <c r="AD185" t="s">
        <v>233</v>
      </c>
      <c r="AE185">
        <v>4013175</v>
      </c>
      <c r="AP185" s="42">
        <v>4013175</v>
      </c>
    </row>
    <row r="186" spans="29:42" x14ac:dyDescent="0.25">
      <c r="AC186">
        <v>119788</v>
      </c>
      <c r="AD186" t="s">
        <v>233</v>
      </c>
      <c r="AE186">
        <v>4062960</v>
      </c>
      <c r="AP186" s="42">
        <v>4062960</v>
      </c>
    </row>
    <row r="187" spans="29:42" x14ac:dyDescent="0.25">
      <c r="AC187">
        <v>119789</v>
      </c>
      <c r="AD187" t="s">
        <v>233</v>
      </c>
      <c r="AE187">
        <v>3761664</v>
      </c>
      <c r="AP187" s="42">
        <v>3761664</v>
      </c>
    </row>
    <row r="188" spans="29:42" x14ac:dyDescent="0.25">
      <c r="AC188">
        <v>119790</v>
      </c>
      <c r="AD188" t="s">
        <v>233</v>
      </c>
      <c r="AE188">
        <v>5736757</v>
      </c>
      <c r="AP188" s="42">
        <v>5736757</v>
      </c>
    </row>
    <row r="189" spans="29:42" x14ac:dyDescent="0.25">
      <c r="AC189">
        <v>119792</v>
      </c>
      <c r="AD189" t="s">
        <v>233</v>
      </c>
      <c r="AE189">
        <v>3468050</v>
      </c>
      <c r="AP189" s="42">
        <v>3468050</v>
      </c>
    </row>
    <row r="190" spans="29:42" x14ac:dyDescent="0.25">
      <c r="AC190">
        <v>119793</v>
      </c>
      <c r="AD190" t="s">
        <v>233</v>
      </c>
      <c r="AE190">
        <v>5944120</v>
      </c>
      <c r="AP190" s="42">
        <v>5944120</v>
      </c>
    </row>
    <row r="191" spans="29:42" x14ac:dyDescent="0.25">
      <c r="AC191">
        <v>119794</v>
      </c>
      <c r="AD191" t="s">
        <v>233</v>
      </c>
      <c r="AE191">
        <v>4368000</v>
      </c>
      <c r="AP191" s="42">
        <v>4368000</v>
      </c>
    </row>
    <row r="192" spans="29:42" x14ac:dyDescent="0.25">
      <c r="AC192">
        <v>119797</v>
      </c>
      <c r="AD192" t="s">
        <v>233</v>
      </c>
      <c r="AE192">
        <v>2637720</v>
      </c>
      <c r="AP192" s="42">
        <v>2637720</v>
      </c>
    </row>
    <row r="193" spans="29:42" x14ac:dyDescent="0.25">
      <c r="AC193">
        <v>119798</v>
      </c>
      <c r="AD193" t="s">
        <v>233</v>
      </c>
      <c r="AE193">
        <v>4630105</v>
      </c>
      <c r="AP193" s="42">
        <v>4630105</v>
      </c>
    </row>
    <row r="194" spans="29:42" x14ac:dyDescent="0.25">
      <c r="AC194">
        <v>119799</v>
      </c>
      <c r="AD194" t="s">
        <v>233</v>
      </c>
      <c r="AE194">
        <v>4657600</v>
      </c>
      <c r="AP194" s="42">
        <v>4657600</v>
      </c>
    </row>
    <row r="195" spans="29:42" x14ac:dyDescent="0.25">
      <c r="AC195">
        <v>119800</v>
      </c>
      <c r="AD195" t="s">
        <v>233</v>
      </c>
      <c r="AE195">
        <v>2199505</v>
      </c>
      <c r="AP195" s="42">
        <v>2199505</v>
      </c>
    </row>
    <row r="196" spans="29:42" x14ac:dyDescent="0.25">
      <c r="AC196">
        <v>119801</v>
      </c>
      <c r="AD196" t="s">
        <v>233</v>
      </c>
      <c r="AE196">
        <v>5167510</v>
      </c>
      <c r="AP196" s="42">
        <v>5167510</v>
      </c>
    </row>
    <row r="197" spans="29:42" x14ac:dyDescent="0.25">
      <c r="AC197">
        <v>119802</v>
      </c>
      <c r="AD197" t="s">
        <v>233</v>
      </c>
      <c r="AE197">
        <v>4198857</v>
      </c>
      <c r="AP197" s="42">
        <v>4198857</v>
      </c>
    </row>
    <row r="198" spans="29:42" x14ac:dyDescent="0.25">
      <c r="AC198">
        <v>119803</v>
      </c>
      <c r="AD198" t="s">
        <v>233</v>
      </c>
      <c r="AE198">
        <v>4137269</v>
      </c>
      <c r="AP198" s="42">
        <v>4137269</v>
      </c>
    </row>
    <row r="199" spans="29:42" x14ac:dyDescent="0.25">
      <c r="AC199">
        <v>119804</v>
      </c>
      <c r="AD199" t="s">
        <v>233</v>
      </c>
      <c r="AE199">
        <v>4501670</v>
      </c>
      <c r="AP199" s="42">
        <v>4501670</v>
      </c>
    </row>
    <row r="200" spans="29:42" x14ac:dyDescent="0.25">
      <c r="AC200">
        <v>119813</v>
      </c>
      <c r="AD200" t="s">
        <v>233</v>
      </c>
      <c r="AE200">
        <v>4753126</v>
      </c>
      <c r="AP200" s="42">
        <v>4753126</v>
      </c>
    </row>
    <row r="201" spans="29:42" x14ac:dyDescent="0.25">
      <c r="AC201">
        <v>119814</v>
      </c>
      <c r="AD201" t="s">
        <v>233</v>
      </c>
      <c r="AE201">
        <v>3673845</v>
      </c>
      <c r="AP201" s="42">
        <v>3673845</v>
      </c>
    </row>
    <row r="202" spans="29:42" x14ac:dyDescent="0.25">
      <c r="AC202">
        <v>119816</v>
      </c>
      <c r="AD202" t="s">
        <v>233</v>
      </c>
      <c r="AE202">
        <v>3199900</v>
      </c>
      <c r="AP202" s="42">
        <v>3199900</v>
      </c>
    </row>
    <row r="203" spans="29:42" x14ac:dyDescent="0.25">
      <c r="AC203">
        <v>131512</v>
      </c>
      <c r="AD203" t="s">
        <v>233</v>
      </c>
      <c r="AE203">
        <v>4225676</v>
      </c>
      <c r="AP203" s="42">
        <v>4225676</v>
      </c>
    </row>
    <row r="204" spans="29:42" x14ac:dyDescent="0.25">
      <c r="AC204">
        <v>131726</v>
      </c>
      <c r="AD204" t="s">
        <v>233</v>
      </c>
      <c r="AE204">
        <v>3427596</v>
      </c>
      <c r="AP204" s="42">
        <v>3427596</v>
      </c>
    </row>
    <row r="205" spans="29:42" x14ac:dyDescent="0.25">
      <c r="AC205">
        <v>131880</v>
      </c>
      <c r="AD205" t="s">
        <v>233</v>
      </c>
      <c r="AE205">
        <v>7204360</v>
      </c>
      <c r="AP205" s="42">
        <v>7204360</v>
      </c>
    </row>
    <row r="206" spans="29:42" x14ac:dyDescent="0.25">
      <c r="AC206">
        <v>132834</v>
      </c>
      <c r="AD206" t="s">
        <v>233</v>
      </c>
      <c r="AE206">
        <v>7691844</v>
      </c>
      <c r="AP206" s="42">
        <v>7691844</v>
      </c>
    </row>
    <row r="207" spans="29:42" x14ac:dyDescent="0.25">
      <c r="AC207">
        <v>133351</v>
      </c>
      <c r="AD207" t="s">
        <v>233</v>
      </c>
      <c r="AE207">
        <v>6096121</v>
      </c>
      <c r="AP207" s="42">
        <v>6096121</v>
      </c>
    </row>
    <row r="208" spans="29:42" x14ac:dyDescent="0.25">
      <c r="AC208">
        <v>134195</v>
      </c>
      <c r="AD208" t="s">
        <v>233</v>
      </c>
      <c r="AE208">
        <v>859342</v>
      </c>
      <c r="AP208" s="42">
        <v>859342</v>
      </c>
    </row>
    <row r="209" spans="29:42" x14ac:dyDescent="0.25">
      <c r="AC209">
        <v>134283</v>
      </c>
      <c r="AD209" t="s">
        <v>233</v>
      </c>
      <c r="AE209">
        <v>4934680</v>
      </c>
      <c r="AP209" s="42">
        <v>4934680</v>
      </c>
    </row>
    <row r="210" spans="29:42" x14ac:dyDescent="0.25">
      <c r="AC210">
        <v>134646</v>
      </c>
      <c r="AD210" t="s">
        <v>233</v>
      </c>
      <c r="AE210">
        <v>5418491</v>
      </c>
      <c r="AP210" s="42">
        <v>5418491</v>
      </c>
    </row>
    <row r="211" spans="29:42" x14ac:dyDescent="0.25">
      <c r="AC211">
        <v>134906</v>
      </c>
      <c r="AD211" t="s">
        <v>233</v>
      </c>
      <c r="AE211">
        <v>5610816</v>
      </c>
      <c r="AP211" s="42">
        <v>5610816</v>
      </c>
    </row>
    <row r="212" spans="29:42" x14ac:dyDescent="0.25">
      <c r="AC212">
        <v>134989</v>
      </c>
      <c r="AD212" t="s">
        <v>233</v>
      </c>
      <c r="AE212">
        <v>7195344</v>
      </c>
      <c r="AP212" s="42">
        <v>7195344</v>
      </c>
    </row>
    <row r="213" spans="29:42" x14ac:dyDescent="0.25">
      <c r="AC213">
        <v>134996</v>
      </c>
      <c r="AD213" t="s">
        <v>233</v>
      </c>
      <c r="AE213">
        <v>7326480</v>
      </c>
      <c r="AP213" s="42">
        <v>7326480</v>
      </c>
    </row>
    <row r="214" spans="29:42" x14ac:dyDescent="0.25">
      <c r="AC214">
        <v>134997</v>
      </c>
      <c r="AD214" t="s">
        <v>233</v>
      </c>
      <c r="AE214">
        <v>7355136</v>
      </c>
      <c r="AP214" s="42">
        <v>7355136</v>
      </c>
    </row>
    <row r="215" spans="29:42" x14ac:dyDescent="0.25">
      <c r="AC215">
        <v>135003</v>
      </c>
      <c r="AD215" t="s">
        <v>233</v>
      </c>
      <c r="AE215">
        <v>6551280</v>
      </c>
      <c r="AP215" s="42">
        <v>6551280</v>
      </c>
    </row>
    <row r="216" spans="29:42" x14ac:dyDescent="0.25">
      <c r="AC216">
        <v>135122</v>
      </c>
      <c r="AD216" t="s">
        <v>233</v>
      </c>
      <c r="AE216">
        <v>7040678</v>
      </c>
      <c r="AP216" s="42">
        <v>7040678</v>
      </c>
    </row>
    <row r="217" spans="29:42" x14ac:dyDescent="0.25">
      <c r="AC217">
        <v>135479</v>
      </c>
      <c r="AD217" t="s">
        <v>233</v>
      </c>
      <c r="AE217">
        <v>6536160</v>
      </c>
      <c r="AP217" s="42">
        <v>6536160</v>
      </c>
    </row>
    <row r="218" spans="29:42" x14ac:dyDescent="0.25">
      <c r="AC218">
        <v>135481</v>
      </c>
      <c r="AD218" t="s">
        <v>233</v>
      </c>
      <c r="AE218">
        <v>7013736</v>
      </c>
      <c r="AP218" s="42">
        <v>7013736</v>
      </c>
    </row>
    <row r="219" spans="29:42" x14ac:dyDescent="0.25">
      <c r="AC219">
        <v>135795</v>
      </c>
      <c r="AD219" t="s">
        <v>233</v>
      </c>
      <c r="AE219">
        <v>6645303</v>
      </c>
      <c r="AP219" s="42">
        <v>6645303</v>
      </c>
    </row>
    <row r="220" spans="29:42" x14ac:dyDescent="0.25">
      <c r="AC220">
        <v>136432</v>
      </c>
      <c r="AD220" t="s">
        <v>233</v>
      </c>
      <c r="AE220">
        <v>8620608</v>
      </c>
      <c r="AP220" s="42">
        <v>8620608</v>
      </c>
    </row>
    <row r="221" spans="29:42" x14ac:dyDescent="0.25">
      <c r="AC221">
        <v>136801</v>
      </c>
      <c r="AD221" t="s">
        <v>233</v>
      </c>
      <c r="AE221">
        <v>2328800</v>
      </c>
      <c r="AP221" s="42">
        <v>2328800</v>
      </c>
    </row>
    <row r="222" spans="29:42" x14ac:dyDescent="0.25">
      <c r="AC222">
        <v>137783</v>
      </c>
      <c r="AD222" t="s">
        <v>233</v>
      </c>
      <c r="AE222">
        <v>3721635</v>
      </c>
      <c r="AP222" s="42">
        <v>3721635</v>
      </c>
    </row>
    <row r="223" spans="29:42" x14ac:dyDescent="0.25">
      <c r="AC223">
        <v>138148</v>
      </c>
      <c r="AD223" t="s">
        <v>233</v>
      </c>
      <c r="AE223">
        <v>5072130</v>
      </c>
      <c r="AP223" s="42">
        <v>5072130</v>
      </c>
    </row>
    <row r="224" spans="29:42" x14ac:dyDescent="0.25">
      <c r="AC224">
        <v>106653</v>
      </c>
      <c r="AD224" t="s">
        <v>333</v>
      </c>
      <c r="AE224">
        <v>7542960</v>
      </c>
      <c r="AP224" s="42">
        <v>7542960</v>
      </c>
    </row>
    <row r="225" spans="29:42" x14ac:dyDescent="0.25">
      <c r="AC225">
        <v>106962</v>
      </c>
      <c r="AD225" t="s">
        <v>333</v>
      </c>
      <c r="AE225">
        <v>3764593</v>
      </c>
      <c r="AP225" s="42">
        <v>3764593</v>
      </c>
    </row>
    <row r="226" spans="29:42" x14ac:dyDescent="0.25">
      <c r="AC226">
        <v>107395</v>
      </c>
      <c r="AD226" t="s">
        <v>333</v>
      </c>
      <c r="AE226">
        <v>8336016</v>
      </c>
      <c r="AP226" s="42">
        <v>8336016</v>
      </c>
    </row>
    <row r="227" spans="29:42" x14ac:dyDescent="0.25">
      <c r="AC227">
        <v>107413</v>
      </c>
      <c r="AD227" t="s">
        <v>333</v>
      </c>
      <c r="AE227">
        <v>9003489</v>
      </c>
      <c r="AP227" s="42">
        <v>9003489</v>
      </c>
    </row>
    <row r="228" spans="29:42" x14ac:dyDescent="0.25">
      <c r="AC228">
        <v>107428</v>
      </c>
      <c r="AD228" t="s">
        <v>333</v>
      </c>
      <c r="AE228">
        <v>5510868</v>
      </c>
      <c r="AP228" s="42">
        <v>5510868</v>
      </c>
    </row>
    <row r="229" spans="29:42" x14ac:dyDescent="0.25">
      <c r="AC229">
        <v>107562</v>
      </c>
      <c r="AD229" t="s">
        <v>333</v>
      </c>
      <c r="AE229">
        <v>6477996</v>
      </c>
      <c r="AP229" s="42">
        <v>6477996</v>
      </c>
    </row>
    <row r="230" spans="29:42" x14ac:dyDescent="0.25">
      <c r="AC230">
        <v>107564</v>
      </c>
      <c r="AD230" t="s">
        <v>333</v>
      </c>
      <c r="AE230">
        <v>3664872</v>
      </c>
      <c r="AP230" s="42">
        <v>3664872</v>
      </c>
    </row>
    <row r="231" spans="29:42" x14ac:dyDescent="0.25">
      <c r="AC231">
        <v>107756</v>
      </c>
      <c r="AD231" t="s">
        <v>333</v>
      </c>
      <c r="AE231">
        <v>3938480</v>
      </c>
      <c r="AP231" s="42">
        <v>3938480</v>
      </c>
    </row>
    <row r="232" spans="29:42" x14ac:dyDescent="0.25">
      <c r="AC232">
        <v>107758</v>
      </c>
      <c r="AD232" t="s">
        <v>333</v>
      </c>
      <c r="AE232">
        <v>4399488</v>
      </c>
      <c r="AP232" s="42">
        <v>4399488</v>
      </c>
    </row>
    <row r="233" spans="29:42" x14ac:dyDescent="0.25">
      <c r="AC233">
        <v>107761</v>
      </c>
      <c r="AD233" t="s">
        <v>333</v>
      </c>
      <c r="AE233">
        <v>4553813</v>
      </c>
      <c r="AP233" s="42">
        <v>4553813</v>
      </c>
    </row>
    <row r="234" spans="29:42" x14ac:dyDescent="0.25">
      <c r="AC234">
        <v>107763</v>
      </c>
      <c r="AD234" t="s">
        <v>333</v>
      </c>
      <c r="AE234">
        <v>6775477</v>
      </c>
      <c r="AP234" s="42">
        <v>6775477</v>
      </c>
    </row>
    <row r="235" spans="29:42" x14ac:dyDescent="0.25">
      <c r="AC235">
        <v>107769</v>
      </c>
      <c r="AD235" t="s">
        <v>333</v>
      </c>
      <c r="AE235">
        <v>7400570</v>
      </c>
      <c r="AP235" s="42">
        <v>7400570</v>
      </c>
    </row>
    <row r="236" spans="29:42" x14ac:dyDescent="0.25">
      <c r="AC236">
        <v>107775</v>
      </c>
      <c r="AD236" t="s">
        <v>333</v>
      </c>
      <c r="AE236">
        <v>6132312</v>
      </c>
      <c r="AP236" s="42">
        <v>6132312</v>
      </c>
    </row>
    <row r="237" spans="29:42" x14ac:dyDescent="0.25">
      <c r="AC237">
        <v>107778</v>
      </c>
      <c r="AD237" t="s">
        <v>333</v>
      </c>
      <c r="AE237">
        <v>5435991</v>
      </c>
      <c r="AP237" s="42">
        <v>5435991</v>
      </c>
    </row>
    <row r="238" spans="29:42" x14ac:dyDescent="0.25">
      <c r="AC238">
        <v>107780</v>
      </c>
      <c r="AD238" t="s">
        <v>333</v>
      </c>
      <c r="AE238">
        <v>7520425</v>
      </c>
      <c r="AP238" s="42">
        <v>7520425</v>
      </c>
    </row>
    <row r="239" spans="29:42" x14ac:dyDescent="0.25">
      <c r="AC239">
        <v>107782</v>
      </c>
      <c r="AD239" t="s">
        <v>333</v>
      </c>
      <c r="AE239">
        <v>4038753</v>
      </c>
      <c r="AP239" s="42">
        <v>4038753</v>
      </c>
    </row>
    <row r="240" spans="29:42" x14ac:dyDescent="0.25">
      <c r="AC240">
        <v>108055</v>
      </c>
      <c r="AD240" t="s">
        <v>333</v>
      </c>
      <c r="AE240">
        <v>7235955</v>
      </c>
      <c r="AP240" s="42">
        <v>7235955</v>
      </c>
    </row>
    <row r="241" spans="29:42" x14ac:dyDescent="0.25">
      <c r="AC241">
        <v>108057</v>
      </c>
      <c r="AD241" t="s">
        <v>333</v>
      </c>
      <c r="AE241">
        <v>6878720</v>
      </c>
      <c r="AP241" s="42">
        <v>6878720</v>
      </c>
    </row>
    <row r="242" spans="29:42" x14ac:dyDescent="0.25">
      <c r="AC242">
        <v>108058</v>
      </c>
      <c r="AD242" t="s">
        <v>333</v>
      </c>
      <c r="AE242">
        <v>8599672</v>
      </c>
      <c r="AP242" s="42">
        <v>8599672</v>
      </c>
    </row>
    <row r="243" spans="29:42" x14ac:dyDescent="0.25">
      <c r="AC243">
        <v>108059</v>
      </c>
      <c r="AD243" t="s">
        <v>333</v>
      </c>
      <c r="AE243">
        <v>8769782</v>
      </c>
      <c r="AP243" s="42">
        <v>8769782</v>
      </c>
    </row>
    <row r="244" spans="29:42" x14ac:dyDescent="0.25">
      <c r="AC244">
        <v>108075</v>
      </c>
      <c r="AD244" t="s">
        <v>333</v>
      </c>
      <c r="AE244">
        <v>6038268</v>
      </c>
      <c r="AP244" s="42">
        <v>6038268</v>
      </c>
    </row>
    <row r="245" spans="29:42" x14ac:dyDescent="0.25">
      <c r="AC245">
        <v>108076</v>
      </c>
      <c r="AD245" t="s">
        <v>333</v>
      </c>
      <c r="AE245">
        <v>11251814</v>
      </c>
      <c r="AP245" s="42">
        <v>11251814</v>
      </c>
    </row>
    <row r="246" spans="29:42" x14ac:dyDescent="0.25">
      <c r="AC246">
        <v>108079</v>
      </c>
      <c r="AD246" t="s">
        <v>333</v>
      </c>
      <c r="AE246">
        <v>6115200</v>
      </c>
      <c r="AP246" s="42">
        <v>6115200</v>
      </c>
    </row>
    <row r="247" spans="29:42" x14ac:dyDescent="0.25">
      <c r="AC247">
        <v>108083</v>
      </c>
      <c r="AD247" t="s">
        <v>333</v>
      </c>
      <c r="AE247">
        <v>6909840</v>
      </c>
      <c r="AP247" s="42">
        <v>6909840</v>
      </c>
    </row>
    <row r="248" spans="29:42" x14ac:dyDescent="0.25">
      <c r="AC248">
        <v>108085</v>
      </c>
      <c r="AD248" t="s">
        <v>333</v>
      </c>
      <c r="AE248">
        <v>6625584</v>
      </c>
      <c r="AP248" s="42">
        <v>6625584</v>
      </c>
    </row>
    <row r="249" spans="29:42" x14ac:dyDescent="0.25">
      <c r="AC249">
        <v>108088</v>
      </c>
      <c r="AD249" t="s">
        <v>333</v>
      </c>
      <c r="AE249">
        <v>4150650</v>
      </c>
      <c r="AP249" s="42">
        <v>4150650</v>
      </c>
    </row>
    <row r="250" spans="29:42" x14ac:dyDescent="0.25">
      <c r="AC250">
        <v>108095</v>
      </c>
      <c r="AD250" t="s">
        <v>333</v>
      </c>
      <c r="AE250">
        <v>5019424</v>
      </c>
      <c r="AP250" s="42">
        <v>5019424</v>
      </c>
    </row>
    <row r="251" spans="29:42" x14ac:dyDescent="0.25">
      <c r="AC251">
        <v>108096</v>
      </c>
      <c r="AD251" t="s">
        <v>333</v>
      </c>
      <c r="AE251">
        <v>5911276</v>
      </c>
      <c r="AP251" s="42">
        <v>5911276</v>
      </c>
    </row>
    <row r="252" spans="29:42" x14ac:dyDescent="0.25">
      <c r="AC252">
        <v>108097</v>
      </c>
      <c r="AD252" t="s">
        <v>333</v>
      </c>
      <c r="AE252">
        <v>5679634</v>
      </c>
      <c r="AP252" s="42">
        <v>5679634</v>
      </c>
    </row>
    <row r="253" spans="29:42" x14ac:dyDescent="0.25">
      <c r="AC253">
        <v>108271</v>
      </c>
      <c r="AD253" t="s">
        <v>333</v>
      </c>
      <c r="AE253">
        <v>7893900</v>
      </c>
      <c r="AP253" s="42">
        <v>7893900</v>
      </c>
    </row>
    <row r="254" spans="29:42" x14ac:dyDescent="0.25">
      <c r="AC254">
        <v>118072</v>
      </c>
      <c r="AD254" t="s">
        <v>333</v>
      </c>
      <c r="AE254">
        <v>3967200</v>
      </c>
      <c r="AP254" s="42">
        <v>3967200</v>
      </c>
    </row>
    <row r="255" spans="29:42" x14ac:dyDescent="0.25">
      <c r="AC255">
        <v>118073</v>
      </c>
      <c r="AD255" t="s">
        <v>333</v>
      </c>
      <c r="AE255">
        <v>6384798</v>
      </c>
      <c r="AP255" s="42">
        <v>6384798</v>
      </c>
    </row>
    <row r="256" spans="29:42" x14ac:dyDescent="0.25">
      <c r="AC256">
        <v>118075</v>
      </c>
      <c r="AD256" t="s">
        <v>333</v>
      </c>
      <c r="AE256">
        <v>4133556</v>
      </c>
      <c r="AP256" s="42">
        <v>4133556</v>
      </c>
    </row>
    <row r="257" spans="29:42" x14ac:dyDescent="0.25">
      <c r="AC257">
        <v>118076</v>
      </c>
      <c r="AD257" t="s">
        <v>333</v>
      </c>
      <c r="AE257">
        <v>2366476</v>
      </c>
      <c r="AP257" s="42">
        <v>2366476</v>
      </c>
    </row>
    <row r="258" spans="29:42" x14ac:dyDescent="0.25">
      <c r="AC258">
        <v>118082</v>
      </c>
      <c r="AD258" t="s">
        <v>333</v>
      </c>
      <c r="AE258">
        <v>5983846</v>
      </c>
      <c r="AP258" s="42">
        <v>5983846</v>
      </c>
    </row>
    <row r="259" spans="29:42" x14ac:dyDescent="0.25">
      <c r="AC259">
        <v>118085</v>
      </c>
      <c r="AD259" t="s">
        <v>333</v>
      </c>
      <c r="AE259">
        <v>6208465</v>
      </c>
      <c r="AP259" s="42">
        <v>6208465</v>
      </c>
    </row>
    <row r="260" spans="29:42" x14ac:dyDescent="0.25">
      <c r="AC260">
        <v>118097</v>
      </c>
      <c r="AD260" t="s">
        <v>333</v>
      </c>
      <c r="AE260">
        <v>6556715</v>
      </c>
      <c r="AP260" s="42">
        <v>6556715</v>
      </c>
    </row>
    <row r="261" spans="29:42" x14ac:dyDescent="0.25">
      <c r="AC261">
        <v>118109</v>
      </c>
      <c r="AD261" t="s">
        <v>333</v>
      </c>
      <c r="AE261">
        <v>5710090</v>
      </c>
      <c r="AP261" s="42">
        <v>5710090</v>
      </c>
    </row>
    <row r="262" spans="29:42" x14ac:dyDescent="0.25">
      <c r="AC262">
        <v>118111</v>
      </c>
      <c r="AD262" t="s">
        <v>333</v>
      </c>
      <c r="AE262">
        <v>6576509</v>
      </c>
      <c r="AP262" s="42">
        <v>6576509</v>
      </c>
    </row>
    <row r="263" spans="29:42" x14ac:dyDescent="0.25">
      <c r="AC263">
        <v>118112</v>
      </c>
      <c r="AD263" t="s">
        <v>333</v>
      </c>
      <c r="AE263">
        <v>3095928</v>
      </c>
      <c r="AP263" s="42">
        <v>3095928</v>
      </c>
    </row>
    <row r="264" spans="29:42" x14ac:dyDescent="0.25">
      <c r="AC264">
        <v>121663</v>
      </c>
      <c r="AD264" t="s">
        <v>333</v>
      </c>
      <c r="AE264">
        <v>2956976</v>
      </c>
      <c r="AP264" s="42">
        <v>2956976</v>
      </c>
    </row>
    <row r="265" spans="29:42" x14ac:dyDescent="0.25">
      <c r="AC265">
        <v>121665</v>
      </c>
      <c r="AD265" t="s">
        <v>333</v>
      </c>
      <c r="AE265">
        <v>3233825</v>
      </c>
      <c r="AP265" s="42">
        <v>3233825</v>
      </c>
    </row>
    <row r="266" spans="29:42" x14ac:dyDescent="0.25">
      <c r="AC266">
        <v>121666</v>
      </c>
      <c r="AD266" t="s">
        <v>333</v>
      </c>
      <c r="AE266">
        <v>4652910</v>
      </c>
      <c r="AP266" s="42">
        <v>4652910</v>
      </c>
    </row>
    <row r="267" spans="29:42" x14ac:dyDescent="0.25">
      <c r="AC267">
        <v>121667</v>
      </c>
      <c r="AD267" t="s">
        <v>333</v>
      </c>
      <c r="AE267">
        <v>6179602</v>
      </c>
      <c r="AP267" s="42">
        <v>6179602</v>
      </c>
    </row>
    <row r="268" spans="29:42" x14ac:dyDescent="0.25">
      <c r="AC268">
        <v>121670</v>
      </c>
      <c r="AD268" t="s">
        <v>333</v>
      </c>
      <c r="AE268">
        <v>3550521</v>
      </c>
      <c r="AP268" s="42">
        <v>3550521</v>
      </c>
    </row>
    <row r="269" spans="29:42" x14ac:dyDescent="0.25">
      <c r="AC269">
        <v>121671</v>
      </c>
      <c r="AD269" t="s">
        <v>333</v>
      </c>
      <c r="AE269">
        <v>5029390</v>
      </c>
      <c r="AP269" s="42">
        <v>5029390</v>
      </c>
    </row>
    <row r="270" spans="29:42" x14ac:dyDescent="0.25">
      <c r="AC270">
        <v>121673</v>
      </c>
      <c r="AD270" t="s">
        <v>333</v>
      </c>
      <c r="AE270">
        <v>7180875</v>
      </c>
      <c r="AP270" s="42">
        <v>7180875</v>
      </c>
    </row>
    <row r="271" spans="29:42" x14ac:dyDescent="0.25">
      <c r="AC271">
        <v>121674</v>
      </c>
      <c r="AD271" t="s">
        <v>333</v>
      </c>
      <c r="AE271">
        <v>3899764</v>
      </c>
      <c r="AP271" s="42">
        <v>3899764</v>
      </c>
    </row>
    <row r="272" spans="29:42" x14ac:dyDescent="0.25">
      <c r="AC272">
        <v>121675</v>
      </c>
      <c r="AD272" t="s">
        <v>333</v>
      </c>
      <c r="AE272">
        <v>7106186</v>
      </c>
      <c r="AP272" s="42">
        <v>7106186</v>
      </c>
    </row>
    <row r="273" spans="29:42" x14ac:dyDescent="0.25">
      <c r="AC273">
        <v>121678</v>
      </c>
      <c r="AD273" t="s">
        <v>333</v>
      </c>
      <c r="AE273">
        <v>6713201</v>
      </c>
      <c r="AP273" s="42">
        <v>6713201</v>
      </c>
    </row>
    <row r="274" spans="29:42" x14ac:dyDescent="0.25">
      <c r="AC274">
        <v>121679</v>
      </c>
      <c r="AD274" t="s">
        <v>333</v>
      </c>
      <c r="AE274">
        <v>2500722</v>
      </c>
      <c r="AP274" s="42">
        <v>2500722</v>
      </c>
    </row>
    <row r="275" spans="29:42" x14ac:dyDescent="0.25">
      <c r="AC275">
        <v>121681</v>
      </c>
      <c r="AD275" t="s">
        <v>333</v>
      </c>
      <c r="AE275">
        <v>3822432</v>
      </c>
      <c r="AP275" s="42">
        <v>3822432</v>
      </c>
    </row>
    <row r="276" spans="29:42" x14ac:dyDescent="0.25">
      <c r="AC276">
        <v>121687</v>
      </c>
      <c r="AD276" t="s">
        <v>333</v>
      </c>
      <c r="AE276">
        <v>8367455</v>
      </c>
      <c r="AP276" s="42">
        <v>8367455</v>
      </c>
    </row>
    <row r="277" spans="29:42" x14ac:dyDescent="0.25">
      <c r="AC277">
        <v>121689</v>
      </c>
      <c r="AD277" t="s">
        <v>333</v>
      </c>
      <c r="AE277">
        <v>3231254</v>
      </c>
      <c r="AP277" s="42">
        <v>3231254</v>
      </c>
    </row>
    <row r="278" spans="29:42" x14ac:dyDescent="0.25">
      <c r="AC278">
        <v>121690</v>
      </c>
      <c r="AD278" t="s">
        <v>333</v>
      </c>
      <c r="AE278">
        <v>2239348</v>
      </c>
      <c r="AP278" s="42">
        <v>2239348</v>
      </c>
    </row>
    <row r="279" spans="29:42" x14ac:dyDescent="0.25">
      <c r="AC279">
        <v>121694</v>
      </c>
      <c r="AD279" t="s">
        <v>333</v>
      </c>
      <c r="AE279">
        <v>5157089</v>
      </c>
      <c r="AP279" s="42">
        <v>5157089</v>
      </c>
    </row>
    <row r="280" spans="29:42" x14ac:dyDescent="0.25">
      <c r="AC280">
        <v>121699</v>
      </c>
      <c r="AD280" t="s">
        <v>333</v>
      </c>
      <c r="AE280">
        <v>3682990</v>
      </c>
      <c r="AP280" s="42">
        <v>3682990</v>
      </c>
    </row>
    <row r="281" spans="29:42" x14ac:dyDescent="0.25">
      <c r="AC281">
        <v>121700</v>
      </c>
      <c r="AD281" t="s">
        <v>333</v>
      </c>
      <c r="AE281">
        <v>2101127</v>
      </c>
      <c r="AP281" s="42">
        <v>2101127</v>
      </c>
    </row>
    <row r="282" spans="29:42" x14ac:dyDescent="0.25">
      <c r="AC282">
        <v>121702</v>
      </c>
      <c r="AD282" t="s">
        <v>333</v>
      </c>
      <c r="AE282">
        <v>5933168</v>
      </c>
      <c r="AP282" s="42">
        <v>5933168</v>
      </c>
    </row>
    <row r="283" spans="29:42" x14ac:dyDescent="0.25">
      <c r="AC283">
        <v>121711</v>
      </c>
      <c r="AD283" t="s">
        <v>333</v>
      </c>
      <c r="AE283">
        <v>6541590</v>
      </c>
      <c r="AP283" s="42">
        <v>6541590</v>
      </c>
    </row>
    <row r="284" spans="29:42" x14ac:dyDescent="0.25">
      <c r="AC284">
        <v>121714</v>
      </c>
      <c r="AD284" t="s">
        <v>333</v>
      </c>
      <c r="AE284">
        <v>3099712</v>
      </c>
      <c r="AP284" s="42">
        <v>3099712</v>
      </c>
    </row>
    <row r="285" spans="29:42" x14ac:dyDescent="0.25">
      <c r="AC285">
        <v>121715</v>
      </c>
      <c r="AD285" t="s">
        <v>333</v>
      </c>
      <c r="AE285">
        <v>2566969</v>
      </c>
      <c r="AP285" s="42">
        <v>2566969</v>
      </c>
    </row>
    <row r="286" spans="29:42" x14ac:dyDescent="0.25">
      <c r="AC286">
        <v>121716</v>
      </c>
      <c r="AD286" t="s">
        <v>333</v>
      </c>
      <c r="AE286">
        <v>4013060</v>
      </c>
      <c r="AP286" s="42">
        <v>4013060</v>
      </c>
    </row>
    <row r="287" spans="29:42" x14ac:dyDescent="0.25">
      <c r="AC287">
        <v>121717</v>
      </c>
      <c r="AD287" t="s">
        <v>333</v>
      </c>
      <c r="AE287">
        <v>6917428</v>
      </c>
      <c r="AP287" s="42">
        <v>6917428</v>
      </c>
    </row>
    <row r="288" spans="29:42" x14ac:dyDescent="0.25">
      <c r="AC288">
        <v>121718</v>
      </c>
      <c r="AD288" t="s">
        <v>333</v>
      </c>
      <c r="AE288">
        <v>2840640</v>
      </c>
      <c r="AP288" s="42">
        <v>2840640</v>
      </c>
    </row>
    <row r="289" spans="29:42" x14ac:dyDescent="0.25">
      <c r="AC289">
        <v>121720</v>
      </c>
      <c r="AD289" t="s">
        <v>333</v>
      </c>
      <c r="AE289">
        <v>6283548</v>
      </c>
      <c r="AP289" s="42">
        <v>6283548</v>
      </c>
    </row>
    <row r="290" spans="29:42" x14ac:dyDescent="0.25">
      <c r="AC290">
        <v>132217</v>
      </c>
      <c r="AD290" t="s">
        <v>333</v>
      </c>
      <c r="AE290">
        <v>5558120</v>
      </c>
      <c r="AP290" s="42">
        <v>5558120</v>
      </c>
    </row>
    <row r="291" spans="29:42" x14ac:dyDescent="0.25">
      <c r="AC291">
        <v>136502</v>
      </c>
      <c r="AD291" t="s">
        <v>333</v>
      </c>
      <c r="AE291">
        <v>4779650</v>
      </c>
      <c r="AP291" s="42">
        <v>4779650</v>
      </c>
    </row>
    <row r="292" spans="29:42" x14ac:dyDescent="0.25">
      <c r="AC292">
        <v>140569</v>
      </c>
      <c r="AD292" t="s">
        <v>333</v>
      </c>
      <c r="AE292">
        <v>11561130</v>
      </c>
      <c r="AP292" s="42">
        <v>11561130</v>
      </c>
    </row>
    <row r="293" spans="29:42" x14ac:dyDescent="0.25">
      <c r="AC293">
        <v>112932</v>
      </c>
      <c r="AD293" t="s">
        <v>490</v>
      </c>
      <c r="AE293">
        <v>5976916</v>
      </c>
      <c r="AP293" s="42">
        <v>5976916</v>
      </c>
    </row>
    <row r="294" spans="29:42" x14ac:dyDescent="0.25">
      <c r="AC294">
        <v>112936</v>
      </c>
      <c r="AD294" t="s">
        <v>490</v>
      </c>
      <c r="AE294">
        <v>3388810</v>
      </c>
      <c r="AP294" s="42">
        <v>3388810</v>
      </c>
    </row>
    <row r="295" spans="29:42" x14ac:dyDescent="0.25">
      <c r="AC295">
        <v>112938</v>
      </c>
      <c r="AD295" t="s">
        <v>490</v>
      </c>
      <c r="AE295">
        <v>5144589</v>
      </c>
      <c r="AP295" s="42">
        <v>5144589</v>
      </c>
    </row>
    <row r="296" spans="29:42" x14ac:dyDescent="0.25">
      <c r="AC296">
        <v>112939</v>
      </c>
      <c r="AD296" t="s">
        <v>490</v>
      </c>
      <c r="AE296">
        <v>4049982</v>
      </c>
      <c r="AP296" s="42">
        <v>4049982</v>
      </c>
    </row>
    <row r="297" spans="29:42" x14ac:dyDescent="0.25">
      <c r="AC297">
        <v>112949</v>
      </c>
      <c r="AD297" t="s">
        <v>490</v>
      </c>
      <c r="AE297">
        <v>5095656</v>
      </c>
      <c r="AP297" s="42">
        <v>5095656</v>
      </c>
    </row>
    <row r="298" spans="29:42" x14ac:dyDescent="0.25">
      <c r="AC298">
        <v>112950</v>
      </c>
      <c r="AD298" t="s">
        <v>490</v>
      </c>
      <c r="AE298">
        <v>6577851</v>
      </c>
      <c r="AP298" s="42">
        <v>6577851</v>
      </c>
    </row>
    <row r="299" spans="29:42" x14ac:dyDescent="0.25">
      <c r="AC299">
        <v>112951</v>
      </c>
      <c r="AD299" t="s">
        <v>490</v>
      </c>
      <c r="AE299">
        <v>6419500</v>
      </c>
      <c r="AP299" s="42">
        <v>6419500</v>
      </c>
    </row>
    <row r="300" spans="29:42" x14ac:dyDescent="0.25">
      <c r="AC300">
        <v>112956</v>
      </c>
      <c r="AD300" t="s">
        <v>490</v>
      </c>
      <c r="AE300">
        <v>7397509</v>
      </c>
      <c r="AP300" s="42">
        <v>7397509</v>
      </c>
    </row>
    <row r="301" spans="29:42" x14ac:dyDescent="0.25">
      <c r="AC301">
        <v>112957</v>
      </c>
      <c r="AD301" t="s">
        <v>490</v>
      </c>
      <c r="AE301">
        <v>6370416</v>
      </c>
      <c r="AP301" s="42">
        <v>6370416</v>
      </c>
    </row>
    <row r="302" spans="29:42" x14ac:dyDescent="0.25">
      <c r="AC302">
        <v>112958</v>
      </c>
      <c r="AD302" t="s">
        <v>490</v>
      </c>
      <c r="AE302">
        <v>2696424</v>
      </c>
      <c r="AP302" s="42">
        <v>2696424</v>
      </c>
    </row>
    <row r="303" spans="29:42" x14ac:dyDescent="0.25">
      <c r="AC303">
        <v>112959</v>
      </c>
      <c r="AD303" t="s">
        <v>490</v>
      </c>
      <c r="AE303">
        <v>4105500</v>
      </c>
      <c r="AP303" s="42">
        <v>4105500</v>
      </c>
    </row>
    <row r="304" spans="29:42" x14ac:dyDescent="0.25">
      <c r="AC304">
        <v>112961</v>
      </c>
      <c r="AD304" t="s">
        <v>490</v>
      </c>
      <c r="AE304">
        <v>3682190</v>
      </c>
      <c r="AP304" s="42">
        <v>3682190</v>
      </c>
    </row>
    <row r="305" spans="29:42" x14ac:dyDescent="0.25">
      <c r="AC305">
        <v>112966</v>
      </c>
      <c r="AD305" t="s">
        <v>490</v>
      </c>
      <c r="AE305">
        <v>5232465</v>
      </c>
      <c r="AP305" s="42">
        <v>5232465</v>
      </c>
    </row>
    <row r="306" spans="29:42" x14ac:dyDescent="0.25">
      <c r="AC306">
        <v>112968</v>
      </c>
      <c r="AD306" t="s">
        <v>490</v>
      </c>
      <c r="AE306">
        <v>3931819</v>
      </c>
      <c r="AP306" s="42">
        <v>3931819</v>
      </c>
    </row>
    <row r="307" spans="29:42" x14ac:dyDescent="0.25">
      <c r="AC307">
        <v>112969</v>
      </c>
      <c r="AD307" t="s">
        <v>490</v>
      </c>
      <c r="AE307">
        <v>8872404</v>
      </c>
      <c r="AP307" s="42">
        <v>8872404</v>
      </c>
    </row>
    <row r="308" spans="29:42" x14ac:dyDescent="0.25">
      <c r="AC308">
        <v>112970</v>
      </c>
      <c r="AD308" t="s">
        <v>490</v>
      </c>
      <c r="AE308">
        <v>6449821</v>
      </c>
      <c r="AP308" s="42">
        <v>6449821</v>
      </c>
    </row>
    <row r="309" spans="29:42" x14ac:dyDescent="0.25">
      <c r="AC309">
        <v>112989</v>
      </c>
      <c r="AD309" t="s">
        <v>490</v>
      </c>
      <c r="AE309">
        <v>6894425</v>
      </c>
      <c r="AP309" s="42">
        <v>6894425</v>
      </c>
    </row>
    <row r="310" spans="29:42" x14ac:dyDescent="0.25">
      <c r="AC310">
        <v>112991</v>
      </c>
      <c r="AD310" t="s">
        <v>490</v>
      </c>
      <c r="AE310">
        <v>4488396</v>
      </c>
      <c r="AP310" s="42">
        <v>4488396</v>
      </c>
    </row>
    <row r="311" spans="29:42" x14ac:dyDescent="0.25">
      <c r="AC311">
        <v>112996</v>
      </c>
      <c r="AD311" t="s">
        <v>490</v>
      </c>
      <c r="AE311">
        <v>7061560</v>
      </c>
      <c r="AP311" s="42">
        <v>7061560</v>
      </c>
    </row>
    <row r="312" spans="29:42" x14ac:dyDescent="0.25">
      <c r="AC312">
        <v>120274</v>
      </c>
      <c r="AD312" t="s">
        <v>490</v>
      </c>
      <c r="AE312">
        <v>3607608</v>
      </c>
      <c r="AP312" s="42">
        <v>3607608</v>
      </c>
    </row>
    <row r="313" spans="29:42" x14ac:dyDescent="0.25">
      <c r="AC313">
        <v>120277</v>
      </c>
      <c r="AD313" t="s">
        <v>490</v>
      </c>
      <c r="AE313">
        <v>8356964</v>
      </c>
      <c r="AP313" s="42">
        <v>8356964</v>
      </c>
    </row>
    <row r="314" spans="29:42" x14ac:dyDescent="0.25">
      <c r="AC314">
        <v>120281</v>
      </c>
      <c r="AD314" t="s">
        <v>490</v>
      </c>
      <c r="AE314">
        <v>6852144</v>
      </c>
      <c r="AP314" s="42">
        <v>6852144</v>
      </c>
    </row>
    <row r="315" spans="29:42" x14ac:dyDescent="0.25">
      <c r="AC315">
        <v>120286</v>
      </c>
      <c r="AD315" t="s">
        <v>490</v>
      </c>
      <c r="AE315">
        <v>7540112</v>
      </c>
      <c r="AP315" s="42">
        <v>7540112</v>
      </c>
    </row>
    <row r="316" spans="29:42" x14ac:dyDescent="0.25">
      <c r="AC316">
        <v>120292</v>
      </c>
      <c r="AD316" t="s">
        <v>490</v>
      </c>
      <c r="AE316">
        <v>7044744</v>
      </c>
      <c r="AP316" s="42">
        <v>7044744</v>
      </c>
    </row>
    <row r="317" spans="29:42" x14ac:dyDescent="0.25">
      <c r="AC317">
        <v>120297</v>
      </c>
      <c r="AD317" t="s">
        <v>490</v>
      </c>
      <c r="AE317">
        <v>9352992</v>
      </c>
      <c r="AP317" s="42">
        <v>9352992</v>
      </c>
    </row>
    <row r="318" spans="29:42" x14ac:dyDescent="0.25">
      <c r="AC318">
        <v>120298</v>
      </c>
      <c r="AD318" t="s">
        <v>490</v>
      </c>
      <c r="AE318">
        <v>6900621</v>
      </c>
      <c r="AP318" s="42">
        <v>6900621</v>
      </c>
    </row>
    <row r="319" spans="29:42" x14ac:dyDescent="0.25">
      <c r="AC319">
        <v>120642</v>
      </c>
      <c r="AD319" t="s">
        <v>490</v>
      </c>
      <c r="AE319">
        <v>4575272</v>
      </c>
      <c r="AP319" s="42">
        <v>4575272</v>
      </c>
    </row>
    <row r="320" spans="29:42" x14ac:dyDescent="0.25">
      <c r="AC320">
        <v>120645</v>
      </c>
      <c r="AD320" t="s">
        <v>490</v>
      </c>
      <c r="AE320">
        <v>3807588</v>
      </c>
      <c r="AP320" s="42">
        <v>3807588</v>
      </c>
    </row>
    <row r="321" spans="29:42" x14ac:dyDescent="0.25">
      <c r="AC321">
        <v>120655</v>
      </c>
      <c r="AD321" t="s">
        <v>490</v>
      </c>
      <c r="AE321">
        <v>5752800</v>
      </c>
      <c r="AP321" s="42">
        <v>5752800</v>
      </c>
    </row>
    <row r="322" spans="29:42" x14ac:dyDescent="0.25">
      <c r="AC322">
        <v>122066</v>
      </c>
      <c r="AD322" t="s">
        <v>490</v>
      </c>
      <c r="AE322">
        <v>5127220</v>
      </c>
      <c r="AP322" s="42">
        <v>5127220</v>
      </c>
    </row>
    <row r="323" spans="29:42" x14ac:dyDescent="0.25">
      <c r="AC323">
        <v>122854</v>
      </c>
      <c r="AD323" t="s">
        <v>490</v>
      </c>
      <c r="AE323">
        <v>4437114</v>
      </c>
      <c r="AP323" s="42">
        <v>4437114</v>
      </c>
    </row>
    <row r="324" spans="29:42" x14ac:dyDescent="0.25">
      <c r="AC324">
        <v>129645</v>
      </c>
      <c r="AD324" t="s">
        <v>490</v>
      </c>
      <c r="AE324">
        <v>1740330</v>
      </c>
      <c r="AP324" s="42">
        <v>1740330</v>
      </c>
    </row>
    <row r="325" spans="29:42" x14ac:dyDescent="0.25">
      <c r="AC325">
        <v>131945</v>
      </c>
      <c r="AD325" t="s">
        <v>490</v>
      </c>
      <c r="AE325">
        <v>6134520</v>
      </c>
      <c r="AP325" s="42">
        <v>6134520</v>
      </c>
    </row>
    <row r="326" spans="29:42" x14ac:dyDescent="0.25">
      <c r="AC326">
        <v>138869</v>
      </c>
      <c r="AD326" t="s">
        <v>490</v>
      </c>
      <c r="AE326">
        <v>1701468</v>
      </c>
      <c r="AP326" s="42">
        <v>1701468</v>
      </c>
    </row>
    <row r="327" spans="29:42" x14ac:dyDescent="0.25">
      <c r="AC327">
        <v>103483</v>
      </c>
      <c r="AD327" t="s">
        <v>190</v>
      </c>
      <c r="AE327">
        <v>4693500</v>
      </c>
      <c r="AP327" s="42">
        <v>4693500</v>
      </c>
    </row>
    <row r="328" spans="29:42" x14ac:dyDescent="0.25">
      <c r="AC328">
        <v>103486</v>
      </c>
      <c r="AD328" t="s">
        <v>190</v>
      </c>
      <c r="AE328">
        <v>4209915</v>
      </c>
      <c r="AP328" s="42">
        <v>4209915</v>
      </c>
    </row>
    <row r="329" spans="29:42" x14ac:dyDescent="0.25">
      <c r="AC329">
        <v>103493</v>
      </c>
      <c r="AD329" t="s">
        <v>190</v>
      </c>
      <c r="AE329">
        <v>5984550</v>
      </c>
      <c r="AP329" s="42">
        <v>5984550</v>
      </c>
    </row>
    <row r="330" spans="29:42" x14ac:dyDescent="0.25">
      <c r="AC330">
        <v>103497</v>
      </c>
      <c r="AD330" t="s">
        <v>190</v>
      </c>
      <c r="AE330">
        <v>5220412</v>
      </c>
      <c r="AP330" s="42">
        <v>5220412</v>
      </c>
    </row>
    <row r="331" spans="29:42" x14ac:dyDescent="0.25">
      <c r="AC331">
        <v>103498</v>
      </c>
      <c r="AD331" t="s">
        <v>190</v>
      </c>
      <c r="AE331">
        <v>4999060</v>
      </c>
      <c r="AP331" s="42">
        <v>4999060</v>
      </c>
    </row>
    <row r="332" spans="29:42" x14ac:dyDescent="0.25">
      <c r="AC332">
        <v>103499</v>
      </c>
      <c r="AD332" t="s">
        <v>190</v>
      </c>
      <c r="AE332">
        <v>3756970</v>
      </c>
      <c r="AP332" s="42">
        <v>3756970</v>
      </c>
    </row>
    <row r="333" spans="29:42" x14ac:dyDescent="0.25">
      <c r="AC333">
        <v>103500</v>
      </c>
      <c r="AD333" t="s">
        <v>190</v>
      </c>
      <c r="AE333">
        <v>3698640</v>
      </c>
      <c r="AP333" s="42">
        <v>3698640</v>
      </c>
    </row>
    <row r="334" spans="29:42" x14ac:dyDescent="0.25">
      <c r="AC334">
        <v>103501</v>
      </c>
      <c r="AD334" t="s">
        <v>190</v>
      </c>
      <c r="AE334">
        <v>4298235</v>
      </c>
      <c r="AP334" s="42">
        <v>4298235</v>
      </c>
    </row>
    <row r="335" spans="29:42" x14ac:dyDescent="0.25">
      <c r="AC335">
        <v>103503</v>
      </c>
      <c r="AD335" t="s">
        <v>190</v>
      </c>
      <c r="AE335">
        <v>8164892</v>
      </c>
      <c r="AP335" s="42">
        <v>8164892</v>
      </c>
    </row>
    <row r="336" spans="29:42" x14ac:dyDescent="0.25">
      <c r="AC336">
        <v>103509</v>
      </c>
      <c r="AD336" t="s">
        <v>190</v>
      </c>
      <c r="AE336">
        <v>7819156</v>
      </c>
      <c r="AP336" s="42">
        <v>7819156</v>
      </c>
    </row>
    <row r="337" spans="29:42" x14ac:dyDescent="0.25">
      <c r="AC337">
        <v>103514</v>
      </c>
      <c r="AD337" t="s">
        <v>190</v>
      </c>
      <c r="AE337">
        <v>9770492</v>
      </c>
      <c r="AP337" s="42">
        <v>9770492</v>
      </c>
    </row>
    <row r="338" spans="29:42" x14ac:dyDescent="0.25">
      <c r="AC338">
        <v>103519</v>
      </c>
      <c r="AD338" t="s">
        <v>190</v>
      </c>
      <c r="AE338">
        <v>8924880</v>
      </c>
      <c r="AP338" s="42">
        <v>8924880</v>
      </c>
    </row>
    <row r="339" spans="29:42" x14ac:dyDescent="0.25">
      <c r="AC339">
        <v>103529</v>
      </c>
      <c r="AD339" t="s">
        <v>190</v>
      </c>
      <c r="AE339">
        <v>2596440</v>
      </c>
      <c r="AP339" s="42">
        <v>2596440</v>
      </c>
    </row>
    <row r="340" spans="29:42" x14ac:dyDescent="0.25">
      <c r="AC340">
        <v>103531</v>
      </c>
      <c r="AD340" t="s">
        <v>190</v>
      </c>
      <c r="AE340">
        <v>5577960</v>
      </c>
      <c r="AP340" s="42">
        <v>5577960</v>
      </c>
    </row>
    <row r="341" spans="29:42" x14ac:dyDescent="0.25">
      <c r="AC341">
        <v>103534</v>
      </c>
      <c r="AD341" t="s">
        <v>190</v>
      </c>
      <c r="AE341">
        <v>5061519</v>
      </c>
      <c r="AP341" s="42">
        <v>5061519</v>
      </c>
    </row>
    <row r="342" spans="29:42" x14ac:dyDescent="0.25">
      <c r="AC342">
        <v>103539</v>
      </c>
      <c r="AD342" t="s">
        <v>190</v>
      </c>
      <c r="AE342">
        <v>3924545</v>
      </c>
      <c r="AP342" s="42">
        <v>3924545</v>
      </c>
    </row>
    <row r="343" spans="29:42" x14ac:dyDescent="0.25">
      <c r="AC343">
        <v>103560</v>
      </c>
      <c r="AD343" t="s">
        <v>190</v>
      </c>
      <c r="AE343">
        <v>8322935</v>
      </c>
      <c r="AP343" s="42">
        <v>8322935</v>
      </c>
    </row>
    <row r="344" spans="29:42" x14ac:dyDescent="0.25">
      <c r="AC344">
        <v>103562</v>
      </c>
      <c r="AD344" t="s">
        <v>190</v>
      </c>
      <c r="AE344">
        <v>4060696</v>
      </c>
      <c r="AP344" s="42">
        <v>4060696</v>
      </c>
    </row>
    <row r="345" spans="29:42" x14ac:dyDescent="0.25">
      <c r="AC345">
        <v>103563</v>
      </c>
      <c r="AD345" t="s">
        <v>190</v>
      </c>
      <c r="AE345">
        <v>6317409</v>
      </c>
      <c r="AP345" s="42">
        <v>6317409</v>
      </c>
    </row>
    <row r="346" spans="29:42" x14ac:dyDescent="0.25">
      <c r="AC346">
        <v>103742</v>
      </c>
      <c r="AD346" t="s">
        <v>190</v>
      </c>
      <c r="AE346">
        <v>5199945</v>
      </c>
      <c r="AP346" s="42">
        <v>5199945</v>
      </c>
    </row>
    <row r="347" spans="29:42" x14ac:dyDescent="0.25">
      <c r="AC347">
        <v>103743</v>
      </c>
      <c r="AD347" t="s">
        <v>190</v>
      </c>
      <c r="AE347">
        <v>6688760</v>
      </c>
      <c r="AP347" s="42">
        <v>6688760</v>
      </c>
    </row>
    <row r="348" spans="29:42" x14ac:dyDescent="0.25">
      <c r="AC348">
        <v>103854</v>
      </c>
      <c r="AD348" t="s">
        <v>190</v>
      </c>
      <c r="AE348">
        <v>5947664</v>
      </c>
      <c r="AP348" s="42">
        <v>5947664</v>
      </c>
    </row>
    <row r="349" spans="29:42" x14ac:dyDescent="0.25">
      <c r="AC349">
        <v>103855</v>
      </c>
      <c r="AD349" t="s">
        <v>190</v>
      </c>
      <c r="AE349">
        <v>5476501</v>
      </c>
      <c r="AP349" s="42">
        <v>5476501</v>
      </c>
    </row>
    <row r="350" spans="29:42" x14ac:dyDescent="0.25">
      <c r="AC350">
        <v>103858</v>
      </c>
      <c r="AD350" t="s">
        <v>190</v>
      </c>
      <c r="AE350">
        <v>4123650</v>
      </c>
      <c r="AP350" s="42">
        <v>4123650</v>
      </c>
    </row>
    <row r="351" spans="29:42" x14ac:dyDescent="0.25">
      <c r="AC351">
        <v>103870</v>
      </c>
      <c r="AD351" t="s">
        <v>190</v>
      </c>
      <c r="AE351">
        <v>7496555</v>
      </c>
      <c r="AP351" s="42">
        <v>7496555</v>
      </c>
    </row>
    <row r="352" spans="29:42" x14ac:dyDescent="0.25">
      <c r="AC352">
        <v>104012</v>
      </c>
      <c r="AD352" t="s">
        <v>190</v>
      </c>
      <c r="AE352">
        <v>7245350</v>
      </c>
      <c r="AP352" s="42">
        <v>7245350</v>
      </c>
    </row>
    <row r="353" spans="29:42" x14ac:dyDescent="0.25">
      <c r="AC353">
        <v>104018</v>
      </c>
      <c r="AD353" t="s">
        <v>190</v>
      </c>
      <c r="AE353">
        <v>8052948</v>
      </c>
      <c r="AP353" s="42">
        <v>8052948</v>
      </c>
    </row>
    <row r="354" spans="29:42" x14ac:dyDescent="0.25">
      <c r="AC354">
        <v>104019</v>
      </c>
      <c r="AD354" t="s">
        <v>190</v>
      </c>
      <c r="AE354">
        <v>7869792</v>
      </c>
      <c r="AP354" s="42">
        <v>7869792</v>
      </c>
    </row>
    <row r="355" spans="29:42" x14ac:dyDescent="0.25">
      <c r="AC355">
        <v>104020</v>
      </c>
      <c r="AD355" t="s">
        <v>190</v>
      </c>
      <c r="AE355">
        <v>5241576</v>
      </c>
      <c r="AP355" s="42">
        <v>5241576</v>
      </c>
    </row>
    <row r="356" spans="29:42" x14ac:dyDescent="0.25">
      <c r="AC356">
        <v>104119</v>
      </c>
      <c r="AD356" t="s">
        <v>190</v>
      </c>
      <c r="AE356">
        <v>5959772</v>
      </c>
      <c r="AP356" s="42">
        <v>5959772</v>
      </c>
    </row>
    <row r="357" spans="29:42" x14ac:dyDescent="0.25">
      <c r="AC357">
        <v>104248</v>
      </c>
      <c r="AD357" t="s">
        <v>190</v>
      </c>
      <c r="AE357">
        <v>3941548</v>
      </c>
      <c r="AP357" s="42">
        <v>3941548</v>
      </c>
    </row>
    <row r="358" spans="29:42" x14ac:dyDescent="0.25">
      <c r="AC358">
        <v>104255</v>
      </c>
      <c r="AD358" t="s">
        <v>190</v>
      </c>
      <c r="AE358">
        <v>5843396</v>
      </c>
      <c r="AP358" s="42">
        <v>5843396</v>
      </c>
    </row>
    <row r="359" spans="29:42" x14ac:dyDescent="0.25">
      <c r="AC359">
        <v>104259</v>
      </c>
      <c r="AD359" t="s">
        <v>190</v>
      </c>
      <c r="AE359">
        <v>8352552</v>
      </c>
      <c r="AP359" s="42">
        <v>8352552</v>
      </c>
    </row>
    <row r="360" spans="29:42" x14ac:dyDescent="0.25">
      <c r="AC360">
        <v>104387</v>
      </c>
      <c r="AD360" t="s">
        <v>190</v>
      </c>
      <c r="AE360">
        <v>4721184</v>
      </c>
      <c r="AP360" s="42">
        <v>4721184</v>
      </c>
    </row>
    <row r="361" spans="29:42" x14ac:dyDescent="0.25">
      <c r="AC361">
        <v>104395</v>
      </c>
      <c r="AD361" t="s">
        <v>190</v>
      </c>
      <c r="AE361">
        <v>5412246</v>
      </c>
      <c r="AP361" s="42">
        <v>5412246</v>
      </c>
    </row>
    <row r="362" spans="29:42" x14ac:dyDescent="0.25">
      <c r="AC362">
        <v>116928</v>
      </c>
      <c r="AD362" t="s">
        <v>190</v>
      </c>
      <c r="AE362">
        <v>5465064</v>
      </c>
      <c r="AP362" s="42">
        <v>5465064</v>
      </c>
    </row>
    <row r="363" spans="29:42" x14ac:dyDescent="0.25">
      <c r="AC363">
        <v>116932</v>
      </c>
      <c r="AD363" t="s">
        <v>190</v>
      </c>
      <c r="AE363">
        <v>5533704</v>
      </c>
      <c r="AP363" s="42">
        <v>5533704</v>
      </c>
    </row>
    <row r="364" spans="29:42" x14ac:dyDescent="0.25">
      <c r="AC364">
        <v>116936</v>
      </c>
      <c r="AD364" t="s">
        <v>190</v>
      </c>
      <c r="AE364">
        <v>2539132</v>
      </c>
      <c r="AP364" s="42">
        <v>2539132</v>
      </c>
    </row>
    <row r="365" spans="29:42" x14ac:dyDescent="0.25">
      <c r="AC365">
        <v>116941</v>
      </c>
      <c r="AD365" t="s">
        <v>190</v>
      </c>
      <c r="AE365">
        <v>3212460</v>
      </c>
      <c r="AP365" s="42">
        <v>3212460</v>
      </c>
    </row>
    <row r="366" spans="29:42" x14ac:dyDescent="0.25">
      <c r="AC366">
        <v>116952</v>
      </c>
      <c r="AD366" t="s">
        <v>190</v>
      </c>
      <c r="AE366">
        <v>2696252</v>
      </c>
      <c r="AP366" s="42">
        <v>2696252</v>
      </c>
    </row>
    <row r="367" spans="29:42" x14ac:dyDescent="0.25">
      <c r="AC367">
        <v>116991</v>
      </c>
      <c r="AD367" t="s">
        <v>190</v>
      </c>
      <c r="AE367">
        <v>5347734</v>
      </c>
      <c r="AP367" s="42">
        <v>5347734</v>
      </c>
    </row>
    <row r="368" spans="29:42" x14ac:dyDescent="0.25">
      <c r="AC368">
        <v>116992</v>
      </c>
      <c r="AD368" t="s">
        <v>190</v>
      </c>
      <c r="AE368">
        <v>3944967</v>
      </c>
      <c r="AP368" s="42">
        <v>3944967</v>
      </c>
    </row>
    <row r="369" spans="29:42" x14ac:dyDescent="0.25">
      <c r="AC369">
        <v>116999</v>
      </c>
      <c r="AD369" t="s">
        <v>190</v>
      </c>
      <c r="AE369">
        <v>5436736</v>
      </c>
      <c r="AP369" s="42">
        <v>5436736</v>
      </c>
    </row>
    <row r="370" spans="29:42" x14ac:dyDescent="0.25">
      <c r="AC370">
        <v>123564</v>
      </c>
      <c r="AD370" t="s">
        <v>190</v>
      </c>
      <c r="AE370">
        <v>2536352</v>
      </c>
      <c r="AP370" s="42">
        <v>2536352</v>
      </c>
    </row>
    <row r="371" spans="29:42" x14ac:dyDescent="0.25">
      <c r="AC371">
        <v>123580</v>
      </c>
      <c r="AD371" t="s">
        <v>190</v>
      </c>
      <c r="AE371">
        <v>4587882</v>
      </c>
      <c r="AP371" s="42">
        <v>4587882</v>
      </c>
    </row>
    <row r="372" spans="29:42" x14ac:dyDescent="0.25">
      <c r="AC372">
        <v>123589</v>
      </c>
      <c r="AD372" t="s">
        <v>190</v>
      </c>
      <c r="AE372">
        <v>7066766</v>
      </c>
      <c r="AP372" s="42">
        <v>7066766</v>
      </c>
    </row>
    <row r="373" spans="29:42" x14ac:dyDescent="0.25">
      <c r="AC373">
        <v>124391</v>
      </c>
      <c r="AD373" t="s">
        <v>190</v>
      </c>
      <c r="AE373">
        <v>4174545</v>
      </c>
      <c r="AP373" s="42">
        <v>4174545</v>
      </c>
    </row>
    <row r="374" spans="29:42" x14ac:dyDescent="0.25">
      <c r="AC374">
        <v>124392</v>
      </c>
      <c r="AD374" t="s">
        <v>190</v>
      </c>
      <c r="AE374">
        <v>5198083</v>
      </c>
      <c r="AP374" s="42">
        <v>5198083</v>
      </c>
    </row>
    <row r="375" spans="29:42" x14ac:dyDescent="0.25">
      <c r="AC375">
        <v>124395</v>
      </c>
      <c r="AD375" t="s">
        <v>190</v>
      </c>
      <c r="AE375">
        <v>2543343</v>
      </c>
      <c r="AP375" s="42">
        <v>2543343</v>
      </c>
    </row>
    <row r="376" spans="29:42" x14ac:dyDescent="0.25">
      <c r="AC376">
        <v>124396</v>
      </c>
      <c r="AD376" t="s">
        <v>190</v>
      </c>
      <c r="AE376">
        <v>5124052</v>
      </c>
      <c r="AP376" s="42">
        <v>5124052</v>
      </c>
    </row>
    <row r="377" spans="29:42" x14ac:dyDescent="0.25">
      <c r="AC377">
        <v>124399</v>
      </c>
      <c r="AD377" t="s">
        <v>190</v>
      </c>
      <c r="AE377">
        <v>3850860</v>
      </c>
      <c r="AP377" s="42">
        <v>3850860</v>
      </c>
    </row>
    <row r="378" spans="29:42" x14ac:dyDescent="0.25">
      <c r="AC378">
        <v>124400</v>
      </c>
      <c r="AD378" t="s">
        <v>190</v>
      </c>
      <c r="AE378">
        <v>5081300</v>
      </c>
      <c r="AP378" s="42">
        <v>5081300</v>
      </c>
    </row>
    <row r="379" spans="29:42" x14ac:dyDescent="0.25">
      <c r="AC379">
        <v>124401</v>
      </c>
      <c r="AD379" t="s">
        <v>190</v>
      </c>
      <c r="AE379">
        <v>3381754</v>
      </c>
      <c r="AP379" s="42">
        <v>3381754</v>
      </c>
    </row>
    <row r="380" spans="29:42" x14ac:dyDescent="0.25">
      <c r="AC380">
        <v>124408</v>
      </c>
      <c r="AD380" t="s">
        <v>190</v>
      </c>
      <c r="AE380">
        <v>6539373</v>
      </c>
      <c r="AP380" s="42">
        <v>6539373</v>
      </c>
    </row>
    <row r="381" spans="29:42" x14ac:dyDescent="0.25">
      <c r="AC381">
        <v>124422</v>
      </c>
      <c r="AD381" t="s">
        <v>190</v>
      </c>
      <c r="AE381">
        <v>6027041</v>
      </c>
      <c r="AP381" s="42">
        <v>6027041</v>
      </c>
    </row>
    <row r="382" spans="29:42" x14ac:dyDescent="0.25">
      <c r="AC382">
        <v>124449</v>
      </c>
      <c r="AD382" t="s">
        <v>190</v>
      </c>
      <c r="AE382">
        <v>4069777</v>
      </c>
      <c r="AP382" s="42">
        <v>4069777</v>
      </c>
    </row>
    <row r="383" spans="29:42" x14ac:dyDescent="0.25">
      <c r="AC383">
        <v>124467</v>
      </c>
      <c r="AD383" t="s">
        <v>190</v>
      </c>
      <c r="AE383">
        <v>2127540</v>
      </c>
      <c r="AP383" s="42">
        <v>2127540</v>
      </c>
    </row>
    <row r="384" spans="29:42" x14ac:dyDescent="0.25">
      <c r="AC384">
        <v>124468</v>
      </c>
      <c r="AD384" t="s">
        <v>190</v>
      </c>
      <c r="AE384">
        <v>4422000</v>
      </c>
      <c r="AP384" s="42">
        <v>4422000</v>
      </c>
    </row>
    <row r="385" spans="29:42" x14ac:dyDescent="0.25">
      <c r="AC385">
        <v>125734</v>
      </c>
      <c r="AD385" t="s">
        <v>190</v>
      </c>
      <c r="AE385">
        <v>4407793</v>
      </c>
      <c r="AP385" s="42">
        <v>4407793</v>
      </c>
    </row>
    <row r="386" spans="29:42" x14ac:dyDescent="0.25">
      <c r="AC386">
        <v>125747</v>
      </c>
      <c r="AD386" t="s">
        <v>190</v>
      </c>
      <c r="AE386">
        <v>8682827</v>
      </c>
      <c r="AP386" s="42">
        <v>8682827</v>
      </c>
    </row>
    <row r="387" spans="29:42" x14ac:dyDescent="0.25">
      <c r="AC387">
        <v>125756</v>
      </c>
      <c r="AD387" t="s">
        <v>190</v>
      </c>
      <c r="AE387">
        <v>4481253</v>
      </c>
      <c r="AP387" s="42">
        <v>4481253</v>
      </c>
    </row>
    <row r="388" spans="29:42" x14ac:dyDescent="0.25">
      <c r="AC388">
        <v>125764</v>
      </c>
      <c r="AD388" t="s">
        <v>190</v>
      </c>
      <c r="AE388">
        <v>6653790</v>
      </c>
      <c r="AP388" s="42">
        <v>6653790</v>
      </c>
    </row>
    <row r="389" spans="29:42" x14ac:dyDescent="0.25">
      <c r="AC389">
        <v>131547</v>
      </c>
      <c r="AD389" t="s">
        <v>190</v>
      </c>
      <c r="AE389">
        <v>4924800</v>
      </c>
      <c r="AP389" s="42">
        <v>4924800</v>
      </c>
    </row>
    <row r="390" spans="29:42" x14ac:dyDescent="0.25">
      <c r="AC390">
        <v>133306</v>
      </c>
      <c r="AD390" t="s">
        <v>190</v>
      </c>
      <c r="AE390">
        <v>4769206</v>
      </c>
      <c r="AP390" s="42">
        <v>4769206</v>
      </c>
    </row>
    <row r="391" spans="29:42" x14ac:dyDescent="0.25">
      <c r="AC391">
        <v>135035</v>
      </c>
      <c r="AD391" t="s">
        <v>190</v>
      </c>
      <c r="AE391">
        <v>4933335</v>
      </c>
      <c r="AP391" s="42">
        <v>4933335</v>
      </c>
    </row>
    <row r="392" spans="29:42" x14ac:dyDescent="0.25">
      <c r="AC392">
        <v>135061</v>
      </c>
      <c r="AD392" t="s">
        <v>190</v>
      </c>
      <c r="AE392">
        <v>3811374</v>
      </c>
      <c r="AP392" s="42">
        <v>3811374</v>
      </c>
    </row>
    <row r="393" spans="29:42" x14ac:dyDescent="0.25">
      <c r="AC393">
        <v>136091</v>
      </c>
      <c r="AD393" t="s">
        <v>190</v>
      </c>
      <c r="AE393">
        <v>9536198</v>
      </c>
      <c r="AP393" s="42">
        <v>9536198</v>
      </c>
    </row>
    <row r="394" spans="29:42" x14ac:dyDescent="0.25">
      <c r="AC394">
        <v>141700</v>
      </c>
      <c r="AD394" t="s">
        <v>190</v>
      </c>
      <c r="AE394">
        <v>2678140</v>
      </c>
      <c r="AP394" s="42">
        <v>2678140</v>
      </c>
    </row>
    <row r="395" spans="29:42" x14ac:dyDescent="0.25">
      <c r="AC395">
        <v>142067</v>
      </c>
      <c r="AD395" t="s">
        <v>190</v>
      </c>
      <c r="AE395">
        <v>2737700</v>
      </c>
      <c r="AP395" s="42">
        <v>2737700</v>
      </c>
    </row>
    <row r="396" spans="29:42" x14ac:dyDescent="0.25">
      <c r="AC396">
        <v>109669</v>
      </c>
      <c r="AD396" t="s">
        <v>403</v>
      </c>
      <c r="AE396">
        <v>3419752</v>
      </c>
      <c r="AP396" s="42">
        <v>3419752</v>
      </c>
    </row>
    <row r="397" spans="29:42" x14ac:dyDescent="0.25">
      <c r="AC397">
        <v>109686</v>
      </c>
      <c r="AD397" t="s">
        <v>403</v>
      </c>
      <c r="AE397">
        <v>6018624</v>
      </c>
      <c r="AP397" s="42">
        <v>6018624</v>
      </c>
    </row>
    <row r="398" spans="29:42" x14ac:dyDescent="0.25">
      <c r="AC398">
        <v>109690</v>
      </c>
      <c r="AD398" t="s">
        <v>403</v>
      </c>
      <c r="AE398">
        <v>5826891</v>
      </c>
      <c r="AP398" s="42">
        <v>5826891</v>
      </c>
    </row>
    <row r="399" spans="29:42" x14ac:dyDescent="0.25">
      <c r="AC399">
        <v>109707</v>
      </c>
      <c r="AD399" t="s">
        <v>403</v>
      </c>
      <c r="AE399">
        <v>7117319</v>
      </c>
      <c r="AP399" s="42">
        <v>7117319</v>
      </c>
    </row>
    <row r="400" spans="29:42" x14ac:dyDescent="0.25">
      <c r="AC400">
        <v>109709</v>
      </c>
      <c r="AD400" t="s">
        <v>403</v>
      </c>
      <c r="AE400">
        <v>7370068</v>
      </c>
      <c r="AP400" s="42">
        <v>7370068</v>
      </c>
    </row>
    <row r="401" spans="29:42" x14ac:dyDescent="0.25">
      <c r="AC401">
        <v>109713</v>
      </c>
      <c r="AD401" t="s">
        <v>403</v>
      </c>
      <c r="AE401">
        <v>5881347</v>
      </c>
      <c r="AP401" s="42">
        <v>5881347</v>
      </c>
    </row>
    <row r="402" spans="29:42" x14ac:dyDescent="0.25">
      <c r="AC402">
        <v>110882</v>
      </c>
      <c r="AD402" t="s">
        <v>403</v>
      </c>
      <c r="AE402">
        <v>6241329</v>
      </c>
      <c r="AP402" s="42">
        <v>6241329</v>
      </c>
    </row>
    <row r="403" spans="29:42" x14ac:dyDescent="0.25">
      <c r="AC403">
        <v>110907</v>
      </c>
      <c r="AD403" t="s">
        <v>403</v>
      </c>
      <c r="AE403">
        <v>4745016</v>
      </c>
      <c r="AP403" s="42">
        <v>4745016</v>
      </c>
    </row>
    <row r="404" spans="29:42" x14ac:dyDescent="0.25">
      <c r="AC404">
        <v>115237</v>
      </c>
      <c r="AD404" t="s">
        <v>403</v>
      </c>
      <c r="AE404">
        <v>4291872</v>
      </c>
      <c r="AP404" s="42">
        <v>4291872</v>
      </c>
    </row>
    <row r="405" spans="29:42" x14ac:dyDescent="0.25">
      <c r="AC405">
        <v>115238</v>
      </c>
      <c r="AD405" t="s">
        <v>403</v>
      </c>
      <c r="AE405">
        <v>5668803</v>
      </c>
      <c r="AP405" s="42">
        <v>5668803</v>
      </c>
    </row>
    <row r="406" spans="29:42" x14ac:dyDescent="0.25">
      <c r="AC406">
        <v>115239</v>
      </c>
      <c r="AD406" t="s">
        <v>403</v>
      </c>
      <c r="AE406">
        <v>3178375</v>
      </c>
      <c r="AP406" s="42">
        <v>3178375</v>
      </c>
    </row>
    <row r="407" spans="29:42" x14ac:dyDescent="0.25">
      <c r="AC407">
        <v>115322</v>
      </c>
      <c r="AD407" t="s">
        <v>403</v>
      </c>
      <c r="AE407">
        <v>6439605</v>
      </c>
      <c r="AP407" s="42">
        <v>6439605</v>
      </c>
    </row>
    <row r="408" spans="29:42" x14ac:dyDescent="0.25">
      <c r="AC408">
        <v>115382</v>
      </c>
      <c r="AD408" t="s">
        <v>403</v>
      </c>
      <c r="AE408">
        <v>4455876</v>
      </c>
      <c r="AP408" s="42">
        <v>4455876</v>
      </c>
    </row>
    <row r="409" spans="29:42" x14ac:dyDescent="0.25">
      <c r="AC409">
        <v>117499</v>
      </c>
      <c r="AD409" t="s">
        <v>403</v>
      </c>
      <c r="AE409">
        <v>5815360</v>
      </c>
      <c r="AP409" s="42">
        <v>5815360</v>
      </c>
    </row>
    <row r="410" spans="29:42" x14ac:dyDescent="0.25">
      <c r="AC410">
        <v>117500</v>
      </c>
      <c r="AD410" t="s">
        <v>403</v>
      </c>
      <c r="AE410">
        <v>6081938</v>
      </c>
      <c r="AP410" s="42">
        <v>6081938</v>
      </c>
    </row>
    <row r="411" spans="29:42" x14ac:dyDescent="0.25">
      <c r="AC411">
        <v>117504</v>
      </c>
      <c r="AD411" t="s">
        <v>403</v>
      </c>
      <c r="AE411">
        <v>4014505</v>
      </c>
      <c r="AP411" s="42">
        <v>4014505</v>
      </c>
    </row>
    <row r="412" spans="29:42" x14ac:dyDescent="0.25">
      <c r="AC412">
        <v>117518</v>
      </c>
      <c r="AD412" t="s">
        <v>403</v>
      </c>
      <c r="AE412">
        <v>7357950</v>
      </c>
      <c r="AP412" s="42">
        <v>7357950</v>
      </c>
    </row>
    <row r="413" spans="29:42" x14ac:dyDescent="0.25">
      <c r="AC413">
        <v>117530</v>
      </c>
      <c r="AD413" t="s">
        <v>403</v>
      </c>
      <c r="AE413">
        <v>8439860</v>
      </c>
      <c r="AP413" s="42">
        <v>8439860</v>
      </c>
    </row>
    <row r="414" spans="29:42" x14ac:dyDescent="0.25">
      <c r="AC414">
        <v>117534</v>
      </c>
      <c r="AD414" t="s">
        <v>403</v>
      </c>
      <c r="AE414">
        <v>6937440</v>
      </c>
      <c r="AP414" s="42">
        <v>6937440</v>
      </c>
    </row>
    <row r="415" spans="29:42" x14ac:dyDescent="0.25">
      <c r="AC415">
        <v>117537</v>
      </c>
      <c r="AD415" t="s">
        <v>403</v>
      </c>
      <c r="AE415">
        <v>5526521</v>
      </c>
      <c r="AP415" s="42">
        <v>5526521</v>
      </c>
    </row>
    <row r="416" spans="29:42" x14ac:dyDescent="0.25">
      <c r="AC416">
        <v>117552</v>
      </c>
      <c r="AD416" t="s">
        <v>403</v>
      </c>
      <c r="AE416">
        <v>3679236</v>
      </c>
      <c r="AP416" s="42">
        <v>3679236</v>
      </c>
    </row>
    <row r="417" spans="29:42" x14ac:dyDescent="0.25">
      <c r="AC417">
        <v>117555</v>
      </c>
      <c r="AD417" t="s">
        <v>403</v>
      </c>
      <c r="AE417">
        <v>3301104</v>
      </c>
      <c r="AP417" s="42">
        <v>3301104</v>
      </c>
    </row>
    <row r="418" spans="29:42" x14ac:dyDescent="0.25">
      <c r="AC418">
        <v>117557</v>
      </c>
      <c r="AD418" t="s">
        <v>403</v>
      </c>
      <c r="AE418">
        <v>5849235</v>
      </c>
      <c r="AP418" s="42">
        <v>5849235</v>
      </c>
    </row>
    <row r="419" spans="29:42" x14ac:dyDescent="0.25">
      <c r="AC419">
        <v>117577</v>
      </c>
      <c r="AD419" t="s">
        <v>403</v>
      </c>
      <c r="AE419">
        <v>5999610</v>
      </c>
      <c r="AP419" s="42">
        <v>5999610</v>
      </c>
    </row>
    <row r="420" spans="29:42" x14ac:dyDescent="0.25">
      <c r="AC420">
        <v>117578</v>
      </c>
      <c r="AD420" t="s">
        <v>403</v>
      </c>
      <c r="AE420">
        <v>7053103</v>
      </c>
      <c r="AP420" s="42">
        <v>7053103</v>
      </c>
    </row>
    <row r="421" spans="29:42" x14ac:dyDescent="0.25">
      <c r="AC421">
        <v>117591</v>
      </c>
      <c r="AD421" t="s">
        <v>403</v>
      </c>
      <c r="AE421">
        <v>5906754</v>
      </c>
      <c r="AP421" s="42">
        <v>5906754</v>
      </c>
    </row>
    <row r="422" spans="29:42" x14ac:dyDescent="0.25">
      <c r="AC422">
        <v>117594</v>
      </c>
      <c r="AD422" t="s">
        <v>403</v>
      </c>
      <c r="AE422">
        <v>5161524</v>
      </c>
      <c r="AP422" s="42">
        <v>5161524</v>
      </c>
    </row>
    <row r="423" spans="29:42" x14ac:dyDescent="0.25">
      <c r="AC423">
        <v>121154</v>
      </c>
      <c r="AD423" t="s">
        <v>403</v>
      </c>
      <c r="AE423">
        <v>3812038</v>
      </c>
      <c r="AP423" s="42">
        <v>3812038</v>
      </c>
    </row>
    <row r="424" spans="29:42" x14ac:dyDescent="0.25">
      <c r="AC424">
        <v>121164</v>
      </c>
      <c r="AD424" t="s">
        <v>403</v>
      </c>
      <c r="AE424">
        <v>5626572</v>
      </c>
      <c r="AP424" s="42">
        <v>5626572</v>
      </c>
    </row>
    <row r="425" spans="29:42" x14ac:dyDescent="0.25">
      <c r="AC425">
        <v>124802</v>
      </c>
      <c r="AD425" t="s">
        <v>403</v>
      </c>
      <c r="AE425">
        <v>9442489</v>
      </c>
      <c r="AP425" s="42">
        <v>9442489</v>
      </c>
    </row>
    <row r="426" spans="29:42" x14ac:dyDescent="0.25">
      <c r="AC426">
        <v>124840</v>
      </c>
      <c r="AD426" t="s">
        <v>403</v>
      </c>
      <c r="AE426">
        <v>8470584</v>
      </c>
      <c r="AP426" s="42">
        <v>8470584</v>
      </c>
    </row>
    <row r="427" spans="29:42" x14ac:dyDescent="0.25">
      <c r="AC427">
        <v>124856</v>
      </c>
      <c r="AD427" t="s">
        <v>403</v>
      </c>
      <c r="AE427">
        <v>7911792</v>
      </c>
      <c r="AP427" s="42">
        <v>7911792</v>
      </c>
    </row>
    <row r="428" spans="29:42" x14ac:dyDescent="0.25">
      <c r="AC428">
        <v>124861</v>
      </c>
      <c r="AD428" t="s">
        <v>403</v>
      </c>
      <c r="AE428">
        <v>4097624</v>
      </c>
      <c r="AP428" s="42">
        <v>4097624</v>
      </c>
    </row>
    <row r="429" spans="29:42" x14ac:dyDescent="0.25">
      <c r="AC429">
        <v>136438</v>
      </c>
      <c r="AD429" t="s">
        <v>403</v>
      </c>
      <c r="AE429">
        <v>4977280</v>
      </c>
      <c r="AP429" s="42">
        <v>4977280</v>
      </c>
    </row>
    <row r="430" spans="29:42" x14ac:dyDescent="0.25">
      <c r="AC430">
        <v>100049</v>
      </c>
      <c r="AD430" t="s">
        <v>31</v>
      </c>
      <c r="AE430">
        <v>10712937</v>
      </c>
      <c r="AP430" s="42">
        <v>10712937</v>
      </c>
    </row>
    <row r="431" spans="29:42" x14ac:dyDescent="0.25">
      <c r="AC431">
        <v>100050</v>
      </c>
      <c r="AD431" t="s">
        <v>31</v>
      </c>
      <c r="AE431">
        <v>8571116</v>
      </c>
      <c r="AP431" s="42">
        <v>8571116</v>
      </c>
    </row>
    <row r="432" spans="29:42" x14ac:dyDescent="0.25">
      <c r="AC432">
        <v>100051</v>
      </c>
      <c r="AD432" t="s">
        <v>31</v>
      </c>
      <c r="AE432">
        <v>7803921</v>
      </c>
      <c r="AP432" s="42">
        <v>7803921</v>
      </c>
    </row>
    <row r="433" spans="29:42" x14ac:dyDescent="0.25">
      <c r="AC433">
        <v>100052</v>
      </c>
      <c r="AD433" t="s">
        <v>31</v>
      </c>
      <c r="AE433">
        <v>9740015</v>
      </c>
      <c r="AP433" s="42">
        <v>9740015</v>
      </c>
    </row>
    <row r="434" spans="29:42" x14ac:dyDescent="0.25">
      <c r="AC434">
        <v>100053</v>
      </c>
      <c r="AD434" t="s">
        <v>31</v>
      </c>
      <c r="AE434">
        <v>8208872</v>
      </c>
      <c r="AP434" s="42">
        <v>8208872</v>
      </c>
    </row>
    <row r="435" spans="29:42" x14ac:dyDescent="0.25">
      <c r="AC435">
        <v>100054</v>
      </c>
      <c r="AD435" t="s">
        <v>31</v>
      </c>
      <c r="AE435">
        <v>6827722</v>
      </c>
      <c r="AP435" s="42">
        <v>6827722</v>
      </c>
    </row>
    <row r="436" spans="29:42" x14ac:dyDescent="0.25">
      <c r="AC436">
        <v>100055</v>
      </c>
      <c r="AD436" t="s">
        <v>31</v>
      </c>
      <c r="AE436">
        <v>5236077</v>
      </c>
      <c r="AP436" s="42">
        <v>5236077</v>
      </c>
    </row>
    <row r="437" spans="29:42" x14ac:dyDescent="0.25">
      <c r="AC437">
        <v>100056</v>
      </c>
      <c r="AD437" t="s">
        <v>31</v>
      </c>
      <c r="AE437">
        <v>6834828</v>
      </c>
      <c r="AP437" s="42">
        <v>6834828</v>
      </c>
    </row>
    <row r="438" spans="29:42" x14ac:dyDescent="0.25">
      <c r="AC438">
        <v>100059</v>
      </c>
      <c r="AD438" t="s">
        <v>31</v>
      </c>
      <c r="AE438">
        <v>7680582</v>
      </c>
      <c r="AP438" s="42">
        <v>7680582</v>
      </c>
    </row>
    <row r="439" spans="29:42" x14ac:dyDescent="0.25">
      <c r="AC439">
        <v>100182</v>
      </c>
      <c r="AD439" t="s">
        <v>31</v>
      </c>
      <c r="AE439">
        <v>7228170</v>
      </c>
      <c r="AP439" s="42">
        <v>7228170</v>
      </c>
    </row>
    <row r="440" spans="29:42" x14ac:dyDescent="0.25">
      <c r="AC440">
        <v>100183</v>
      </c>
      <c r="AD440" t="s">
        <v>31</v>
      </c>
      <c r="AE440">
        <v>10811592</v>
      </c>
      <c r="AP440" s="42">
        <v>10811592</v>
      </c>
    </row>
    <row r="441" spans="29:42" x14ac:dyDescent="0.25">
      <c r="AC441">
        <v>100190</v>
      </c>
      <c r="AD441" t="s">
        <v>31</v>
      </c>
      <c r="AE441">
        <v>15156464</v>
      </c>
      <c r="AP441" s="42">
        <v>15156464</v>
      </c>
    </row>
    <row r="442" spans="29:42" x14ac:dyDescent="0.25">
      <c r="AC442">
        <v>100192</v>
      </c>
      <c r="AD442" t="s">
        <v>31</v>
      </c>
      <c r="AE442">
        <v>10100916</v>
      </c>
      <c r="AP442" s="42">
        <v>10100916</v>
      </c>
    </row>
    <row r="443" spans="29:42" x14ac:dyDescent="0.25">
      <c r="AC443">
        <v>100193</v>
      </c>
      <c r="AD443" t="s">
        <v>31</v>
      </c>
      <c r="AE443">
        <v>3926460</v>
      </c>
      <c r="AP443" s="42">
        <v>3926460</v>
      </c>
    </row>
    <row r="444" spans="29:42" x14ac:dyDescent="0.25">
      <c r="AC444">
        <v>100277</v>
      </c>
      <c r="AD444" t="s">
        <v>31</v>
      </c>
      <c r="AE444">
        <v>8360532</v>
      </c>
      <c r="AP444" s="42">
        <v>8360532</v>
      </c>
    </row>
    <row r="445" spans="29:42" x14ac:dyDescent="0.25">
      <c r="AC445">
        <v>100279</v>
      </c>
      <c r="AD445" t="s">
        <v>31</v>
      </c>
      <c r="AE445">
        <v>12781142</v>
      </c>
      <c r="AP445" s="42">
        <v>12781142</v>
      </c>
    </row>
    <row r="446" spans="29:42" x14ac:dyDescent="0.25">
      <c r="AC446">
        <v>100282</v>
      </c>
      <c r="AD446" t="s">
        <v>31</v>
      </c>
      <c r="AE446">
        <v>6156228</v>
      </c>
      <c r="AP446" s="42">
        <v>6156228</v>
      </c>
    </row>
    <row r="447" spans="29:42" x14ac:dyDescent="0.25">
      <c r="AC447">
        <v>100284</v>
      </c>
      <c r="AD447" t="s">
        <v>31</v>
      </c>
      <c r="AE447">
        <v>7737675</v>
      </c>
      <c r="AP447" s="42">
        <v>7737675</v>
      </c>
    </row>
    <row r="448" spans="29:42" x14ac:dyDescent="0.25">
      <c r="AC448">
        <v>100285</v>
      </c>
      <c r="AD448" t="s">
        <v>31</v>
      </c>
      <c r="AE448">
        <v>9432297</v>
      </c>
      <c r="AP448" s="42">
        <v>9432297</v>
      </c>
    </row>
    <row r="449" spans="29:42" x14ac:dyDescent="0.25">
      <c r="AC449">
        <v>100453</v>
      </c>
      <c r="AD449" t="s">
        <v>31</v>
      </c>
      <c r="AE449">
        <v>7186725</v>
      </c>
      <c r="AP449" s="42">
        <v>7186725</v>
      </c>
    </row>
    <row r="450" spans="29:42" x14ac:dyDescent="0.25">
      <c r="AC450">
        <v>100455</v>
      </c>
      <c r="AD450" t="s">
        <v>31</v>
      </c>
      <c r="AE450">
        <v>5872906</v>
      </c>
      <c r="AP450" s="42">
        <v>5872906</v>
      </c>
    </row>
    <row r="451" spans="29:42" x14ac:dyDescent="0.25">
      <c r="AC451">
        <v>100457</v>
      </c>
      <c r="AD451" t="s">
        <v>31</v>
      </c>
      <c r="AE451">
        <v>6755802</v>
      </c>
      <c r="AP451" s="42">
        <v>6755802</v>
      </c>
    </row>
    <row r="452" spans="29:42" x14ac:dyDescent="0.25">
      <c r="AC452">
        <v>100458</v>
      </c>
      <c r="AD452" t="s">
        <v>31</v>
      </c>
      <c r="AE452">
        <v>7123680</v>
      </c>
      <c r="AP452" s="42">
        <v>7123680</v>
      </c>
    </row>
    <row r="453" spans="29:42" x14ac:dyDescent="0.25">
      <c r="AC453">
        <v>100459</v>
      </c>
      <c r="AD453" t="s">
        <v>31</v>
      </c>
      <c r="AE453">
        <v>7517367</v>
      </c>
      <c r="AP453" s="42">
        <v>7517367</v>
      </c>
    </row>
    <row r="454" spans="29:42" x14ac:dyDescent="0.25">
      <c r="AC454">
        <v>100502</v>
      </c>
      <c r="AD454" t="s">
        <v>31</v>
      </c>
      <c r="AE454">
        <v>4855928</v>
      </c>
      <c r="AP454" s="42">
        <v>4855928</v>
      </c>
    </row>
    <row r="455" spans="29:42" x14ac:dyDescent="0.25">
      <c r="AC455">
        <v>100503</v>
      </c>
      <c r="AD455" t="s">
        <v>31</v>
      </c>
      <c r="AE455">
        <v>3633761</v>
      </c>
      <c r="AP455" s="42">
        <v>3633761</v>
      </c>
    </row>
    <row r="456" spans="29:42" x14ac:dyDescent="0.25">
      <c r="AC456">
        <v>100624</v>
      </c>
      <c r="AD456" t="s">
        <v>31</v>
      </c>
      <c r="AE456">
        <v>7285590</v>
      </c>
      <c r="AP456" s="42">
        <v>7285590</v>
      </c>
    </row>
    <row r="457" spans="29:42" x14ac:dyDescent="0.25">
      <c r="AC457">
        <v>100625</v>
      </c>
      <c r="AD457" t="s">
        <v>31</v>
      </c>
      <c r="AE457">
        <v>7677501</v>
      </c>
      <c r="AP457" s="42">
        <v>7677501</v>
      </c>
    </row>
    <row r="458" spans="29:42" x14ac:dyDescent="0.25">
      <c r="AC458">
        <v>100627</v>
      </c>
      <c r="AD458" t="s">
        <v>31</v>
      </c>
      <c r="AE458">
        <v>4066585</v>
      </c>
      <c r="AP458" s="42">
        <v>4066585</v>
      </c>
    </row>
    <row r="459" spans="29:42" x14ac:dyDescent="0.25">
      <c r="AC459">
        <v>100637</v>
      </c>
      <c r="AD459" t="s">
        <v>31</v>
      </c>
      <c r="AE459">
        <v>6977394</v>
      </c>
      <c r="AP459" s="42">
        <v>6977394</v>
      </c>
    </row>
    <row r="460" spans="29:42" x14ac:dyDescent="0.25">
      <c r="AC460">
        <v>100638</v>
      </c>
      <c r="AD460" t="s">
        <v>31</v>
      </c>
      <c r="AE460">
        <v>8788167</v>
      </c>
      <c r="AP460" s="42">
        <v>8788167</v>
      </c>
    </row>
    <row r="461" spans="29:42" x14ac:dyDescent="0.25">
      <c r="AC461">
        <v>100642</v>
      </c>
      <c r="AD461" t="s">
        <v>31</v>
      </c>
      <c r="AE461">
        <v>5552835</v>
      </c>
      <c r="AP461" s="42">
        <v>5552835</v>
      </c>
    </row>
    <row r="462" spans="29:42" x14ac:dyDescent="0.25">
      <c r="AC462">
        <v>100740</v>
      </c>
      <c r="AD462" t="s">
        <v>31</v>
      </c>
      <c r="AE462">
        <v>7612328</v>
      </c>
      <c r="AP462" s="42">
        <v>7612328</v>
      </c>
    </row>
    <row r="463" spans="29:42" x14ac:dyDescent="0.25">
      <c r="AC463">
        <v>100741</v>
      </c>
      <c r="AD463" t="s">
        <v>31</v>
      </c>
      <c r="AE463">
        <v>8983546</v>
      </c>
      <c r="AP463" s="42">
        <v>8983546</v>
      </c>
    </row>
    <row r="464" spans="29:42" x14ac:dyDescent="0.25">
      <c r="AC464">
        <v>100742</v>
      </c>
      <c r="AD464" t="s">
        <v>31</v>
      </c>
      <c r="AE464">
        <v>7904847</v>
      </c>
      <c r="AP464" s="42">
        <v>7904847</v>
      </c>
    </row>
    <row r="465" spans="29:42" x14ac:dyDescent="0.25">
      <c r="AC465">
        <v>100743</v>
      </c>
      <c r="AD465" t="s">
        <v>31</v>
      </c>
      <c r="AE465">
        <v>9799104</v>
      </c>
      <c r="AP465" s="42">
        <v>9799104</v>
      </c>
    </row>
    <row r="466" spans="29:42" x14ac:dyDescent="0.25">
      <c r="AC466">
        <v>100745</v>
      </c>
      <c r="AD466" t="s">
        <v>31</v>
      </c>
      <c r="AE466">
        <v>10342647</v>
      </c>
      <c r="AP466" s="42">
        <v>10342647</v>
      </c>
    </row>
    <row r="467" spans="29:42" x14ac:dyDescent="0.25">
      <c r="AC467">
        <v>100747</v>
      </c>
      <c r="AD467" t="s">
        <v>31</v>
      </c>
      <c r="AE467">
        <v>7157493</v>
      </c>
      <c r="AP467" s="42">
        <v>7157493</v>
      </c>
    </row>
    <row r="468" spans="29:42" x14ac:dyDescent="0.25">
      <c r="AC468">
        <v>100748</v>
      </c>
      <c r="AD468" t="s">
        <v>31</v>
      </c>
      <c r="AE468">
        <v>5538594</v>
      </c>
      <c r="AP468" s="42">
        <v>5538594</v>
      </c>
    </row>
    <row r="469" spans="29:42" x14ac:dyDescent="0.25">
      <c r="AC469">
        <v>100749</v>
      </c>
      <c r="AD469" t="s">
        <v>31</v>
      </c>
      <c r="AE469">
        <v>6121577</v>
      </c>
      <c r="AP469" s="42">
        <v>6121577</v>
      </c>
    </row>
    <row r="470" spans="29:42" x14ac:dyDescent="0.25">
      <c r="AC470">
        <v>100750</v>
      </c>
      <c r="AD470" t="s">
        <v>31</v>
      </c>
      <c r="AE470">
        <v>6185523</v>
      </c>
      <c r="AP470" s="42">
        <v>6185523</v>
      </c>
    </row>
    <row r="471" spans="29:42" x14ac:dyDescent="0.25">
      <c r="AC471">
        <v>100752</v>
      </c>
      <c r="AD471" t="s">
        <v>31</v>
      </c>
      <c r="AE471">
        <v>6078976</v>
      </c>
      <c r="AP471" s="42">
        <v>6078976</v>
      </c>
    </row>
    <row r="472" spans="29:42" x14ac:dyDescent="0.25">
      <c r="AC472">
        <v>100849</v>
      </c>
      <c r="AD472" t="s">
        <v>31</v>
      </c>
      <c r="AE472">
        <v>6693713</v>
      </c>
      <c r="AP472" s="42">
        <v>6693713</v>
      </c>
    </row>
    <row r="473" spans="29:42" x14ac:dyDescent="0.25">
      <c r="AC473">
        <v>100857</v>
      </c>
      <c r="AD473" t="s">
        <v>31</v>
      </c>
      <c r="AE473">
        <v>6459750</v>
      </c>
      <c r="AP473" s="42">
        <v>6459750</v>
      </c>
    </row>
    <row r="474" spans="29:42" x14ac:dyDescent="0.25">
      <c r="AC474">
        <v>100859</v>
      </c>
      <c r="AD474" t="s">
        <v>31</v>
      </c>
      <c r="AE474">
        <v>5560072</v>
      </c>
      <c r="AP474" s="42">
        <v>5560072</v>
      </c>
    </row>
    <row r="475" spans="29:42" x14ac:dyDescent="0.25">
      <c r="AC475">
        <v>100965</v>
      </c>
      <c r="AD475" t="s">
        <v>31</v>
      </c>
      <c r="AE475">
        <v>8208480</v>
      </c>
      <c r="AP475" s="42">
        <v>8208480</v>
      </c>
    </row>
    <row r="476" spans="29:42" x14ac:dyDescent="0.25">
      <c r="AC476">
        <v>100966</v>
      </c>
      <c r="AD476" t="s">
        <v>31</v>
      </c>
      <c r="AE476">
        <v>10868855</v>
      </c>
      <c r="AP476" s="42">
        <v>10868855</v>
      </c>
    </row>
    <row r="477" spans="29:42" x14ac:dyDescent="0.25">
      <c r="AC477">
        <v>100967</v>
      </c>
      <c r="AD477" t="s">
        <v>31</v>
      </c>
      <c r="AE477">
        <v>13006608</v>
      </c>
      <c r="AP477" s="42">
        <v>13006608</v>
      </c>
    </row>
    <row r="478" spans="29:42" x14ac:dyDescent="0.25">
      <c r="AC478">
        <v>100972</v>
      </c>
      <c r="AD478" t="s">
        <v>31</v>
      </c>
      <c r="AE478">
        <v>7115765</v>
      </c>
      <c r="AP478" s="42">
        <v>7115765</v>
      </c>
    </row>
    <row r="479" spans="29:42" x14ac:dyDescent="0.25">
      <c r="AC479">
        <v>100973</v>
      </c>
      <c r="AD479" t="s">
        <v>31</v>
      </c>
      <c r="AE479">
        <v>11238260</v>
      </c>
      <c r="AP479" s="42">
        <v>11238260</v>
      </c>
    </row>
    <row r="480" spans="29:42" x14ac:dyDescent="0.25">
      <c r="AC480">
        <v>100974</v>
      </c>
      <c r="AD480" t="s">
        <v>31</v>
      </c>
      <c r="AE480">
        <v>10688542</v>
      </c>
      <c r="AP480" s="42">
        <v>10688542</v>
      </c>
    </row>
    <row r="481" spans="29:42" x14ac:dyDescent="0.25">
      <c r="AC481">
        <v>100975</v>
      </c>
      <c r="AD481" t="s">
        <v>31</v>
      </c>
      <c r="AE481">
        <v>13086960</v>
      </c>
      <c r="AP481" s="42">
        <v>13086960</v>
      </c>
    </row>
    <row r="482" spans="29:42" x14ac:dyDescent="0.25">
      <c r="AC482">
        <v>100977</v>
      </c>
      <c r="AD482" t="s">
        <v>31</v>
      </c>
      <c r="AE482">
        <v>11951527</v>
      </c>
      <c r="AP482" s="42">
        <v>11951527</v>
      </c>
    </row>
    <row r="483" spans="29:42" x14ac:dyDescent="0.25">
      <c r="AC483">
        <v>100978</v>
      </c>
      <c r="AD483" t="s">
        <v>31</v>
      </c>
      <c r="AE483">
        <v>7169840</v>
      </c>
      <c r="AP483" s="42">
        <v>7169840</v>
      </c>
    </row>
    <row r="484" spans="29:42" x14ac:dyDescent="0.25">
      <c r="AC484">
        <v>100979</v>
      </c>
      <c r="AD484" t="s">
        <v>31</v>
      </c>
      <c r="AE484">
        <v>5769516</v>
      </c>
      <c r="AP484" s="42">
        <v>5769516</v>
      </c>
    </row>
    <row r="485" spans="29:42" x14ac:dyDescent="0.25">
      <c r="AC485">
        <v>101053</v>
      </c>
      <c r="AD485" t="s">
        <v>31</v>
      </c>
      <c r="AE485">
        <v>8617748</v>
      </c>
      <c r="AP485" s="42">
        <v>8617748</v>
      </c>
    </row>
    <row r="486" spans="29:42" x14ac:dyDescent="0.25">
      <c r="AC486">
        <v>101154</v>
      </c>
      <c r="AD486" t="s">
        <v>31</v>
      </c>
      <c r="AE486">
        <v>7897365</v>
      </c>
      <c r="AP486" s="42">
        <v>7897365</v>
      </c>
    </row>
    <row r="487" spans="29:42" x14ac:dyDescent="0.25">
      <c r="AC487">
        <v>101243</v>
      </c>
      <c r="AD487" t="s">
        <v>31</v>
      </c>
      <c r="AE487">
        <v>7808112</v>
      </c>
      <c r="AP487" s="42">
        <v>7808112</v>
      </c>
    </row>
    <row r="488" spans="29:42" x14ac:dyDescent="0.25">
      <c r="AC488">
        <v>101244</v>
      </c>
      <c r="AD488" t="s">
        <v>31</v>
      </c>
      <c r="AE488">
        <v>13344422</v>
      </c>
      <c r="AP488" s="42">
        <v>13344422</v>
      </c>
    </row>
    <row r="489" spans="29:42" x14ac:dyDescent="0.25">
      <c r="AC489">
        <v>101245</v>
      </c>
      <c r="AD489" t="s">
        <v>31</v>
      </c>
      <c r="AE489">
        <v>12653010</v>
      </c>
      <c r="AP489" s="42">
        <v>12653010</v>
      </c>
    </row>
    <row r="490" spans="29:42" x14ac:dyDescent="0.25">
      <c r="AC490">
        <v>101247</v>
      </c>
      <c r="AD490" t="s">
        <v>31</v>
      </c>
      <c r="AE490">
        <v>7638435</v>
      </c>
      <c r="AP490" s="42">
        <v>7638435</v>
      </c>
    </row>
    <row r="491" spans="29:42" x14ac:dyDescent="0.25">
      <c r="AC491">
        <v>101345</v>
      </c>
      <c r="AD491" t="s">
        <v>31</v>
      </c>
      <c r="AE491">
        <v>5367068</v>
      </c>
      <c r="AP491" s="42">
        <v>5367068</v>
      </c>
    </row>
    <row r="492" spans="29:42" x14ac:dyDescent="0.25">
      <c r="AC492">
        <v>101361</v>
      </c>
      <c r="AD492" t="s">
        <v>31</v>
      </c>
      <c r="AE492">
        <v>4706280</v>
      </c>
      <c r="AP492" s="42">
        <v>4706280</v>
      </c>
    </row>
    <row r="493" spans="29:42" x14ac:dyDescent="0.25">
      <c r="AC493">
        <v>101362</v>
      </c>
      <c r="AD493" t="s">
        <v>31</v>
      </c>
      <c r="AE493">
        <v>6508560</v>
      </c>
      <c r="AP493" s="42">
        <v>6508560</v>
      </c>
    </row>
    <row r="494" spans="29:42" x14ac:dyDescent="0.25">
      <c r="AC494">
        <v>101364</v>
      </c>
      <c r="AD494" t="s">
        <v>31</v>
      </c>
      <c r="AE494">
        <v>6580008</v>
      </c>
      <c r="AP494" s="42">
        <v>6580008</v>
      </c>
    </row>
    <row r="495" spans="29:42" x14ac:dyDescent="0.25">
      <c r="AC495">
        <v>101564</v>
      </c>
      <c r="AD495" t="s">
        <v>31</v>
      </c>
      <c r="AE495">
        <v>5744124</v>
      </c>
      <c r="AP495" s="42">
        <v>5744124</v>
      </c>
    </row>
    <row r="496" spans="29:42" x14ac:dyDescent="0.25">
      <c r="AC496">
        <v>101676</v>
      </c>
      <c r="AD496" t="s">
        <v>31</v>
      </c>
      <c r="AE496">
        <v>5316480</v>
      </c>
      <c r="AP496" s="42">
        <v>5316480</v>
      </c>
    </row>
    <row r="497" spans="29:42" x14ac:dyDescent="0.25">
      <c r="AC497">
        <v>101811</v>
      </c>
      <c r="AD497" t="s">
        <v>31</v>
      </c>
      <c r="AE497">
        <v>4572224</v>
      </c>
      <c r="AP497" s="42">
        <v>4572224</v>
      </c>
    </row>
    <row r="498" spans="29:42" x14ac:dyDescent="0.25">
      <c r="AC498">
        <v>101813</v>
      </c>
      <c r="AD498" t="s">
        <v>31</v>
      </c>
      <c r="AE498">
        <v>3982647</v>
      </c>
      <c r="AP498" s="42">
        <v>3982647</v>
      </c>
    </row>
    <row r="499" spans="29:42" x14ac:dyDescent="0.25">
      <c r="AC499">
        <v>101814</v>
      </c>
      <c r="AD499" t="s">
        <v>31</v>
      </c>
      <c r="AE499">
        <v>4326860</v>
      </c>
      <c r="AP499" s="42">
        <v>4326860</v>
      </c>
    </row>
    <row r="500" spans="29:42" x14ac:dyDescent="0.25">
      <c r="AC500">
        <v>101821</v>
      </c>
      <c r="AD500" t="s">
        <v>31</v>
      </c>
      <c r="AE500">
        <v>5029212</v>
      </c>
      <c r="AP500" s="42">
        <v>5029212</v>
      </c>
    </row>
    <row r="501" spans="29:42" x14ac:dyDescent="0.25">
      <c r="AC501">
        <v>101823</v>
      </c>
      <c r="AD501" t="s">
        <v>31</v>
      </c>
      <c r="AE501">
        <v>5782088</v>
      </c>
      <c r="AP501" s="42">
        <v>5782088</v>
      </c>
    </row>
    <row r="502" spans="29:42" x14ac:dyDescent="0.25">
      <c r="AC502">
        <v>101928</v>
      </c>
      <c r="AD502" t="s">
        <v>31</v>
      </c>
      <c r="AE502">
        <v>7188608</v>
      </c>
      <c r="AP502" s="42">
        <v>7188608</v>
      </c>
    </row>
    <row r="503" spans="29:42" x14ac:dyDescent="0.25">
      <c r="AC503">
        <v>101934</v>
      </c>
      <c r="AD503" t="s">
        <v>31</v>
      </c>
      <c r="AE503">
        <v>10488540</v>
      </c>
      <c r="AP503" s="42">
        <v>10488540</v>
      </c>
    </row>
    <row r="504" spans="29:42" x14ac:dyDescent="0.25">
      <c r="AC504">
        <v>101939</v>
      </c>
      <c r="AD504" t="s">
        <v>31</v>
      </c>
      <c r="AE504">
        <v>9559440</v>
      </c>
      <c r="AP504" s="42">
        <v>9559440</v>
      </c>
    </row>
    <row r="505" spans="29:42" x14ac:dyDescent="0.25">
      <c r="AC505">
        <v>101940</v>
      </c>
      <c r="AD505" t="s">
        <v>31</v>
      </c>
      <c r="AE505">
        <v>11726990</v>
      </c>
      <c r="AP505" s="42">
        <v>11726990</v>
      </c>
    </row>
    <row r="506" spans="29:42" x14ac:dyDescent="0.25">
      <c r="AC506">
        <v>101941</v>
      </c>
      <c r="AD506" t="s">
        <v>31</v>
      </c>
      <c r="AE506">
        <v>8945328</v>
      </c>
      <c r="AP506" s="42">
        <v>8945328</v>
      </c>
    </row>
    <row r="507" spans="29:42" x14ac:dyDescent="0.25">
      <c r="AC507">
        <v>101943</v>
      </c>
      <c r="AD507" t="s">
        <v>31</v>
      </c>
      <c r="AE507">
        <v>5920156</v>
      </c>
      <c r="AP507" s="42">
        <v>5920156</v>
      </c>
    </row>
    <row r="508" spans="29:42" x14ac:dyDescent="0.25">
      <c r="AC508">
        <v>102045</v>
      </c>
      <c r="AD508" t="s">
        <v>31</v>
      </c>
      <c r="AE508">
        <v>9605418</v>
      </c>
      <c r="AP508" s="42">
        <v>9605418</v>
      </c>
    </row>
    <row r="509" spans="29:42" x14ac:dyDescent="0.25">
      <c r="AC509">
        <v>102048</v>
      </c>
      <c r="AD509" t="s">
        <v>31</v>
      </c>
      <c r="AE509">
        <v>6893532</v>
      </c>
      <c r="AP509" s="42">
        <v>6893532</v>
      </c>
    </row>
    <row r="510" spans="29:42" x14ac:dyDescent="0.25">
      <c r="AC510">
        <v>102049</v>
      </c>
      <c r="AD510" t="s">
        <v>31</v>
      </c>
      <c r="AE510">
        <v>8015004</v>
      </c>
      <c r="AP510" s="42">
        <v>8015004</v>
      </c>
    </row>
    <row r="511" spans="29:42" x14ac:dyDescent="0.25">
      <c r="AC511">
        <v>102052</v>
      </c>
      <c r="AD511" t="s">
        <v>31</v>
      </c>
      <c r="AE511">
        <v>5101525</v>
      </c>
      <c r="AP511" s="42">
        <v>5101525</v>
      </c>
    </row>
    <row r="512" spans="29:42" x14ac:dyDescent="0.25">
      <c r="AC512">
        <v>102053</v>
      </c>
      <c r="AD512" t="s">
        <v>31</v>
      </c>
      <c r="AE512">
        <v>6331250</v>
      </c>
      <c r="AP512" s="42">
        <v>6331250</v>
      </c>
    </row>
    <row r="513" spans="29:42" x14ac:dyDescent="0.25">
      <c r="AC513">
        <v>102055</v>
      </c>
      <c r="AD513" t="s">
        <v>31</v>
      </c>
      <c r="AE513">
        <v>7964142</v>
      </c>
      <c r="AP513" s="42">
        <v>7964142</v>
      </c>
    </row>
    <row r="514" spans="29:42" x14ac:dyDescent="0.25">
      <c r="AC514">
        <v>102056</v>
      </c>
      <c r="AD514" t="s">
        <v>31</v>
      </c>
      <c r="AE514">
        <v>4577678</v>
      </c>
      <c r="AP514" s="42">
        <v>4577678</v>
      </c>
    </row>
    <row r="515" spans="29:42" x14ac:dyDescent="0.25">
      <c r="AC515">
        <v>102153</v>
      </c>
      <c r="AD515" t="s">
        <v>31</v>
      </c>
      <c r="AE515">
        <v>6912816</v>
      </c>
      <c r="AP515" s="42">
        <v>6912816</v>
      </c>
    </row>
    <row r="516" spans="29:42" x14ac:dyDescent="0.25">
      <c r="AC516">
        <v>102154</v>
      </c>
      <c r="AD516" t="s">
        <v>31</v>
      </c>
      <c r="AE516">
        <v>9594800</v>
      </c>
      <c r="AP516" s="42">
        <v>9594800</v>
      </c>
    </row>
    <row r="517" spans="29:42" x14ac:dyDescent="0.25">
      <c r="AC517">
        <v>102156</v>
      </c>
      <c r="AD517" t="s">
        <v>31</v>
      </c>
      <c r="AE517">
        <v>10917658</v>
      </c>
      <c r="AP517" s="42">
        <v>10917658</v>
      </c>
    </row>
    <row r="518" spans="29:42" x14ac:dyDescent="0.25">
      <c r="AC518">
        <v>102157</v>
      </c>
      <c r="AD518" t="s">
        <v>31</v>
      </c>
      <c r="AE518">
        <v>11023884</v>
      </c>
      <c r="AP518" s="42">
        <v>11023884</v>
      </c>
    </row>
    <row r="519" spans="29:42" x14ac:dyDescent="0.25">
      <c r="AC519">
        <v>102239</v>
      </c>
      <c r="AD519" t="s">
        <v>31</v>
      </c>
      <c r="AE519">
        <v>10905100</v>
      </c>
      <c r="AP519" s="42">
        <v>10905100</v>
      </c>
    </row>
    <row r="520" spans="29:42" x14ac:dyDescent="0.25">
      <c r="AC520">
        <v>102449</v>
      </c>
      <c r="AD520" t="s">
        <v>31</v>
      </c>
      <c r="AE520">
        <v>3874794</v>
      </c>
      <c r="AP520" s="42">
        <v>3874794</v>
      </c>
    </row>
    <row r="521" spans="29:42" x14ac:dyDescent="0.25">
      <c r="AC521">
        <v>102451</v>
      </c>
      <c r="AD521" t="s">
        <v>31</v>
      </c>
      <c r="AE521">
        <v>7500405</v>
      </c>
      <c r="AP521" s="42">
        <v>7500405</v>
      </c>
    </row>
    <row r="522" spans="29:42" x14ac:dyDescent="0.25">
      <c r="AC522">
        <v>102539</v>
      </c>
      <c r="AD522" t="s">
        <v>31</v>
      </c>
      <c r="AE522">
        <v>10293612</v>
      </c>
      <c r="AP522" s="42">
        <v>10293612</v>
      </c>
    </row>
    <row r="523" spans="29:42" x14ac:dyDescent="0.25">
      <c r="AC523">
        <v>102545</v>
      </c>
      <c r="AD523" t="s">
        <v>31</v>
      </c>
      <c r="AE523">
        <v>6848144</v>
      </c>
      <c r="AP523" s="42">
        <v>6848144</v>
      </c>
    </row>
    <row r="524" spans="29:42" x14ac:dyDescent="0.25">
      <c r="AC524">
        <v>102599</v>
      </c>
      <c r="AD524" t="s">
        <v>31</v>
      </c>
      <c r="AE524">
        <v>3630165</v>
      </c>
      <c r="AP524" s="42">
        <v>3630165</v>
      </c>
    </row>
    <row r="525" spans="29:42" x14ac:dyDescent="0.25">
      <c r="AC525">
        <v>102673</v>
      </c>
      <c r="AD525" t="s">
        <v>31</v>
      </c>
      <c r="AE525">
        <v>8274019</v>
      </c>
      <c r="AP525" s="42">
        <v>8274019</v>
      </c>
    </row>
    <row r="526" spans="29:42" x14ac:dyDescent="0.25">
      <c r="AC526">
        <v>102674</v>
      </c>
      <c r="AD526" t="s">
        <v>31</v>
      </c>
      <c r="AE526">
        <v>6805334</v>
      </c>
      <c r="AP526" s="42">
        <v>6805334</v>
      </c>
    </row>
    <row r="527" spans="29:42" x14ac:dyDescent="0.25">
      <c r="AC527">
        <v>102679</v>
      </c>
      <c r="AD527" t="s">
        <v>31</v>
      </c>
      <c r="AE527">
        <v>9504157</v>
      </c>
      <c r="AP527" s="42">
        <v>9504157</v>
      </c>
    </row>
    <row r="528" spans="29:42" x14ac:dyDescent="0.25">
      <c r="AC528">
        <v>102681</v>
      </c>
      <c r="AD528" t="s">
        <v>31</v>
      </c>
      <c r="AE528">
        <v>7574112</v>
      </c>
      <c r="AP528" s="42">
        <v>7574112</v>
      </c>
    </row>
    <row r="529" spans="29:42" x14ac:dyDescent="0.25">
      <c r="AC529">
        <v>102683</v>
      </c>
      <c r="AD529" t="s">
        <v>31</v>
      </c>
      <c r="AE529">
        <v>7976276</v>
      </c>
      <c r="AP529" s="42">
        <v>7976276</v>
      </c>
    </row>
    <row r="530" spans="29:42" x14ac:dyDescent="0.25">
      <c r="AC530">
        <v>102776</v>
      </c>
      <c r="AD530" t="s">
        <v>31</v>
      </c>
      <c r="AE530">
        <v>10545594</v>
      </c>
      <c r="AP530" s="42">
        <v>10545594</v>
      </c>
    </row>
    <row r="531" spans="29:42" x14ac:dyDescent="0.25">
      <c r="AC531">
        <v>102782</v>
      </c>
      <c r="AD531" t="s">
        <v>31</v>
      </c>
      <c r="AE531">
        <v>11006491</v>
      </c>
      <c r="AP531" s="42">
        <v>11006491</v>
      </c>
    </row>
    <row r="532" spans="29:42" x14ac:dyDescent="0.25">
      <c r="AC532">
        <v>102784</v>
      </c>
      <c r="AD532" t="s">
        <v>31</v>
      </c>
      <c r="AE532">
        <v>7632040</v>
      </c>
      <c r="AP532" s="42">
        <v>7632040</v>
      </c>
    </row>
    <row r="533" spans="29:42" x14ac:dyDescent="0.25">
      <c r="AC533">
        <v>102786</v>
      </c>
      <c r="AD533" t="s">
        <v>31</v>
      </c>
      <c r="AE533">
        <v>10217025</v>
      </c>
      <c r="AP533" s="42">
        <v>10217025</v>
      </c>
    </row>
    <row r="534" spans="29:42" x14ac:dyDescent="0.25">
      <c r="AC534">
        <v>102787</v>
      </c>
      <c r="AD534" t="s">
        <v>31</v>
      </c>
      <c r="AE534">
        <v>9218930</v>
      </c>
      <c r="AP534" s="42">
        <v>9218930</v>
      </c>
    </row>
    <row r="535" spans="29:42" x14ac:dyDescent="0.25">
      <c r="AC535">
        <v>102849</v>
      </c>
      <c r="AD535" t="s">
        <v>31</v>
      </c>
      <c r="AE535">
        <v>6988280</v>
      </c>
      <c r="AP535" s="42">
        <v>6988280</v>
      </c>
    </row>
    <row r="536" spans="29:42" x14ac:dyDescent="0.25">
      <c r="AC536">
        <v>102850</v>
      </c>
      <c r="AD536" t="s">
        <v>31</v>
      </c>
      <c r="AE536">
        <v>5467395</v>
      </c>
      <c r="AP536" s="42">
        <v>5467395</v>
      </c>
    </row>
    <row r="537" spans="29:42" x14ac:dyDescent="0.25">
      <c r="AC537">
        <v>102851</v>
      </c>
      <c r="AD537" t="s">
        <v>31</v>
      </c>
      <c r="AE537">
        <v>7930572</v>
      </c>
      <c r="AP537" s="42">
        <v>7930572</v>
      </c>
    </row>
    <row r="538" spans="29:42" x14ac:dyDescent="0.25">
      <c r="AC538">
        <v>102852</v>
      </c>
      <c r="AD538" t="s">
        <v>31</v>
      </c>
      <c r="AE538">
        <v>4585266</v>
      </c>
      <c r="AP538" s="42">
        <v>4585266</v>
      </c>
    </row>
    <row r="539" spans="29:42" x14ac:dyDescent="0.25">
      <c r="AC539">
        <v>102854</v>
      </c>
      <c r="AD539" t="s">
        <v>31</v>
      </c>
      <c r="AE539">
        <v>9143328</v>
      </c>
      <c r="AP539" s="42">
        <v>9143328</v>
      </c>
    </row>
    <row r="540" spans="29:42" x14ac:dyDescent="0.25">
      <c r="AC540">
        <v>102856</v>
      </c>
      <c r="AD540" t="s">
        <v>31</v>
      </c>
      <c r="AE540">
        <v>9540195</v>
      </c>
      <c r="AP540" s="42">
        <v>9540195</v>
      </c>
    </row>
    <row r="541" spans="29:42" x14ac:dyDescent="0.25">
      <c r="AC541">
        <v>102857</v>
      </c>
      <c r="AD541" t="s">
        <v>31</v>
      </c>
      <c r="AE541">
        <v>6852628</v>
      </c>
      <c r="AP541" s="42">
        <v>6852628</v>
      </c>
    </row>
    <row r="542" spans="29:42" x14ac:dyDescent="0.25">
      <c r="AC542">
        <v>102858</v>
      </c>
      <c r="AD542" t="s">
        <v>31</v>
      </c>
      <c r="AE542">
        <v>9738060</v>
      </c>
      <c r="AP542" s="42">
        <v>9738060</v>
      </c>
    </row>
    <row r="543" spans="29:42" x14ac:dyDescent="0.25">
      <c r="AC543">
        <v>102860</v>
      </c>
      <c r="AD543" t="s">
        <v>31</v>
      </c>
      <c r="AE543">
        <v>8732545</v>
      </c>
      <c r="AP543" s="42">
        <v>8732545</v>
      </c>
    </row>
    <row r="544" spans="29:42" x14ac:dyDescent="0.25">
      <c r="AC544">
        <v>102861</v>
      </c>
      <c r="AD544" t="s">
        <v>31</v>
      </c>
      <c r="AE544">
        <v>5814780</v>
      </c>
      <c r="AP544" s="42">
        <v>5814780</v>
      </c>
    </row>
    <row r="545" spans="29:42" x14ac:dyDescent="0.25">
      <c r="AC545">
        <v>102929</v>
      </c>
      <c r="AD545" t="s">
        <v>31</v>
      </c>
      <c r="AE545">
        <v>5104128</v>
      </c>
      <c r="AP545" s="42">
        <v>5104128</v>
      </c>
    </row>
    <row r="546" spans="29:42" x14ac:dyDescent="0.25">
      <c r="AC546">
        <v>103009</v>
      </c>
      <c r="AD546" t="s">
        <v>31</v>
      </c>
      <c r="AE546">
        <v>5765604</v>
      </c>
      <c r="AP546" s="42">
        <v>5765604</v>
      </c>
    </row>
    <row r="547" spans="29:42" x14ac:dyDescent="0.25">
      <c r="AC547">
        <v>103013</v>
      </c>
      <c r="AD547" t="s">
        <v>31</v>
      </c>
      <c r="AE547">
        <v>6504323</v>
      </c>
      <c r="AP547" s="42">
        <v>6504323</v>
      </c>
    </row>
    <row r="548" spans="29:42" x14ac:dyDescent="0.25">
      <c r="AC548">
        <v>103080</v>
      </c>
      <c r="AD548" t="s">
        <v>31</v>
      </c>
      <c r="AE548">
        <v>10160865</v>
      </c>
      <c r="AP548" s="42">
        <v>10160865</v>
      </c>
    </row>
    <row r="549" spans="29:42" x14ac:dyDescent="0.25">
      <c r="AC549">
        <v>103094</v>
      </c>
      <c r="AD549" t="s">
        <v>31</v>
      </c>
      <c r="AE549">
        <v>7128540</v>
      </c>
      <c r="AP549" s="42">
        <v>7128540</v>
      </c>
    </row>
    <row r="550" spans="29:42" x14ac:dyDescent="0.25">
      <c r="AC550">
        <v>103097</v>
      </c>
      <c r="AD550" t="s">
        <v>31</v>
      </c>
      <c r="AE550">
        <v>8105625</v>
      </c>
      <c r="AP550" s="42">
        <v>8105625</v>
      </c>
    </row>
    <row r="551" spans="29:42" x14ac:dyDescent="0.25">
      <c r="AC551">
        <v>103100</v>
      </c>
      <c r="AD551" t="s">
        <v>31</v>
      </c>
      <c r="AE551">
        <v>5305120</v>
      </c>
      <c r="AP551" s="42">
        <v>5305120</v>
      </c>
    </row>
    <row r="552" spans="29:42" x14ac:dyDescent="0.25">
      <c r="AC552">
        <v>103101</v>
      </c>
      <c r="AD552" t="s">
        <v>31</v>
      </c>
      <c r="AE552">
        <v>5626081</v>
      </c>
      <c r="AP552" s="42">
        <v>5626081</v>
      </c>
    </row>
    <row r="553" spans="29:42" x14ac:dyDescent="0.25">
      <c r="AC553">
        <v>103103</v>
      </c>
      <c r="AD553" t="s">
        <v>31</v>
      </c>
      <c r="AE553">
        <v>6363518</v>
      </c>
      <c r="AP553" s="42">
        <v>6363518</v>
      </c>
    </row>
    <row r="554" spans="29:42" x14ac:dyDescent="0.25">
      <c r="AC554">
        <v>103105</v>
      </c>
      <c r="AD554" t="s">
        <v>31</v>
      </c>
      <c r="AE554">
        <v>6368796</v>
      </c>
      <c r="AP554" s="42">
        <v>6368796</v>
      </c>
    </row>
    <row r="555" spans="29:42" x14ac:dyDescent="0.25">
      <c r="AC555">
        <v>103106</v>
      </c>
      <c r="AD555" t="s">
        <v>31</v>
      </c>
      <c r="AE555">
        <v>7116984</v>
      </c>
      <c r="AP555" s="42">
        <v>7116984</v>
      </c>
    </row>
    <row r="556" spans="29:42" x14ac:dyDescent="0.25">
      <c r="AC556">
        <v>131280</v>
      </c>
      <c r="AD556" t="s">
        <v>31</v>
      </c>
      <c r="AE556">
        <v>4335525</v>
      </c>
      <c r="AP556" s="42">
        <v>4335525</v>
      </c>
    </row>
    <row r="557" spans="29:42" x14ac:dyDescent="0.25">
      <c r="AC557">
        <v>131310</v>
      </c>
      <c r="AD557" t="s">
        <v>31</v>
      </c>
      <c r="AE557">
        <v>7316990</v>
      </c>
      <c r="AP557" s="42">
        <v>7316990</v>
      </c>
    </row>
    <row r="558" spans="29:42" x14ac:dyDescent="0.25">
      <c r="AC558">
        <v>131690</v>
      </c>
      <c r="AD558" t="s">
        <v>31</v>
      </c>
      <c r="AE558">
        <v>5811366</v>
      </c>
      <c r="AP558" s="42">
        <v>5811366</v>
      </c>
    </row>
    <row r="559" spans="29:42" x14ac:dyDescent="0.25">
      <c r="AC559">
        <v>131757</v>
      </c>
      <c r="AD559" t="s">
        <v>31</v>
      </c>
      <c r="AE559">
        <v>9051190</v>
      </c>
      <c r="AP559" s="42">
        <v>9051190</v>
      </c>
    </row>
    <row r="560" spans="29:42" x14ac:dyDescent="0.25">
      <c r="AC560">
        <v>132058</v>
      </c>
      <c r="AD560" t="s">
        <v>31</v>
      </c>
      <c r="AE560">
        <v>11086068</v>
      </c>
      <c r="AP560" s="42">
        <v>11086068</v>
      </c>
    </row>
    <row r="561" spans="29:42" x14ac:dyDescent="0.25">
      <c r="AC561">
        <v>132256</v>
      </c>
      <c r="AD561" t="s">
        <v>31</v>
      </c>
      <c r="AE561">
        <v>9923392</v>
      </c>
      <c r="AP561" s="42">
        <v>9923392</v>
      </c>
    </row>
    <row r="562" spans="29:42" x14ac:dyDescent="0.25">
      <c r="AC562">
        <v>133289</v>
      </c>
      <c r="AD562" t="s">
        <v>31</v>
      </c>
      <c r="AE562">
        <v>5011824</v>
      </c>
      <c r="AP562" s="42">
        <v>5011824</v>
      </c>
    </row>
    <row r="563" spans="29:42" x14ac:dyDescent="0.25">
      <c r="AC563">
        <v>133405</v>
      </c>
      <c r="AD563" t="s">
        <v>31</v>
      </c>
      <c r="AE563">
        <v>9440283</v>
      </c>
      <c r="AP563" s="42">
        <v>9440283</v>
      </c>
    </row>
    <row r="564" spans="29:42" x14ac:dyDescent="0.25">
      <c r="AC564">
        <v>133561</v>
      </c>
      <c r="AD564" t="s">
        <v>31</v>
      </c>
      <c r="AE564">
        <v>11785454</v>
      </c>
      <c r="AP564" s="42">
        <v>11785454</v>
      </c>
    </row>
    <row r="565" spans="29:42" x14ac:dyDescent="0.25">
      <c r="AC565">
        <v>133599</v>
      </c>
      <c r="AD565" t="s">
        <v>31</v>
      </c>
      <c r="AE565">
        <v>3177200</v>
      </c>
      <c r="AP565" s="42">
        <v>3177200</v>
      </c>
    </row>
    <row r="566" spans="29:42" x14ac:dyDescent="0.25">
      <c r="AC566">
        <v>133724</v>
      </c>
      <c r="AD566" t="s">
        <v>31</v>
      </c>
      <c r="AE566">
        <v>17871840</v>
      </c>
      <c r="AP566" s="42">
        <v>17871840</v>
      </c>
    </row>
    <row r="567" spans="29:42" x14ac:dyDescent="0.25">
      <c r="AC567">
        <v>135747</v>
      </c>
      <c r="AD567" t="s">
        <v>31</v>
      </c>
      <c r="AE567">
        <v>10310080</v>
      </c>
      <c r="AP567" s="42">
        <v>10310080</v>
      </c>
    </row>
    <row r="568" spans="29:42" x14ac:dyDescent="0.25">
      <c r="AC568">
        <v>135762</v>
      </c>
      <c r="AD568" t="s">
        <v>31</v>
      </c>
      <c r="AE568">
        <v>3933572</v>
      </c>
      <c r="AP568" s="42">
        <v>3933572</v>
      </c>
    </row>
    <row r="569" spans="29:42" x14ac:dyDescent="0.25">
      <c r="AC569">
        <v>135843</v>
      </c>
      <c r="AD569" t="s">
        <v>31</v>
      </c>
      <c r="AE569">
        <v>5639670</v>
      </c>
      <c r="AP569" s="42">
        <v>5639670</v>
      </c>
    </row>
    <row r="570" spans="29:42" x14ac:dyDescent="0.25">
      <c r="AC570">
        <v>136028</v>
      </c>
      <c r="AD570" t="s">
        <v>31</v>
      </c>
      <c r="AE570">
        <v>9140352</v>
      </c>
      <c r="AP570" s="42">
        <v>9140352</v>
      </c>
    </row>
    <row r="571" spans="29:42" x14ac:dyDescent="0.25">
      <c r="AC571">
        <v>110048</v>
      </c>
      <c r="AD571" t="s">
        <v>413</v>
      </c>
      <c r="AE571">
        <v>5408992</v>
      </c>
      <c r="AP571" s="42">
        <v>5408992</v>
      </c>
    </row>
    <row r="572" spans="29:42" x14ac:dyDescent="0.25">
      <c r="AC572">
        <v>110060</v>
      </c>
      <c r="AD572" t="s">
        <v>413</v>
      </c>
      <c r="AE572">
        <v>5491362</v>
      </c>
      <c r="AP572" s="42">
        <v>5491362</v>
      </c>
    </row>
    <row r="573" spans="29:42" x14ac:dyDescent="0.25">
      <c r="AC573">
        <v>110062</v>
      </c>
      <c r="AD573" t="s">
        <v>413</v>
      </c>
      <c r="AE573">
        <v>5595226</v>
      </c>
      <c r="AP573" s="42">
        <v>5595226</v>
      </c>
    </row>
    <row r="574" spans="29:42" x14ac:dyDescent="0.25">
      <c r="AC574">
        <v>110063</v>
      </c>
      <c r="AD574" t="s">
        <v>413</v>
      </c>
      <c r="AE574">
        <v>8288020</v>
      </c>
      <c r="AP574" s="42">
        <v>8288020</v>
      </c>
    </row>
    <row r="575" spans="29:42" x14ac:dyDescent="0.25">
      <c r="AC575">
        <v>110068</v>
      </c>
      <c r="AD575" t="s">
        <v>413</v>
      </c>
      <c r="AE575">
        <v>5101880</v>
      </c>
      <c r="AP575" s="42">
        <v>5101880</v>
      </c>
    </row>
    <row r="576" spans="29:42" x14ac:dyDescent="0.25">
      <c r="AC576">
        <v>110069</v>
      </c>
      <c r="AD576" t="s">
        <v>413</v>
      </c>
      <c r="AE576">
        <v>9450401</v>
      </c>
      <c r="AP576" s="42">
        <v>9450401</v>
      </c>
    </row>
    <row r="577" spans="29:42" x14ac:dyDescent="0.25">
      <c r="AC577">
        <v>110071</v>
      </c>
      <c r="AD577" t="s">
        <v>413</v>
      </c>
      <c r="AE577">
        <v>4970628</v>
      </c>
      <c r="AP577" s="42">
        <v>4970628</v>
      </c>
    </row>
    <row r="578" spans="29:42" x14ac:dyDescent="0.25">
      <c r="AC578">
        <v>110078</v>
      </c>
      <c r="AD578" t="s">
        <v>413</v>
      </c>
      <c r="AE578">
        <v>6889500</v>
      </c>
      <c r="AP578" s="42">
        <v>6889500</v>
      </c>
    </row>
    <row r="579" spans="29:42" x14ac:dyDescent="0.25">
      <c r="AC579">
        <v>110084</v>
      </c>
      <c r="AD579" t="s">
        <v>413</v>
      </c>
      <c r="AE579">
        <v>4422012</v>
      </c>
      <c r="AP579" s="42">
        <v>4422012</v>
      </c>
    </row>
    <row r="580" spans="29:42" x14ac:dyDescent="0.25">
      <c r="AC580">
        <v>110102</v>
      </c>
      <c r="AD580" t="s">
        <v>413</v>
      </c>
      <c r="AE580">
        <v>6066495</v>
      </c>
      <c r="AP580" s="42">
        <v>6066495</v>
      </c>
    </row>
    <row r="581" spans="29:42" x14ac:dyDescent="0.25">
      <c r="AC581">
        <v>110107</v>
      </c>
      <c r="AD581" t="s">
        <v>413</v>
      </c>
      <c r="AE581">
        <v>4912880</v>
      </c>
      <c r="AP581" s="42">
        <v>4912880</v>
      </c>
    </row>
    <row r="582" spans="29:42" x14ac:dyDescent="0.25">
      <c r="AC582">
        <v>110484</v>
      </c>
      <c r="AD582" t="s">
        <v>413</v>
      </c>
      <c r="AE582">
        <v>5128432</v>
      </c>
      <c r="AP582" s="42">
        <v>5128432</v>
      </c>
    </row>
    <row r="583" spans="29:42" x14ac:dyDescent="0.25">
      <c r="AC583">
        <v>110488</v>
      </c>
      <c r="AD583" t="s">
        <v>413</v>
      </c>
      <c r="AE583">
        <v>6730101</v>
      </c>
      <c r="AP583" s="42">
        <v>6730101</v>
      </c>
    </row>
    <row r="584" spans="29:42" x14ac:dyDescent="0.25">
      <c r="AC584">
        <v>110497</v>
      </c>
      <c r="AD584" t="s">
        <v>413</v>
      </c>
      <c r="AE584">
        <v>5494581</v>
      </c>
      <c r="AP584" s="42">
        <v>5494581</v>
      </c>
    </row>
    <row r="585" spans="29:42" x14ac:dyDescent="0.25">
      <c r="AC585">
        <v>110500</v>
      </c>
      <c r="AD585" t="s">
        <v>413</v>
      </c>
      <c r="AE585">
        <v>4717296</v>
      </c>
      <c r="AP585" s="42">
        <v>4717296</v>
      </c>
    </row>
    <row r="586" spans="29:42" x14ac:dyDescent="0.25">
      <c r="AC586">
        <v>110516</v>
      </c>
      <c r="AD586" t="s">
        <v>413</v>
      </c>
      <c r="AE586">
        <v>4880408</v>
      </c>
      <c r="AP586" s="42">
        <v>4880408</v>
      </c>
    </row>
    <row r="587" spans="29:42" x14ac:dyDescent="0.25">
      <c r="AC587">
        <v>110517</v>
      </c>
      <c r="AD587" t="s">
        <v>413</v>
      </c>
      <c r="AE587">
        <v>10450188</v>
      </c>
      <c r="AP587" s="42">
        <v>10450188</v>
      </c>
    </row>
    <row r="588" spans="29:42" x14ac:dyDescent="0.25">
      <c r="AC588">
        <v>110532</v>
      </c>
      <c r="AD588" t="s">
        <v>413</v>
      </c>
      <c r="AE588">
        <v>7320880</v>
      </c>
      <c r="AP588" s="42">
        <v>7320880</v>
      </c>
    </row>
    <row r="589" spans="29:42" x14ac:dyDescent="0.25">
      <c r="AC589">
        <v>110533</v>
      </c>
      <c r="AD589" t="s">
        <v>413</v>
      </c>
      <c r="AE589">
        <v>5354163</v>
      </c>
      <c r="AP589" s="42">
        <v>5354163</v>
      </c>
    </row>
    <row r="590" spans="29:42" x14ac:dyDescent="0.25">
      <c r="AC590">
        <v>114579</v>
      </c>
      <c r="AD590" t="s">
        <v>413</v>
      </c>
      <c r="AE590">
        <v>8052750</v>
      </c>
      <c r="AP590" s="42">
        <v>8052750</v>
      </c>
    </row>
    <row r="591" spans="29:42" x14ac:dyDescent="0.25">
      <c r="AC591">
        <v>114580</v>
      </c>
      <c r="AD591" t="s">
        <v>413</v>
      </c>
      <c r="AE591">
        <v>8841384</v>
      </c>
      <c r="AP591" s="42">
        <v>8841384</v>
      </c>
    </row>
    <row r="592" spans="29:42" x14ac:dyDescent="0.25">
      <c r="AC592">
        <v>114581</v>
      </c>
      <c r="AD592" t="s">
        <v>413</v>
      </c>
      <c r="AE592">
        <v>6799830</v>
      </c>
      <c r="AP592" s="42">
        <v>6799830</v>
      </c>
    </row>
    <row r="593" spans="29:42" x14ac:dyDescent="0.25">
      <c r="AC593">
        <v>114584</v>
      </c>
      <c r="AD593" t="s">
        <v>413</v>
      </c>
      <c r="AE593">
        <v>5788253</v>
      </c>
      <c r="AP593" s="42">
        <v>5788253</v>
      </c>
    </row>
    <row r="594" spans="29:42" x14ac:dyDescent="0.25">
      <c r="AC594">
        <v>114587</v>
      </c>
      <c r="AD594" t="s">
        <v>413</v>
      </c>
      <c r="AE594">
        <v>7848288</v>
      </c>
      <c r="AP594" s="42">
        <v>7848288</v>
      </c>
    </row>
    <row r="595" spans="29:42" x14ac:dyDescent="0.25">
      <c r="AC595">
        <v>114588</v>
      </c>
      <c r="AD595" t="s">
        <v>413</v>
      </c>
      <c r="AE595">
        <v>3467448</v>
      </c>
      <c r="AP595" s="42">
        <v>3467448</v>
      </c>
    </row>
    <row r="596" spans="29:42" x14ac:dyDescent="0.25">
      <c r="AC596">
        <v>114590</v>
      </c>
      <c r="AD596" t="s">
        <v>413</v>
      </c>
      <c r="AE596">
        <v>8715424</v>
      </c>
      <c r="AP596" s="42">
        <v>8715424</v>
      </c>
    </row>
    <row r="597" spans="29:42" x14ac:dyDescent="0.25">
      <c r="AC597">
        <v>114591</v>
      </c>
      <c r="AD597" t="s">
        <v>413</v>
      </c>
      <c r="AE597">
        <v>4519983</v>
      </c>
      <c r="AP597" s="42">
        <v>4519983</v>
      </c>
    </row>
    <row r="598" spans="29:42" x14ac:dyDescent="0.25">
      <c r="AC598">
        <v>114592</v>
      </c>
      <c r="AD598" t="s">
        <v>413</v>
      </c>
      <c r="AE598">
        <v>5434429</v>
      </c>
      <c r="AP598" s="42">
        <v>5434429</v>
      </c>
    </row>
    <row r="599" spans="29:42" x14ac:dyDescent="0.25">
      <c r="AC599">
        <v>114594</v>
      </c>
      <c r="AD599" t="s">
        <v>413</v>
      </c>
      <c r="AE599">
        <v>3880485</v>
      </c>
      <c r="AP599" s="42">
        <v>3880485</v>
      </c>
    </row>
    <row r="600" spans="29:42" x14ac:dyDescent="0.25">
      <c r="AC600">
        <v>114598</v>
      </c>
      <c r="AD600" t="s">
        <v>413</v>
      </c>
      <c r="AE600">
        <v>5799889</v>
      </c>
      <c r="AP600" s="42">
        <v>5799889</v>
      </c>
    </row>
    <row r="601" spans="29:42" x14ac:dyDescent="0.25">
      <c r="AC601">
        <v>114606</v>
      </c>
      <c r="AD601" t="s">
        <v>413</v>
      </c>
      <c r="AE601">
        <v>8964732</v>
      </c>
      <c r="AP601" s="42">
        <v>8964732</v>
      </c>
    </row>
    <row r="602" spans="29:42" x14ac:dyDescent="0.25">
      <c r="AC602">
        <v>114607</v>
      </c>
      <c r="AD602" t="s">
        <v>413</v>
      </c>
      <c r="AE602">
        <v>9847488</v>
      </c>
      <c r="AP602" s="42">
        <v>9847488</v>
      </c>
    </row>
    <row r="603" spans="29:42" x14ac:dyDescent="0.25">
      <c r="AC603">
        <v>114608</v>
      </c>
      <c r="AD603" t="s">
        <v>413</v>
      </c>
      <c r="AE603">
        <v>5684840</v>
      </c>
      <c r="AP603" s="42">
        <v>5684840</v>
      </c>
    </row>
    <row r="604" spans="29:42" x14ac:dyDescent="0.25">
      <c r="AC604">
        <v>114611</v>
      </c>
      <c r="AD604" t="s">
        <v>413</v>
      </c>
      <c r="AE604">
        <v>11107900</v>
      </c>
      <c r="AP604" s="42">
        <v>11107900</v>
      </c>
    </row>
    <row r="605" spans="29:42" x14ac:dyDescent="0.25">
      <c r="AC605">
        <v>114612</v>
      </c>
      <c r="AD605" t="s">
        <v>413</v>
      </c>
      <c r="AE605">
        <v>5095244</v>
      </c>
      <c r="AP605" s="42">
        <v>5095244</v>
      </c>
    </row>
    <row r="606" spans="29:42" x14ac:dyDescent="0.25">
      <c r="AC606">
        <v>116405</v>
      </c>
      <c r="AD606" t="s">
        <v>413</v>
      </c>
      <c r="AE606">
        <v>4634469</v>
      </c>
      <c r="AP606" s="42">
        <v>4634469</v>
      </c>
    </row>
    <row r="607" spans="29:42" x14ac:dyDescent="0.25">
      <c r="AC607">
        <v>116407</v>
      </c>
      <c r="AD607" t="s">
        <v>413</v>
      </c>
      <c r="AE607">
        <v>7505925</v>
      </c>
      <c r="AP607" s="42">
        <v>7505925</v>
      </c>
    </row>
    <row r="608" spans="29:42" x14ac:dyDescent="0.25">
      <c r="AC608">
        <v>116411</v>
      </c>
      <c r="AD608" t="s">
        <v>413</v>
      </c>
      <c r="AE608">
        <v>4790016</v>
      </c>
      <c r="AP608" s="42">
        <v>4790016</v>
      </c>
    </row>
    <row r="609" spans="29:42" x14ac:dyDescent="0.25">
      <c r="AC609">
        <v>116412</v>
      </c>
      <c r="AD609" t="s">
        <v>413</v>
      </c>
      <c r="AE609">
        <v>5454070</v>
      </c>
      <c r="AP609" s="42">
        <v>5454070</v>
      </c>
    </row>
    <row r="610" spans="29:42" x14ac:dyDescent="0.25">
      <c r="AC610">
        <v>116413</v>
      </c>
      <c r="AD610" t="s">
        <v>413</v>
      </c>
      <c r="AE610">
        <v>6385680</v>
      </c>
      <c r="AP610" s="42">
        <v>6385680</v>
      </c>
    </row>
    <row r="611" spans="29:42" x14ac:dyDescent="0.25">
      <c r="AC611">
        <v>116418</v>
      </c>
      <c r="AD611" t="s">
        <v>413</v>
      </c>
      <c r="AE611">
        <v>4850076</v>
      </c>
      <c r="AP611" s="42">
        <v>4850076</v>
      </c>
    </row>
    <row r="612" spans="29:42" x14ac:dyDescent="0.25">
      <c r="AC612">
        <v>116419</v>
      </c>
      <c r="AD612" t="s">
        <v>413</v>
      </c>
      <c r="AE612">
        <v>8554080</v>
      </c>
      <c r="AP612" s="42">
        <v>8554080</v>
      </c>
    </row>
    <row r="613" spans="29:42" x14ac:dyDescent="0.25">
      <c r="AC613">
        <v>116422</v>
      </c>
      <c r="AD613" t="s">
        <v>413</v>
      </c>
      <c r="AE613">
        <v>5674452</v>
      </c>
      <c r="AP613" s="42">
        <v>5674452</v>
      </c>
    </row>
    <row r="614" spans="29:42" x14ac:dyDescent="0.25">
      <c r="AC614">
        <v>116423</v>
      </c>
      <c r="AD614" t="s">
        <v>413</v>
      </c>
      <c r="AE614">
        <v>3165930</v>
      </c>
      <c r="AP614" s="42">
        <v>3165930</v>
      </c>
    </row>
    <row r="615" spans="29:42" x14ac:dyDescent="0.25">
      <c r="AC615">
        <v>116424</v>
      </c>
      <c r="AD615" t="s">
        <v>413</v>
      </c>
      <c r="AE615">
        <v>6159064</v>
      </c>
      <c r="AP615" s="42">
        <v>6159064</v>
      </c>
    </row>
    <row r="616" spans="29:42" x14ac:dyDescent="0.25">
      <c r="AC616">
        <v>116426</v>
      </c>
      <c r="AD616" t="s">
        <v>413</v>
      </c>
      <c r="AE616">
        <v>3354970</v>
      </c>
      <c r="AP616" s="42">
        <v>3354970</v>
      </c>
    </row>
    <row r="617" spans="29:42" x14ac:dyDescent="0.25">
      <c r="AC617">
        <v>116427</v>
      </c>
      <c r="AD617" t="s">
        <v>413</v>
      </c>
      <c r="AE617">
        <v>5470260</v>
      </c>
      <c r="AP617" s="42">
        <v>5470260</v>
      </c>
    </row>
    <row r="618" spans="29:42" x14ac:dyDescent="0.25">
      <c r="AC618">
        <v>116428</v>
      </c>
      <c r="AD618" t="s">
        <v>413</v>
      </c>
      <c r="AE618">
        <v>4667223</v>
      </c>
      <c r="AP618" s="42">
        <v>4667223</v>
      </c>
    </row>
    <row r="619" spans="29:42" x14ac:dyDescent="0.25">
      <c r="AC619">
        <v>116430</v>
      </c>
      <c r="AD619" t="s">
        <v>413</v>
      </c>
      <c r="AE619">
        <v>3303520</v>
      </c>
      <c r="AP619" s="42">
        <v>3303520</v>
      </c>
    </row>
    <row r="620" spans="29:42" x14ac:dyDescent="0.25">
      <c r="AC620">
        <v>116431</v>
      </c>
      <c r="AD620" t="s">
        <v>413</v>
      </c>
      <c r="AE620">
        <v>4997926</v>
      </c>
      <c r="AP620" s="42">
        <v>4997926</v>
      </c>
    </row>
    <row r="621" spans="29:42" x14ac:dyDescent="0.25">
      <c r="AC621">
        <v>116432</v>
      </c>
      <c r="AD621" t="s">
        <v>413</v>
      </c>
      <c r="AE621">
        <v>4108048</v>
      </c>
      <c r="AP621" s="42">
        <v>4108048</v>
      </c>
    </row>
    <row r="622" spans="29:42" x14ac:dyDescent="0.25">
      <c r="AC622">
        <v>116433</v>
      </c>
      <c r="AD622" t="s">
        <v>413</v>
      </c>
      <c r="AE622">
        <v>10237970</v>
      </c>
      <c r="AP622" s="42">
        <v>10237970</v>
      </c>
    </row>
    <row r="623" spans="29:42" x14ac:dyDescent="0.25">
      <c r="AC623">
        <v>116436</v>
      </c>
      <c r="AD623" t="s">
        <v>413</v>
      </c>
      <c r="AE623">
        <v>5592048</v>
      </c>
      <c r="AP623" s="42">
        <v>5592048</v>
      </c>
    </row>
    <row r="624" spans="29:42" x14ac:dyDescent="0.25">
      <c r="AC624">
        <v>116437</v>
      </c>
      <c r="AD624" t="s">
        <v>413</v>
      </c>
      <c r="AE624">
        <v>6845434</v>
      </c>
      <c r="AP624" s="42">
        <v>6845434</v>
      </c>
    </row>
    <row r="625" spans="29:42" x14ac:dyDescent="0.25">
      <c r="AC625">
        <v>116438</v>
      </c>
      <c r="AD625" t="s">
        <v>413</v>
      </c>
      <c r="AE625">
        <v>5834640</v>
      </c>
      <c r="AP625" s="42">
        <v>5834640</v>
      </c>
    </row>
    <row r="626" spans="29:42" x14ac:dyDescent="0.25">
      <c r="AC626">
        <v>116440</v>
      </c>
      <c r="AD626" t="s">
        <v>413</v>
      </c>
      <c r="AE626">
        <v>3463396</v>
      </c>
      <c r="AP626" s="42">
        <v>3463396</v>
      </c>
    </row>
    <row r="627" spans="29:42" x14ac:dyDescent="0.25">
      <c r="AC627">
        <v>116441</v>
      </c>
      <c r="AD627" t="s">
        <v>413</v>
      </c>
      <c r="AE627">
        <v>3604170</v>
      </c>
      <c r="AP627" s="42">
        <v>3604170</v>
      </c>
    </row>
    <row r="628" spans="29:42" x14ac:dyDescent="0.25">
      <c r="AC628">
        <v>116442</v>
      </c>
      <c r="AD628" t="s">
        <v>413</v>
      </c>
      <c r="AE628">
        <v>3397143</v>
      </c>
      <c r="AP628" s="42">
        <v>3397143</v>
      </c>
    </row>
    <row r="629" spans="29:42" x14ac:dyDescent="0.25">
      <c r="AC629">
        <v>116445</v>
      </c>
      <c r="AD629" t="s">
        <v>413</v>
      </c>
      <c r="AE629">
        <v>5815976</v>
      </c>
      <c r="AP629" s="42">
        <v>5815976</v>
      </c>
    </row>
    <row r="630" spans="29:42" x14ac:dyDescent="0.25">
      <c r="AC630">
        <v>116446</v>
      </c>
      <c r="AD630" t="s">
        <v>413</v>
      </c>
      <c r="AE630">
        <v>4963135</v>
      </c>
      <c r="AP630" s="42">
        <v>4963135</v>
      </c>
    </row>
    <row r="631" spans="29:42" x14ac:dyDescent="0.25">
      <c r="AC631">
        <v>116447</v>
      </c>
      <c r="AD631" t="s">
        <v>413</v>
      </c>
      <c r="AE631">
        <v>4029678</v>
      </c>
      <c r="AP631" s="42">
        <v>4029678</v>
      </c>
    </row>
    <row r="632" spans="29:42" x14ac:dyDescent="0.25">
      <c r="AC632">
        <v>116448</v>
      </c>
      <c r="AD632" t="s">
        <v>413</v>
      </c>
      <c r="AE632">
        <v>5376980</v>
      </c>
      <c r="AP632" s="42">
        <v>5376980</v>
      </c>
    </row>
    <row r="633" spans="29:42" x14ac:dyDescent="0.25">
      <c r="AC633">
        <v>116450</v>
      </c>
      <c r="AD633" t="s">
        <v>413</v>
      </c>
      <c r="AE633">
        <v>4467565</v>
      </c>
      <c r="AP633" s="42">
        <v>4467565</v>
      </c>
    </row>
    <row r="634" spans="29:42" x14ac:dyDescent="0.25">
      <c r="AC634">
        <v>116453</v>
      </c>
      <c r="AD634" t="s">
        <v>413</v>
      </c>
      <c r="AE634">
        <v>6973040</v>
      </c>
      <c r="AP634" s="42">
        <v>6973040</v>
      </c>
    </row>
    <row r="635" spans="29:42" x14ac:dyDescent="0.25">
      <c r="AC635">
        <v>116454</v>
      </c>
      <c r="AD635" t="s">
        <v>413</v>
      </c>
      <c r="AE635">
        <v>3318012</v>
      </c>
      <c r="AP635" s="42">
        <v>3318012</v>
      </c>
    </row>
    <row r="636" spans="29:42" x14ac:dyDescent="0.25">
      <c r="AC636">
        <v>116458</v>
      </c>
      <c r="AD636" t="s">
        <v>413</v>
      </c>
      <c r="AE636">
        <v>9664830</v>
      </c>
      <c r="AP636" s="42">
        <v>9664830</v>
      </c>
    </row>
    <row r="637" spans="29:42" x14ac:dyDescent="0.25">
      <c r="AC637">
        <v>116463</v>
      </c>
      <c r="AD637" t="s">
        <v>413</v>
      </c>
      <c r="AE637">
        <v>6368483</v>
      </c>
      <c r="AP637" s="42">
        <v>6368483</v>
      </c>
    </row>
    <row r="638" spans="29:42" x14ac:dyDescent="0.25">
      <c r="AC638">
        <v>116465</v>
      </c>
      <c r="AD638" t="s">
        <v>413</v>
      </c>
      <c r="AE638">
        <v>3930366</v>
      </c>
      <c r="AP638" s="42">
        <v>3930366</v>
      </c>
    </row>
    <row r="639" spans="29:42" x14ac:dyDescent="0.25">
      <c r="AC639">
        <v>116466</v>
      </c>
      <c r="AD639" t="s">
        <v>413</v>
      </c>
      <c r="AE639">
        <v>4778820</v>
      </c>
      <c r="AP639" s="42">
        <v>4778820</v>
      </c>
    </row>
    <row r="640" spans="29:42" x14ac:dyDescent="0.25">
      <c r="AC640">
        <v>116468</v>
      </c>
      <c r="AD640" t="s">
        <v>413</v>
      </c>
      <c r="AE640">
        <v>9305478</v>
      </c>
      <c r="AP640" s="42">
        <v>9305478</v>
      </c>
    </row>
    <row r="641" spans="29:42" x14ac:dyDescent="0.25">
      <c r="AC641">
        <v>116469</v>
      </c>
      <c r="AD641" t="s">
        <v>413</v>
      </c>
      <c r="AE641">
        <v>6036310</v>
      </c>
      <c r="AP641" s="42">
        <v>6036310</v>
      </c>
    </row>
    <row r="642" spans="29:42" x14ac:dyDescent="0.25">
      <c r="AC642">
        <v>116473</v>
      </c>
      <c r="AD642" t="s">
        <v>413</v>
      </c>
      <c r="AE642">
        <v>6937056</v>
      </c>
      <c r="AP642" s="42">
        <v>6937056</v>
      </c>
    </row>
    <row r="643" spans="29:42" x14ac:dyDescent="0.25">
      <c r="AC643">
        <v>116475</v>
      </c>
      <c r="AD643" t="s">
        <v>413</v>
      </c>
      <c r="AE643">
        <v>4217376</v>
      </c>
      <c r="AP643" s="42">
        <v>4217376</v>
      </c>
    </row>
    <row r="644" spans="29:42" x14ac:dyDescent="0.25">
      <c r="AC644">
        <v>116478</v>
      </c>
      <c r="AD644" t="s">
        <v>413</v>
      </c>
      <c r="AE644">
        <v>4038499</v>
      </c>
      <c r="AP644" s="42">
        <v>4038499</v>
      </c>
    </row>
    <row r="645" spans="29:42" x14ac:dyDescent="0.25">
      <c r="AC645">
        <v>116498</v>
      </c>
      <c r="AD645" t="s">
        <v>413</v>
      </c>
      <c r="AE645">
        <v>5778804</v>
      </c>
      <c r="AP645" s="42">
        <v>5778804</v>
      </c>
    </row>
    <row r="646" spans="29:42" x14ac:dyDescent="0.25">
      <c r="AC646">
        <v>116502</v>
      </c>
      <c r="AD646" t="s">
        <v>413</v>
      </c>
      <c r="AE646">
        <v>4204380</v>
      </c>
      <c r="AP646" s="42">
        <v>4204380</v>
      </c>
    </row>
    <row r="647" spans="29:42" x14ac:dyDescent="0.25">
      <c r="AC647">
        <v>116504</v>
      </c>
      <c r="AD647" t="s">
        <v>413</v>
      </c>
      <c r="AE647">
        <v>4399532</v>
      </c>
      <c r="AP647" s="42">
        <v>4399532</v>
      </c>
    </row>
    <row r="648" spans="29:42" x14ac:dyDescent="0.25">
      <c r="AC648">
        <v>116505</v>
      </c>
      <c r="AD648" t="s">
        <v>413</v>
      </c>
      <c r="AE648">
        <v>4616768</v>
      </c>
      <c r="AP648" s="42">
        <v>4616768</v>
      </c>
    </row>
    <row r="649" spans="29:42" x14ac:dyDescent="0.25">
      <c r="AC649">
        <v>116506</v>
      </c>
      <c r="AD649" t="s">
        <v>413</v>
      </c>
      <c r="AE649">
        <v>5890660</v>
      </c>
      <c r="AP649" s="42">
        <v>5890660</v>
      </c>
    </row>
    <row r="650" spans="29:42" x14ac:dyDescent="0.25">
      <c r="AC650">
        <v>116507</v>
      </c>
      <c r="AD650" t="s">
        <v>413</v>
      </c>
      <c r="AE650">
        <v>3921505</v>
      </c>
      <c r="AP650" s="42">
        <v>3921505</v>
      </c>
    </row>
    <row r="651" spans="29:42" x14ac:dyDescent="0.25">
      <c r="AC651">
        <v>118785</v>
      </c>
      <c r="AD651" t="s">
        <v>413</v>
      </c>
      <c r="AE651">
        <v>4169880</v>
      </c>
      <c r="AP651" s="42">
        <v>4169880</v>
      </c>
    </row>
    <row r="652" spans="29:42" x14ac:dyDescent="0.25">
      <c r="AC652">
        <v>118788</v>
      </c>
      <c r="AD652" t="s">
        <v>413</v>
      </c>
      <c r="AE652">
        <v>5113050</v>
      </c>
      <c r="AP652" s="42">
        <v>5113050</v>
      </c>
    </row>
    <row r="653" spans="29:42" x14ac:dyDescent="0.25">
      <c r="AC653">
        <v>118789</v>
      </c>
      <c r="AD653" t="s">
        <v>413</v>
      </c>
      <c r="AE653">
        <v>4666032</v>
      </c>
      <c r="AP653" s="42">
        <v>4666032</v>
      </c>
    </row>
    <row r="654" spans="29:42" x14ac:dyDescent="0.25">
      <c r="AC654">
        <v>118790</v>
      </c>
      <c r="AD654" t="s">
        <v>413</v>
      </c>
      <c r="AE654">
        <v>6282110</v>
      </c>
      <c r="AP654" s="42">
        <v>6282110</v>
      </c>
    </row>
    <row r="655" spans="29:42" x14ac:dyDescent="0.25">
      <c r="AC655">
        <v>118796</v>
      </c>
      <c r="AD655" t="s">
        <v>413</v>
      </c>
      <c r="AE655">
        <v>5186148</v>
      </c>
      <c r="AP655" s="42">
        <v>5186148</v>
      </c>
    </row>
    <row r="656" spans="29:42" x14ac:dyDescent="0.25">
      <c r="AC656">
        <v>118806</v>
      </c>
      <c r="AD656" t="s">
        <v>413</v>
      </c>
      <c r="AE656">
        <v>4148111</v>
      </c>
      <c r="AP656" s="42">
        <v>4148111</v>
      </c>
    </row>
    <row r="657" spans="29:42" x14ac:dyDescent="0.25">
      <c r="AC657">
        <v>118835</v>
      </c>
      <c r="AD657" t="s">
        <v>413</v>
      </c>
      <c r="AE657">
        <v>5706688</v>
      </c>
      <c r="AP657" s="42">
        <v>5706688</v>
      </c>
    </row>
    <row r="658" spans="29:42" x14ac:dyDescent="0.25">
      <c r="AC658">
        <v>118836</v>
      </c>
      <c r="AD658" t="s">
        <v>413</v>
      </c>
      <c r="AE658">
        <v>5305608</v>
      </c>
      <c r="AP658" s="42">
        <v>5305608</v>
      </c>
    </row>
    <row r="659" spans="29:42" x14ac:dyDescent="0.25">
      <c r="AC659">
        <v>118840</v>
      </c>
      <c r="AD659" t="s">
        <v>413</v>
      </c>
      <c r="AE659">
        <v>5458236</v>
      </c>
      <c r="AP659" s="42">
        <v>5458236</v>
      </c>
    </row>
    <row r="660" spans="29:42" x14ac:dyDescent="0.25">
      <c r="AC660">
        <v>118843</v>
      </c>
      <c r="AD660" t="s">
        <v>413</v>
      </c>
      <c r="AE660">
        <v>5499663</v>
      </c>
      <c r="AP660" s="42">
        <v>5499663</v>
      </c>
    </row>
    <row r="661" spans="29:42" x14ac:dyDescent="0.25">
      <c r="AC661">
        <v>118879</v>
      </c>
      <c r="AD661" t="s">
        <v>413</v>
      </c>
      <c r="AE661">
        <v>5126790</v>
      </c>
      <c r="AP661" s="42">
        <v>5126790</v>
      </c>
    </row>
    <row r="662" spans="29:42" x14ac:dyDescent="0.25">
      <c r="AC662">
        <v>118882</v>
      </c>
      <c r="AD662" t="s">
        <v>413</v>
      </c>
      <c r="AE662">
        <v>5438370</v>
      </c>
      <c r="AP662" s="42">
        <v>5438370</v>
      </c>
    </row>
    <row r="663" spans="29:42" x14ac:dyDescent="0.25">
      <c r="AC663">
        <v>118884</v>
      </c>
      <c r="AD663" t="s">
        <v>413</v>
      </c>
      <c r="AE663">
        <v>7619910</v>
      </c>
      <c r="AP663" s="42">
        <v>7619910</v>
      </c>
    </row>
    <row r="664" spans="29:42" x14ac:dyDescent="0.25">
      <c r="AC664">
        <v>118897</v>
      </c>
      <c r="AD664" t="s">
        <v>413</v>
      </c>
      <c r="AE664">
        <v>5541696</v>
      </c>
      <c r="AP664" s="42">
        <v>5541696</v>
      </c>
    </row>
    <row r="665" spans="29:42" x14ac:dyDescent="0.25">
      <c r="AC665">
        <v>118898</v>
      </c>
      <c r="AD665" t="s">
        <v>413</v>
      </c>
      <c r="AE665">
        <v>4494096</v>
      </c>
      <c r="AP665" s="42">
        <v>4494096</v>
      </c>
    </row>
    <row r="666" spans="29:42" x14ac:dyDescent="0.25">
      <c r="AC666">
        <v>118903</v>
      </c>
      <c r="AD666" t="s">
        <v>413</v>
      </c>
      <c r="AE666">
        <v>5566980</v>
      </c>
      <c r="AP666" s="42">
        <v>5566980</v>
      </c>
    </row>
    <row r="667" spans="29:42" x14ac:dyDescent="0.25">
      <c r="AC667">
        <v>118908</v>
      </c>
      <c r="AD667" t="s">
        <v>413</v>
      </c>
      <c r="AE667">
        <v>5128632</v>
      </c>
      <c r="AP667" s="42">
        <v>5128632</v>
      </c>
    </row>
    <row r="668" spans="29:42" x14ac:dyDescent="0.25">
      <c r="AC668">
        <v>118919</v>
      </c>
      <c r="AD668" t="s">
        <v>413</v>
      </c>
      <c r="AE668">
        <v>7071441</v>
      </c>
      <c r="AP668" s="42">
        <v>7071441</v>
      </c>
    </row>
    <row r="669" spans="29:42" x14ac:dyDescent="0.25">
      <c r="AC669">
        <v>118928</v>
      </c>
      <c r="AD669" t="s">
        <v>413</v>
      </c>
      <c r="AE669">
        <v>6259968</v>
      </c>
      <c r="AP669" s="42">
        <v>6259968</v>
      </c>
    </row>
    <row r="670" spans="29:42" x14ac:dyDescent="0.25">
      <c r="AC670">
        <v>118931</v>
      </c>
      <c r="AD670" t="s">
        <v>413</v>
      </c>
      <c r="AE670">
        <v>3568752</v>
      </c>
      <c r="AP670" s="42">
        <v>3568752</v>
      </c>
    </row>
    <row r="671" spans="29:42" x14ac:dyDescent="0.25">
      <c r="AC671">
        <v>118933</v>
      </c>
      <c r="AD671" t="s">
        <v>413</v>
      </c>
      <c r="AE671">
        <v>7047215</v>
      </c>
      <c r="AP671" s="42">
        <v>7047215</v>
      </c>
    </row>
    <row r="672" spans="29:42" x14ac:dyDescent="0.25">
      <c r="AC672">
        <v>123236</v>
      </c>
      <c r="AD672" t="s">
        <v>413</v>
      </c>
      <c r="AE672">
        <v>3996760</v>
      </c>
      <c r="AP672" s="42">
        <v>3996760</v>
      </c>
    </row>
    <row r="673" spans="29:42" x14ac:dyDescent="0.25">
      <c r="AC673">
        <v>125249</v>
      </c>
      <c r="AD673" t="s">
        <v>413</v>
      </c>
      <c r="AE673">
        <v>3787098</v>
      </c>
      <c r="AP673" s="42">
        <v>3787098</v>
      </c>
    </row>
    <row r="674" spans="29:42" x14ac:dyDescent="0.25">
      <c r="AC674">
        <v>125259</v>
      </c>
      <c r="AD674" t="s">
        <v>413</v>
      </c>
      <c r="AE674">
        <v>3277360</v>
      </c>
      <c r="AP674" s="42">
        <v>3277360</v>
      </c>
    </row>
    <row r="675" spans="29:42" x14ac:dyDescent="0.25">
      <c r="AC675">
        <v>125271</v>
      </c>
      <c r="AD675" t="s">
        <v>413</v>
      </c>
      <c r="AE675">
        <v>5542355</v>
      </c>
      <c r="AP675" s="42">
        <v>5542355</v>
      </c>
    </row>
    <row r="676" spans="29:42" x14ac:dyDescent="0.25">
      <c r="AC676">
        <v>125273</v>
      </c>
      <c r="AD676" t="s">
        <v>413</v>
      </c>
      <c r="AE676">
        <v>5444472</v>
      </c>
      <c r="AP676" s="42">
        <v>5444472</v>
      </c>
    </row>
    <row r="677" spans="29:42" x14ac:dyDescent="0.25">
      <c r="AC677">
        <v>125275</v>
      </c>
      <c r="AD677" t="s">
        <v>413</v>
      </c>
      <c r="AE677">
        <v>5084503</v>
      </c>
      <c r="AP677" s="42">
        <v>5084503</v>
      </c>
    </row>
    <row r="678" spans="29:42" x14ac:dyDescent="0.25">
      <c r="AC678">
        <v>125276</v>
      </c>
      <c r="AD678" t="s">
        <v>413</v>
      </c>
      <c r="AE678">
        <v>5700882</v>
      </c>
      <c r="AP678" s="42">
        <v>5700882</v>
      </c>
    </row>
    <row r="679" spans="29:42" x14ac:dyDescent="0.25">
      <c r="AC679">
        <v>125278</v>
      </c>
      <c r="AD679" t="s">
        <v>413</v>
      </c>
      <c r="AE679">
        <v>8256654</v>
      </c>
      <c r="AP679" s="42">
        <v>8256654</v>
      </c>
    </row>
    <row r="680" spans="29:42" x14ac:dyDescent="0.25">
      <c r="AC680">
        <v>125279</v>
      </c>
      <c r="AD680" t="s">
        <v>413</v>
      </c>
      <c r="AE680">
        <v>6447284</v>
      </c>
      <c r="AP680" s="42">
        <v>6447284</v>
      </c>
    </row>
    <row r="681" spans="29:42" x14ac:dyDescent="0.25">
      <c r="AC681">
        <v>125281</v>
      </c>
      <c r="AD681" t="s">
        <v>413</v>
      </c>
      <c r="AE681">
        <v>4328982</v>
      </c>
      <c r="AP681" s="42">
        <v>4328982</v>
      </c>
    </row>
    <row r="682" spans="29:42" x14ac:dyDescent="0.25">
      <c r="AC682">
        <v>125311</v>
      </c>
      <c r="AD682" t="s">
        <v>413</v>
      </c>
      <c r="AE682">
        <v>5888980</v>
      </c>
      <c r="AP682" s="42">
        <v>5888980</v>
      </c>
    </row>
    <row r="683" spans="29:42" x14ac:dyDescent="0.25">
      <c r="AC683">
        <v>125314</v>
      </c>
      <c r="AD683" t="s">
        <v>413</v>
      </c>
      <c r="AE683">
        <v>7434231</v>
      </c>
      <c r="AP683" s="42">
        <v>7434231</v>
      </c>
    </row>
    <row r="684" spans="29:42" x14ac:dyDescent="0.25">
      <c r="AC684">
        <v>125315</v>
      </c>
      <c r="AD684" t="s">
        <v>413</v>
      </c>
      <c r="AE684">
        <v>6376545</v>
      </c>
      <c r="AP684" s="42">
        <v>6376545</v>
      </c>
    </row>
    <row r="685" spans="29:42" x14ac:dyDescent="0.25">
      <c r="AC685">
        <v>126064</v>
      </c>
      <c r="AD685" t="s">
        <v>413</v>
      </c>
      <c r="AE685">
        <v>7199400</v>
      </c>
      <c r="AP685" s="42">
        <v>7199400</v>
      </c>
    </row>
    <row r="686" spans="29:42" x14ac:dyDescent="0.25">
      <c r="AC686">
        <v>126065</v>
      </c>
      <c r="AD686" t="s">
        <v>413</v>
      </c>
      <c r="AE686">
        <v>5690139</v>
      </c>
      <c r="AP686" s="42">
        <v>5690139</v>
      </c>
    </row>
    <row r="687" spans="29:42" x14ac:dyDescent="0.25">
      <c r="AC687">
        <v>126066</v>
      </c>
      <c r="AD687" t="s">
        <v>413</v>
      </c>
      <c r="AE687">
        <v>7140690</v>
      </c>
      <c r="AP687" s="42">
        <v>7140690</v>
      </c>
    </row>
    <row r="688" spans="29:42" x14ac:dyDescent="0.25">
      <c r="AC688">
        <v>126068</v>
      </c>
      <c r="AD688" t="s">
        <v>413</v>
      </c>
      <c r="AE688">
        <v>7676184</v>
      </c>
      <c r="AP688" s="42">
        <v>7676184</v>
      </c>
    </row>
    <row r="689" spans="29:42" x14ac:dyDescent="0.25">
      <c r="AC689">
        <v>126069</v>
      </c>
      <c r="AD689" t="s">
        <v>413</v>
      </c>
      <c r="AE689">
        <v>3953532</v>
      </c>
      <c r="AP689" s="42">
        <v>3953532</v>
      </c>
    </row>
    <row r="690" spans="29:42" x14ac:dyDescent="0.25">
      <c r="AC690">
        <v>126071</v>
      </c>
      <c r="AD690" t="s">
        <v>413</v>
      </c>
      <c r="AE690">
        <v>6180180</v>
      </c>
      <c r="AP690" s="42">
        <v>6180180</v>
      </c>
    </row>
    <row r="691" spans="29:42" x14ac:dyDescent="0.25">
      <c r="AC691">
        <v>126080</v>
      </c>
      <c r="AD691" t="s">
        <v>413</v>
      </c>
      <c r="AE691">
        <v>6765556</v>
      </c>
      <c r="AP691" s="42">
        <v>6765556</v>
      </c>
    </row>
    <row r="692" spans="29:42" x14ac:dyDescent="0.25">
      <c r="AC692">
        <v>126081</v>
      </c>
      <c r="AD692" t="s">
        <v>413</v>
      </c>
      <c r="AE692">
        <v>8346939</v>
      </c>
      <c r="AP692" s="42">
        <v>8346939</v>
      </c>
    </row>
    <row r="693" spans="29:42" x14ac:dyDescent="0.25">
      <c r="AC693">
        <v>126085</v>
      </c>
      <c r="AD693" t="s">
        <v>413</v>
      </c>
      <c r="AE693">
        <v>5093970</v>
      </c>
      <c r="AP693" s="42">
        <v>5093970</v>
      </c>
    </row>
    <row r="694" spans="29:42" x14ac:dyDescent="0.25">
      <c r="AC694">
        <v>126087</v>
      </c>
      <c r="AD694" t="s">
        <v>413</v>
      </c>
      <c r="AE694">
        <v>5257590</v>
      </c>
      <c r="AP694" s="42">
        <v>5257590</v>
      </c>
    </row>
    <row r="695" spans="29:42" x14ac:dyDescent="0.25">
      <c r="AC695">
        <v>126088</v>
      </c>
      <c r="AD695" t="s">
        <v>413</v>
      </c>
      <c r="AE695">
        <v>8234440</v>
      </c>
      <c r="AP695" s="42">
        <v>8234440</v>
      </c>
    </row>
    <row r="696" spans="29:42" x14ac:dyDescent="0.25">
      <c r="AC696">
        <v>126089</v>
      </c>
      <c r="AD696" t="s">
        <v>413</v>
      </c>
      <c r="AE696">
        <v>7485779</v>
      </c>
      <c r="AP696" s="42">
        <v>7485779</v>
      </c>
    </row>
    <row r="697" spans="29:42" x14ac:dyDescent="0.25">
      <c r="AC697">
        <v>126092</v>
      </c>
      <c r="AD697" t="s">
        <v>413</v>
      </c>
      <c r="AE697">
        <v>10043425</v>
      </c>
      <c r="AP697" s="42">
        <v>10043425</v>
      </c>
    </row>
    <row r="698" spans="29:42" x14ac:dyDescent="0.25">
      <c r="AC698">
        <v>126093</v>
      </c>
      <c r="AD698" t="s">
        <v>413</v>
      </c>
      <c r="AE698">
        <v>6102096</v>
      </c>
      <c r="AP698" s="42">
        <v>6102096</v>
      </c>
    </row>
    <row r="699" spans="29:42" x14ac:dyDescent="0.25">
      <c r="AC699">
        <v>126094</v>
      </c>
      <c r="AD699" t="s">
        <v>413</v>
      </c>
      <c r="AE699">
        <v>4384300</v>
      </c>
      <c r="AP699" s="42">
        <v>4384300</v>
      </c>
    </row>
    <row r="700" spans="29:42" x14ac:dyDescent="0.25">
      <c r="AC700">
        <v>126095</v>
      </c>
      <c r="AD700" t="s">
        <v>413</v>
      </c>
      <c r="AE700">
        <v>4932902</v>
      </c>
      <c r="AP700" s="42">
        <v>4932902</v>
      </c>
    </row>
    <row r="701" spans="29:42" x14ac:dyDescent="0.25">
      <c r="AC701">
        <v>126096</v>
      </c>
      <c r="AD701" t="s">
        <v>413</v>
      </c>
      <c r="AE701">
        <v>3323932</v>
      </c>
      <c r="AP701" s="42">
        <v>3323932</v>
      </c>
    </row>
    <row r="702" spans="29:42" x14ac:dyDescent="0.25">
      <c r="AC702">
        <v>126098</v>
      </c>
      <c r="AD702" t="s">
        <v>413</v>
      </c>
      <c r="AE702">
        <v>6598176</v>
      </c>
      <c r="AP702" s="42">
        <v>6598176</v>
      </c>
    </row>
    <row r="703" spans="29:42" x14ac:dyDescent="0.25">
      <c r="AC703">
        <v>126101</v>
      </c>
      <c r="AD703" t="s">
        <v>413</v>
      </c>
      <c r="AE703">
        <v>6460748</v>
      </c>
      <c r="AP703" s="42">
        <v>6460748</v>
      </c>
    </row>
    <row r="704" spans="29:42" x14ac:dyDescent="0.25">
      <c r="AC704">
        <v>132268</v>
      </c>
      <c r="AD704" t="s">
        <v>413</v>
      </c>
      <c r="AE704">
        <v>3052508</v>
      </c>
      <c r="AP704" s="42">
        <v>3052508</v>
      </c>
    </row>
    <row r="705" spans="29:42" x14ac:dyDescent="0.25">
      <c r="AC705">
        <v>133580</v>
      </c>
      <c r="AD705" t="s">
        <v>413</v>
      </c>
      <c r="AE705">
        <v>2832588</v>
      </c>
      <c r="AP705" s="42">
        <v>2832588</v>
      </c>
    </row>
    <row r="706" spans="29:42" x14ac:dyDescent="0.25">
      <c r="AC706">
        <v>134042</v>
      </c>
      <c r="AD706" t="s">
        <v>413</v>
      </c>
      <c r="AE706">
        <v>7629514</v>
      </c>
      <c r="AP706" s="42">
        <v>7629514</v>
      </c>
    </row>
    <row r="707" spans="29:42" x14ac:dyDescent="0.25">
      <c r="AC707">
        <v>135552</v>
      </c>
      <c r="AD707" t="s">
        <v>413</v>
      </c>
      <c r="AE707">
        <v>8186454</v>
      </c>
      <c r="AP707" s="42">
        <v>8186454</v>
      </c>
    </row>
    <row r="708" spans="29:42" x14ac:dyDescent="0.25">
      <c r="AC708">
        <v>135826</v>
      </c>
      <c r="AD708" t="s">
        <v>413</v>
      </c>
      <c r="AE708">
        <v>7936096</v>
      </c>
      <c r="AP708" s="42">
        <v>7936096</v>
      </c>
    </row>
    <row r="709" spans="29:42" x14ac:dyDescent="0.25">
      <c r="AC709">
        <v>136010</v>
      </c>
      <c r="AD709" t="s">
        <v>413</v>
      </c>
      <c r="AE709">
        <v>8030210</v>
      </c>
      <c r="AP709" s="42">
        <v>8030210</v>
      </c>
    </row>
    <row r="710" spans="29:42" x14ac:dyDescent="0.25">
      <c r="AC710">
        <v>136012</v>
      </c>
      <c r="AD710" t="s">
        <v>413</v>
      </c>
      <c r="AE710">
        <v>5364240</v>
      </c>
      <c r="AP710" s="42">
        <v>5364240</v>
      </c>
    </row>
    <row r="711" spans="29:42" x14ac:dyDescent="0.25">
      <c r="AC711">
        <v>109319</v>
      </c>
      <c r="AD711" t="s">
        <v>393</v>
      </c>
      <c r="AE711">
        <v>5781694</v>
      </c>
      <c r="AP711" s="42">
        <v>5781694</v>
      </c>
    </row>
    <row r="712" spans="29:42" x14ac:dyDescent="0.25">
      <c r="AC712">
        <v>109324</v>
      </c>
      <c r="AD712" t="s">
        <v>393</v>
      </c>
      <c r="AE712">
        <v>4347081</v>
      </c>
      <c r="AP712" s="42">
        <v>4347081</v>
      </c>
    </row>
    <row r="713" spans="29:42" x14ac:dyDescent="0.25">
      <c r="AC713">
        <v>109327</v>
      </c>
      <c r="AD713" t="s">
        <v>393</v>
      </c>
      <c r="AE713">
        <v>8985192</v>
      </c>
      <c r="AP713" s="42">
        <v>8985192</v>
      </c>
    </row>
    <row r="714" spans="29:42" x14ac:dyDescent="0.25">
      <c r="AC714">
        <v>109328</v>
      </c>
      <c r="AD714" t="s">
        <v>393</v>
      </c>
      <c r="AE714">
        <v>1897983</v>
      </c>
      <c r="AP714" s="42">
        <v>1897983</v>
      </c>
    </row>
    <row r="715" spans="29:42" x14ac:dyDescent="0.25">
      <c r="AC715">
        <v>109329</v>
      </c>
      <c r="AD715" t="s">
        <v>393</v>
      </c>
      <c r="AE715">
        <v>4844160</v>
      </c>
      <c r="AP715" s="42">
        <v>4844160</v>
      </c>
    </row>
    <row r="716" spans="29:42" x14ac:dyDescent="0.25">
      <c r="AC716">
        <v>109331</v>
      </c>
      <c r="AD716" t="s">
        <v>393</v>
      </c>
      <c r="AE716">
        <v>4280640</v>
      </c>
      <c r="AP716" s="42">
        <v>4280640</v>
      </c>
    </row>
    <row r="717" spans="29:42" x14ac:dyDescent="0.25">
      <c r="AC717">
        <v>112041</v>
      </c>
      <c r="AD717" t="s">
        <v>393</v>
      </c>
      <c r="AE717">
        <v>3806523</v>
      </c>
      <c r="AP717" s="42">
        <v>3806523</v>
      </c>
    </row>
    <row r="718" spans="29:42" x14ac:dyDescent="0.25">
      <c r="AC718">
        <v>112045</v>
      </c>
      <c r="AD718" t="s">
        <v>393</v>
      </c>
      <c r="AE718">
        <v>6365600</v>
      </c>
      <c r="AP718" s="42">
        <v>6365600</v>
      </c>
    </row>
    <row r="719" spans="29:42" x14ac:dyDescent="0.25">
      <c r="AC719">
        <v>112052</v>
      </c>
      <c r="AD719" t="s">
        <v>393</v>
      </c>
      <c r="AE719">
        <v>4004480</v>
      </c>
      <c r="AP719" s="42">
        <v>4004480</v>
      </c>
    </row>
    <row r="720" spans="29:42" x14ac:dyDescent="0.25">
      <c r="AC720">
        <v>112054</v>
      </c>
      <c r="AD720" t="s">
        <v>393</v>
      </c>
      <c r="AE720">
        <v>5990130</v>
      </c>
      <c r="AP720" s="42">
        <v>5990130</v>
      </c>
    </row>
    <row r="721" spans="29:42" x14ac:dyDescent="0.25">
      <c r="AC721">
        <v>112055</v>
      </c>
      <c r="AD721" t="s">
        <v>393</v>
      </c>
      <c r="AE721">
        <v>7771941</v>
      </c>
      <c r="AP721" s="42">
        <v>7771941</v>
      </c>
    </row>
    <row r="722" spans="29:42" x14ac:dyDescent="0.25">
      <c r="AC722">
        <v>112067</v>
      </c>
      <c r="AD722" t="s">
        <v>393</v>
      </c>
      <c r="AE722">
        <v>4369068</v>
      </c>
      <c r="AP722" s="42">
        <v>4369068</v>
      </c>
    </row>
    <row r="723" spans="29:42" x14ac:dyDescent="0.25">
      <c r="AC723">
        <v>113502</v>
      </c>
      <c r="AD723" t="s">
        <v>393</v>
      </c>
      <c r="AE723">
        <v>3374001</v>
      </c>
      <c r="AP723" s="42">
        <v>3374001</v>
      </c>
    </row>
    <row r="724" spans="29:42" x14ac:dyDescent="0.25">
      <c r="AC724">
        <v>113503</v>
      </c>
      <c r="AD724" t="s">
        <v>393</v>
      </c>
      <c r="AE724">
        <v>4007250</v>
      </c>
      <c r="AP724" s="42">
        <v>4007250</v>
      </c>
    </row>
    <row r="725" spans="29:42" x14ac:dyDescent="0.25">
      <c r="AC725">
        <v>113512</v>
      </c>
      <c r="AD725" t="s">
        <v>393</v>
      </c>
      <c r="AE725">
        <v>3400170</v>
      </c>
      <c r="AP725" s="42">
        <v>3400170</v>
      </c>
    </row>
    <row r="726" spans="29:42" x14ac:dyDescent="0.25">
      <c r="AC726">
        <v>113518</v>
      </c>
      <c r="AD726" t="s">
        <v>393</v>
      </c>
      <c r="AE726">
        <v>4116275</v>
      </c>
      <c r="AP726" s="42">
        <v>4116275</v>
      </c>
    </row>
    <row r="727" spans="29:42" x14ac:dyDescent="0.25">
      <c r="AC727">
        <v>113520</v>
      </c>
      <c r="AD727" t="s">
        <v>393</v>
      </c>
      <c r="AE727">
        <v>6598722</v>
      </c>
      <c r="AP727" s="42">
        <v>6598722</v>
      </c>
    </row>
    <row r="728" spans="29:42" x14ac:dyDescent="0.25">
      <c r="AC728">
        <v>113526</v>
      </c>
      <c r="AD728" t="s">
        <v>393</v>
      </c>
      <c r="AE728">
        <v>6042216</v>
      </c>
      <c r="AP728" s="42">
        <v>6042216</v>
      </c>
    </row>
    <row r="729" spans="29:42" x14ac:dyDescent="0.25">
      <c r="AC729">
        <v>113532</v>
      </c>
      <c r="AD729" t="s">
        <v>393</v>
      </c>
      <c r="AE729">
        <v>3907564</v>
      </c>
      <c r="AP729" s="42">
        <v>3907564</v>
      </c>
    </row>
    <row r="730" spans="29:42" x14ac:dyDescent="0.25">
      <c r="AC730">
        <v>113533</v>
      </c>
      <c r="AD730" t="s">
        <v>393</v>
      </c>
      <c r="AE730">
        <v>6081594</v>
      </c>
      <c r="AP730" s="42">
        <v>6081594</v>
      </c>
    </row>
    <row r="731" spans="29:42" x14ac:dyDescent="0.25">
      <c r="AC731">
        <v>113548</v>
      </c>
      <c r="AD731" t="s">
        <v>393</v>
      </c>
      <c r="AE731">
        <v>6998544</v>
      </c>
      <c r="AP731" s="42">
        <v>6998544</v>
      </c>
    </row>
    <row r="732" spans="29:42" x14ac:dyDescent="0.25">
      <c r="AC732">
        <v>113550</v>
      </c>
      <c r="AD732" t="s">
        <v>393</v>
      </c>
      <c r="AE732">
        <v>5879232</v>
      </c>
      <c r="AP732" s="42">
        <v>5879232</v>
      </c>
    </row>
    <row r="733" spans="29:42" x14ac:dyDescent="0.25">
      <c r="AC733">
        <v>113551</v>
      </c>
      <c r="AD733" t="s">
        <v>393</v>
      </c>
      <c r="AE733">
        <v>5248320</v>
      </c>
      <c r="AP733" s="42">
        <v>5248320</v>
      </c>
    </row>
    <row r="734" spans="29:42" x14ac:dyDescent="0.25">
      <c r="AC734">
        <v>113553</v>
      </c>
      <c r="AD734" t="s">
        <v>393</v>
      </c>
      <c r="AE734">
        <v>6519618</v>
      </c>
      <c r="AP734" s="42">
        <v>6519618</v>
      </c>
    </row>
    <row r="735" spans="29:42" x14ac:dyDescent="0.25">
      <c r="AC735">
        <v>113854</v>
      </c>
      <c r="AD735" t="s">
        <v>393</v>
      </c>
      <c r="AE735">
        <v>4918004</v>
      </c>
      <c r="AP735" s="42">
        <v>4918004</v>
      </c>
    </row>
    <row r="736" spans="29:42" x14ac:dyDescent="0.25">
      <c r="AC736">
        <v>113855</v>
      </c>
      <c r="AD736" t="s">
        <v>393</v>
      </c>
      <c r="AE736">
        <v>5710542</v>
      </c>
      <c r="AP736" s="42">
        <v>5710542</v>
      </c>
    </row>
    <row r="737" spans="29:42" x14ac:dyDescent="0.25">
      <c r="AC737">
        <v>113863</v>
      </c>
      <c r="AD737" t="s">
        <v>393</v>
      </c>
      <c r="AE737">
        <v>7062264</v>
      </c>
      <c r="AP737" s="42">
        <v>7062264</v>
      </c>
    </row>
    <row r="738" spans="29:42" x14ac:dyDescent="0.25">
      <c r="AC738">
        <v>113875</v>
      </c>
      <c r="AD738" t="s">
        <v>393</v>
      </c>
      <c r="AE738">
        <v>3425952</v>
      </c>
      <c r="AP738" s="42">
        <v>3425952</v>
      </c>
    </row>
    <row r="739" spans="29:42" x14ac:dyDescent="0.25">
      <c r="AC739">
        <v>113882</v>
      </c>
      <c r="AD739" t="s">
        <v>393</v>
      </c>
      <c r="AE739">
        <v>8557120</v>
      </c>
      <c r="AP739" s="42">
        <v>8557120</v>
      </c>
    </row>
    <row r="740" spans="29:42" x14ac:dyDescent="0.25">
      <c r="AC740">
        <v>113884</v>
      </c>
      <c r="AD740" t="s">
        <v>393</v>
      </c>
      <c r="AE740">
        <v>3855474</v>
      </c>
      <c r="AP740" s="42">
        <v>3855474</v>
      </c>
    </row>
    <row r="741" spans="29:42" x14ac:dyDescent="0.25">
      <c r="AC741">
        <v>113888</v>
      </c>
      <c r="AD741" t="s">
        <v>393</v>
      </c>
      <c r="AE741">
        <v>5296872</v>
      </c>
      <c r="AP741" s="42">
        <v>5296872</v>
      </c>
    </row>
    <row r="742" spans="29:42" x14ac:dyDescent="0.25">
      <c r="AC742">
        <v>113893</v>
      </c>
      <c r="AD742" t="s">
        <v>393</v>
      </c>
      <c r="AE742">
        <v>5420088</v>
      </c>
      <c r="AP742" s="42">
        <v>5420088</v>
      </c>
    </row>
    <row r="743" spans="29:42" x14ac:dyDescent="0.25">
      <c r="AC743">
        <v>113901</v>
      </c>
      <c r="AD743" t="s">
        <v>393</v>
      </c>
      <c r="AE743">
        <v>5421801</v>
      </c>
      <c r="AP743" s="42">
        <v>5421801</v>
      </c>
    </row>
    <row r="744" spans="29:42" x14ac:dyDescent="0.25">
      <c r="AC744">
        <v>113902</v>
      </c>
      <c r="AD744" t="s">
        <v>393</v>
      </c>
      <c r="AE744">
        <v>8728872</v>
      </c>
      <c r="AP744" s="42">
        <v>8728872</v>
      </c>
    </row>
    <row r="745" spans="29:42" x14ac:dyDescent="0.25">
      <c r="AC745">
        <v>113907</v>
      </c>
      <c r="AD745" t="s">
        <v>393</v>
      </c>
      <c r="AE745">
        <v>10206480</v>
      </c>
      <c r="AP745" s="42">
        <v>10206480</v>
      </c>
    </row>
    <row r="746" spans="29:42" x14ac:dyDescent="0.25">
      <c r="AC746">
        <v>115720</v>
      </c>
      <c r="AD746" t="s">
        <v>393</v>
      </c>
      <c r="AE746">
        <v>3391203</v>
      </c>
      <c r="AP746" s="42">
        <v>3391203</v>
      </c>
    </row>
    <row r="747" spans="29:42" x14ac:dyDescent="0.25">
      <c r="AC747">
        <v>115723</v>
      </c>
      <c r="AD747" t="s">
        <v>393</v>
      </c>
      <c r="AE747">
        <v>6078972</v>
      </c>
      <c r="AP747" s="42">
        <v>6078972</v>
      </c>
    </row>
    <row r="748" spans="29:42" x14ac:dyDescent="0.25">
      <c r="AC748">
        <v>115758</v>
      </c>
      <c r="AD748" t="s">
        <v>393</v>
      </c>
      <c r="AE748">
        <v>6498940</v>
      </c>
      <c r="AP748" s="42">
        <v>6498940</v>
      </c>
    </row>
    <row r="749" spans="29:42" x14ac:dyDescent="0.25">
      <c r="AC749">
        <v>115772</v>
      </c>
      <c r="AD749" t="s">
        <v>393</v>
      </c>
      <c r="AE749">
        <v>3843660</v>
      </c>
      <c r="AP749" s="42">
        <v>3843660</v>
      </c>
    </row>
    <row r="750" spans="29:42" x14ac:dyDescent="0.25">
      <c r="AC750">
        <v>115775</v>
      </c>
      <c r="AD750" t="s">
        <v>393</v>
      </c>
      <c r="AE750">
        <v>3017168</v>
      </c>
      <c r="AP750" s="42">
        <v>3017168</v>
      </c>
    </row>
    <row r="751" spans="29:42" x14ac:dyDescent="0.25">
      <c r="AC751">
        <v>123862</v>
      </c>
      <c r="AD751" t="s">
        <v>393</v>
      </c>
      <c r="AE751">
        <v>6142352</v>
      </c>
      <c r="AP751" s="42">
        <v>6142352</v>
      </c>
    </row>
    <row r="752" spans="29:42" x14ac:dyDescent="0.25">
      <c r="AC752">
        <v>123869</v>
      </c>
      <c r="AD752" t="s">
        <v>393</v>
      </c>
      <c r="AE752">
        <v>2621820</v>
      </c>
      <c r="AP752" s="42">
        <v>2621820</v>
      </c>
    </row>
    <row r="753" spans="29:42" x14ac:dyDescent="0.25">
      <c r="AC753">
        <v>123878</v>
      </c>
      <c r="AD753" t="s">
        <v>393</v>
      </c>
      <c r="AE753">
        <v>4387944</v>
      </c>
      <c r="AP753" s="42">
        <v>4387944</v>
      </c>
    </row>
    <row r="754" spans="29:42" x14ac:dyDescent="0.25">
      <c r="AC754">
        <v>123883</v>
      </c>
      <c r="AD754" t="s">
        <v>393</v>
      </c>
      <c r="AE754">
        <v>7429228</v>
      </c>
      <c r="AP754" s="42">
        <v>7429228</v>
      </c>
    </row>
    <row r="755" spans="29:42" x14ac:dyDescent="0.25">
      <c r="AC755">
        <v>123893</v>
      </c>
      <c r="AD755" t="s">
        <v>393</v>
      </c>
      <c r="AE755">
        <v>3582396</v>
      </c>
      <c r="AP755" s="42">
        <v>3582396</v>
      </c>
    </row>
    <row r="756" spans="29:42" x14ac:dyDescent="0.25">
      <c r="AC756">
        <v>126458</v>
      </c>
      <c r="AD756" t="s">
        <v>393</v>
      </c>
      <c r="AE756">
        <v>3641824</v>
      </c>
      <c r="AP756" s="42">
        <v>3641824</v>
      </c>
    </row>
    <row r="757" spans="29:42" x14ac:dyDescent="0.25">
      <c r="AC757">
        <v>126473</v>
      </c>
      <c r="AD757" t="s">
        <v>393</v>
      </c>
      <c r="AE757">
        <v>2682760</v>
      </c>
      <c r="AP757" s="42">
        <v>2682760</v>
      </c>
    </row>
    <row r="758" spans="29:42" x14ac:dyDescent="0.25">
      <c r="AC758">
        <v>126510</v>
      </c>
      <c r="AD758" t="s">
        <v>393</v>
      </c>
      <c r="AE758">
        <v>4616859</v>
      </c>
      <c r="AP758" s="42">
        <v>4616859</v>
      </c>
    </row>
    <row r="759" spans="29:42" x14ac:dyDescent="0.25">
      <c r="AC759">
        <v>131969</v>
      </c>
      <c r="AD759" t="s">
        <v>393</v>
      </c>
      <c r="AE759">
        <v>4966744</v>
      </c>
      <c r="AP759" s="42">
        <v>4966744</v>
      </c>
    </row>
  </sheetData>
  <sortState xmlns:xlrd2="http://schemas.microsoft.com/office/spreadsheetml/2017/richdata2" ref="R14:V23">
    <sortCondition ref="R14"/>
  </sortState>
  <pageMargins left="0.7" right="0.7" top="0.75" bottom="0.75" header="0.3" footer="0.3"/>
  <pageSetup paperSize="9" orientation="portrait" r:id="rId2"/>
  <ignoredErrors>
    <ignoredError sqref="M31" formula="1"/>
  </ignoredErrors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AFB7-A4C7-4B72-8C29-C34D034BA008}">
  <dimension ref="A1:T31"/>
  <sheetViews>
    <sheetView zoomScale="80" zoomScaleNormal="80" workbookViewId="0">
      <selection activeCell="T6" sqref="T6"/>
    </sheetView>
  </sheetViews>
  <sheetFormatPr defaultRowHeight="15" x14ac:dyDescent="0.25"/>
  <cols>
    <col min="1" max="1" width="29.5703125" bestFit="1" customWidth="1"/>
    <col min="2" max="3" width="25.28515625" bestFit="1" customWidth="1"/>
    <col min="4" max="4" width="15.140625" bestFit="1" customWidth="1"/>
    <col min="5" max="5" width="18.85546875" bestFit="1" customWidth="1"/>
    <col min="6" max="7" width="14.5703125" bestFit="1" customWidth="1"/>
    <col min="8" max="8" width="14.28515625" bestFit="1" customWidth="1"/>
    <col min="9" max="9" width="17.85546875" bestFit="1" customWidth="1"/>
    <col min="10" max="11" width="14.42578125" bestFit="1" customWidth="1"/>
    <col min="12" max="12" width="13.85546875" bestFit="1" customWidth="1"/>
    <col min="13" max="13" width="13.7109375" bestFit="1" customWidth="1"/>
    <col min="14" max="14" width="13.42578125" bestFit="1" customWidth="1"/>
    <col min="15" max="15" width="18.42578125" bestFit="1" customWidth="1"/>
    <col min="16" max="16" width="18.28515625" bestFit="1" customWidth="1"/>
    <col min="17" max="17" width="18" bestFit="1" customWidth="1"/>
  </cols>
  <sheetData>
    <row r="1" spans="1:20" ht="15.75" x14ac:dyDescent="0.25">
      <c r="A1" s="2" t="s">
        <v>949</v>
      </c>
      <c r="B1" s="1"/>
      <c r="C1" s="1"/>
      <c r="D1" s="1"/>
      <c r="F1" t="s">
        <v>1027</v>
      </c>
      <c r="G1" t="s">
        <v>1028</v>
      </c>
    </row>
    <row r="2" spans="1:20" ht="15.75" x14ac:dyDescent="0.25">
      <c r="A2" s="4" t="s">
        <v>948</v>
      </c>
      <c r="B2" s="4" t="s">
        <v>947</v>
      </c>
      <c r="C2" s="4" t="s">
        <v>946</v>
      </c>
      <c r="D2" s="4" t="s">
        <v>945</v>
      </c>
      <c r="E2" s="58" t="s">
        <v>1022</v>
      </c>
      <c r="F2" s="58" t="s">
        <v>1024</v>
      </c>
      <c r="G2" s="58" t="s">
        <v>1025</v>
      </c>
      <c r="H2" s="58" t="s">
        <v>1029</v>
      </c>
      <c r="I2" s="58" t="s">
        <v>1030</v>
      </c>
      <c r="J2" s="58" t="s">
        <v>1032</v>
      </c>
      <c r="K2" s="58" t="s">
        <v>1031</v>
      </c>
      <c r="L2" s="58" t="s">
        <v>1033</v>
      </c>
      <c r="M2" s="58" t="s">
        <v>1034</v>
      </c>
      <c r="N2" s="58" t="s">
        <v>1035</v>
      </c>
      <c r="O2" s="58" t="s">
        <v>1036</v>
      </c>
      <c r="P2" s="58" t="s">
        <v>1037</v>
      </c>
      <c r="Q2" s="58" t="s">
        <v>1038</v>
      </c>
      <c r="S2" t="s">
        <v>1038</v>
      </c>
    </row>
    <row r="3" spans="1:20" ht="15.75" x14ac:dyDescent="0.25">
      <c r="A3" s="4" t="s">
        <v>944</v>
      </c>
      <c r="B3" s="1" t="s">
        <v>943</v>
      </c>
      <c r="C3" s="1" t="s">
        <v>943</v>
      </c>
      <c r="D3" s="1" t="s">
        <v>942</v>
      </c>
      <c r="E3" s="57" t="s">
        <v>1023</v>
      </c>
      <c r="F3" s="4" t="s">
        <v>1026</v>
      </c>
      <c r="G3" s="4" t="s">
        <v>1026</v>
      </c>
      <c r="L3" s="4" t="s">
        <v>1026</v>
      </c>
      <c r="M3" s="4" t="s">
        <v>1026</v>
      </c>
    </row>
    <row r="4" spans="1:20" ht="15.75" x14ac:dyDescent="0.25">
      <c r="A4" s="4" t="s">
        <v>941</v>
      </c>
      <c r="B4" s="3">
        <v>9021.3872429999992</v>
      </c>
      <c r="C4" s="3">
        <v>8394.5348293475035</v>
      </c>
      <c r="D4" s="3">
        <v>71.250725000000003</v>
      </c>
      <c r="E4">
        <f>D4/100</f>
        <v>0.71250725000000004</v>
      </c>
      <c r="F4" s="98">
        <f>B4/E4</f>
        <v>12661.467294543318</v>
      </c>
      <c r="G4" s="98">
        <f>C4/E4</f>
        <v>11781.683385463801</v>
      </c>
      <c r="H4" s="59">
        <f>LN(F4)</f>
        <v>9.4463185890251928</v>
      </c>
      <c r="I4" s="59">
        <f>LN(D4)</f>
        <v>4.2662049945355873</v>
      </c>
      <c r="J4" s="59">
        <f>LN(E4)</f>
        <v>-0.33896519145250437</v>
      </c>
      <c r="K4" s="59">
        <f t="shared" ref="K4:K21" si="0">LN(B4)</f>
        <v>9.1073533975726875</v>
      </c>
    </row>
    <row r="5" spans="1:20" ht="15.75" x14ac:dyDescent="0.25">
      <c r="A5" s="4" t="s">
        <v>940</v>
      </c>
      <c r="B5" s="3">
        <v>10144.322050999999</v>
      </c>
      <c r="C5" s="3">
        <v>9439.4423477734526</v>
      </c>
      <c r="D5" s="3">
        <v>72.727450000000005</v>
      </c>
      <c r="E5">
        <f t="shared" ref="E5:E21" si="1">D5/100</f>
        <v>0.72727450000000005</v>
      </c>
      <c r="F5" s="98">
        <f t="shared" ref="F5:F21" si="2">B5/E5</f>
        <v>13948.408820878498</v>
      </c>
      <c r="G5" s="98">
        <f t="shared" ref="G5:G21" si="3">C5/E5</f>
        <v>12979.201591384617</v>
      </c>
      <c r="H5" s="59">
        <f t="shared" ref="H5:H21" si="4">LN(F5)</f>
        <v>9.5431207177243689</v>
      </c>
      <c r="I5" s="59">
        <f t="shared" ref="I5:I21" si="5">LN(D5)</f>
        <v>4.2867188923665864</v>
      </c>
      <c r="J5" s="59">
        <f t="shared" ref="J5:J21" si="6">LN(E5)</f>
        <v>-0.31845129362150526</v>
      </c>
      <c r="K5" s="59">
        <f t="shared" si="0"/>
        <v>9.2246694241028635</v>
      </c>
      <c r="L5" s="41">
        <f>B5-B4</f>
        <v>1122.934808</v>
      </c>
      <c r="M5" s="60">
        <f>F5-F4</f>
        <v>1286.9415263351802</v>
      </c>
      <c r="N5" s="41">
        <f>D5-D4</f>
        <v>1.4767250000000018</v>
      </c>
      <c r="O5" s="59">
        <f>(K5-K4)*100</f>
        <v>11.731602653017603</v>
      </c>
      <c r="P5" s="59">
        <f>(H5-H4)*100</f>
        <v>9.6802128699176038</v>
      </c>
      <c r="Q5" s="59">
        <f>(J5-J4)*100</f>
        <v>2.0513897830999106</v>
      </c>
      <c r="S5" s="107">
        <v>2.0513897830999106</v>
      </c>
      <c r="T5" s="41">
        <f>AVERAGE(S5:S21)</f>
        <v>1.9939128908970845</v>
      </c>
    </row>
    <row r="6" spans="1:20" ht="15.75" x14ac:dyDescent="0.25">
      <c r="A6" s="4" t="s">
        <v>939</v>
      </c>
      <c r="B6" s="3">
        <v>11267.256858999999</v>
      </c>
      <c r="C6" s="3">
        <v>10484.349866199404</v>
      </c>
      <c r="D6" s="3">
        <v>73.620800000000003</v>
      </c>
      <c r="E6">
        <f t="shared" si="1"/>
        <v>0.73620799999999997</v>
      </c>
      <c r="F6" s="98">
        <f t="shared" si="2"/>
        <v>15304.447736237584</v>
      </c>
      <c r="G6" s="98">
        <f t="shared" si="3"/>
        <v>14241.015944134544</v>
      </c>
      <c r="H6" s="59">
        <f t="shared" si="4"/>
        <v>9.635898766849845</v>
      </c>
      <c r="I6" s="59">
        <f t="shared" si="5"/>
        <v>4.2989275945041676</v>
      </c>
      <c r="J6" s="59">
        <f t="shared" si="6"/>
        <v>-0.30624259148392391</v>
      </c>
      <c r="K6" s="59">
        <f t="shared" si="0"/>
        <v>9.3296561753659208</v>
      </c>
      <c r="L6" s="41">
        <f t="shared" ref="L6:L21" si="7">B6-B5</f>
        <v>1122.934808</v>
      </c>
      <c r="M6" s="60">
        <f t="shared" ref="M6:M21" si="8">F6-F5</f>
        <v>1356.0389153590859</v>
      </c>
      <c r="N6" s="41">
        <f t="shared" ref="N6:N21" si="9">D6-D5</f>
        <v>0.89334999999999809</v>
      </c>
      <c r="O6" s="59">
        <f t="shared" ref="O6:O21" si="10">(K6-K5)*100</f>
        <v>10.498675126305734</v>
      </c>
      <c r="P6" s="59">
        <f t="shared" ref="P6:P21" si="11">(H6-H5)*100</f>
        <v>9.2778049125476159</v>
      </c>
      <c r="Q6" s="59">
        <f t="shared" ref="Q6:Q21" si="12">(J6-J5)*100</f>
        <v>1.2208702137581351</v>
      </c>
      <c r="S6" s="107">
        <v>1.2208702137581351</v>
      </c>
    </row>
    <row r="7" spans="1:20" ht="15.75" x14ac:dyDescent="0.25">
      <c r="A7" s="4" t="s">
        <v>938</v>
      </c>
      <c r="B7" s="3">
        <v>11329.02248215</v>
      </c>
      <c r="C7" s="3">
        <v>10541.82369598</v>
      </c>
      <c r="D7" s="3">
        <v>75.343549999999993</v>
      </c>
      <c r="E7">
        <f t="shared" si="1"/>
        <v>0.75343549999999992</v>
      </c>
      <c r="F7" s="98">
        <f t="shared" si="2"/>
        <v>15036.486178511632</v>
      </c>
      <c r="G7" s="98">
        <f t="shared" si="3"/>
        <v>13991.673734486894</v>
      </c>
      <c r="H7" s="59">
        <f t="shared" si="4"/>
        <v>9.6182349384597856</v>
      </c>
      <c r="I7" s="59">
        <f t="shared" si="5"/>
        <v>4.3220583208777139</v>
      </c>
      <c r="J7" s="59">
        <f t="shared" si="6"/>
        <v>-0.28311186511037756</v>
      </c>
      <c r="K7" s="59">
        <f t="shared" si="0"/>
        <v>9.3351230733494077</v>
      </c>
      <c r="L7" s="41">
        <f t="shared" si="7"/>
        <v>61.765623150000465</v>
      </c>
      <c r="M7" s="60">
        <f t="shared" si="8"/>
        <v>-267.96155772595193</v>
      </c>
      <c r="N7" s="41">
        <f t="shared" si="9"/>
        <v>1.7227499999999907</v>
      </c>
      <c r="O7" s="59">
        <f t="shared" si="10"/>
        <v>0.54668979834868736</v>
      </c>
      <c r="P7" s="59">
        <f t="shared" si="11"/>
        <v>-1.7663828390059422</v>
      </c>
      <c r="Q7" s="59">
        <f t="shared" si="12"/>
        <v>2.3130726373546349</v>
      </c>
      <c r="S7" s="107">
        <v>2.3130726373546349</v>
      </c>
    </row>
    <row r="8" spans="1:20" ht="15.75" x14ac:dyDescent="0.25">
      <c r="A8" s="4" t="s">
        <v>937</v>
      </c>
      <c r="B8" s="3">
        <v>12556.786700000001</v>
      </c>
      <c r="C8" s="3">
        <v>11924.975908</v>
      </c>
      <c r="D8" s="3">
        <v>76.992599999999996</v>
      </c>
      <c r="E8">
        <f t="shared" si="1"/>
        <v>0.769926</v>
      </c>
      <c r="F8" s="98">
        <f t="shared" si="2"/>
        <v>16309.082561181205</v>
      </c>
      <c r="G8" s="98">
        <f t="shared" si="3"/>
        <v>15488.470201032307</v>
      </c>
      <c r="H8" s="59">
        <f t="shared" si="4"/>
        <v>9.699477443952107</v>
      </c>
      <c r="I8" s="59">
        <f t="shared" si="5"/>
        <v>4.3437093133393043</v>
      </c>
      <c r="J8" s="59">
        <f t="shared" si="6"/>
        <v>-0.26146087264878676</v>
      </c>
      <c r="K8" s="59">
        <f t="shared" si="0"/>
        <v>9.4380165713033204</v>
      </c>
      <c r="L8" s="41">
        <f t="shared" si="7"/>
        <v>1227.7642178500009</v>
      </c>
      <c r="M8" s="60">
        <f t="shared" si="8"/>
        <v>1272.5963826695734</v>
      </c>
      <c r="N8" s="41">
        <f t="shared" si="9"/>
        <v>1.6490500000000026</v>
      </c>
      <c r="O8" s="59">
        <f t="shared" si="10"/>
        <v>10.289349795391267</v>
      </c>
      <c r="P8" s="59">
        <f t="shared" si="11"/>
        <v>8.1242505492321371</v>
      </c>
      <c r="Q8" s="59">
        <f t="shared" si="12"/>
        <v>2.1650992461590803</v>
      </c>
      <c r="S8" s="107">
        <v>2.1650992461590803</v>
      </c>
    </row>
    <row r="9" spans="1:20" ht="15.75" x14ac:dyDescent="0.25">
      <c r="A9" s="4" t="s">
        <v>936</v>
      </c>
      <c r="B9" s="3">
        <v>13476.3842</v>
      </c>
      <c r="C9" s="3">
        <v>12752.00448</v>
      </c>
      <c r="D9" s="3">
        <v>79.135549999999995</v>
      </c>
      <c r="E9">
        <f t="shared" si="1"/>
        <v>0.79135549999999999</v>
      </c>
      <c r="F9" s="98">
        <f t="shared" si="2"/>
        <v>17029.494582396914</v>
      </c>
      <c r="G9" s="98">
        <f t="shared" si="3"/>
        <v>16114.128833375138</v>
      </c>
      <c r="H9" s="59">
        <f t="shared" si="4"/>
        <v>9.7427020951421621</v>
      </c>
      <c r="I9" s="59">
        <f t="shared" si="5"/>
        <v>4.3711622049095746</v>
      </c>
      <c r="J9" s="59">
        <f t="shared" si="6"/>
        <v>-0.23400798107851664</v>
      </c>
      <c r="K9" s="59">
        <f t="shared" si="0"/>
        <v>9.5086941140636458</v>
      </c>
      <c r="L9" s="41">
        <f t="shared" si="7"/>
        <v>919.59749999999985</v>
      </c>
      <c r="M9" s="60">
        <f t="shared" si="8"/>
        <v>720.41202121570859</v>
      </c>
      <c r="N9" s="41">
        <f t="shared" si="9"/>
        <v>2.142949999999999</v>
      </c>
      <c r="O9" s="59">
        <f t="shared" si="10"/>
        <v>7.0677542760325451</v>
      </c>
      <c r="P9" s="59">
        <f t="shared" si="11"/>
        <v>4.3224651190055141</v>
      </c>
      <c r="Q9" s="59">
        <f t="shared" si="12"/>
        <v>2.7452891570270115</v>
      </c>
      <c r="S9" s="107">
        <v>2.7452891570270115</v>
      </c>
    </row>
    <row r="10" spans="1:20" ht="15.75" x14ac:dyDescent="0.25">
      <c r="A10" s="4" t="s">
        <v>935</v>
      </c>
      <c r="B10" s="3">
        <v>14474.677143999999</v>
      </c>
      <c r="C10" s="3">
        <v>13555.58149982</v>
      </c>
      <c r="D10" s="3">
        <v>81.201475000000002</v>
      </c>
      <c r="E10">
        <f t="shared" si="1"/>
        <v>0.81201475000000001</v>
      </c>
      <c r="F10" s="98">
        <f t="shared" si="2"/>
        <v>17825.633270824204</v>
      </c>
      <c r="G10" s="98">
        <f t="shared" si="3"/>
        <v>16693.762643868231</v>
      </c>
      <c r="H10" s="59">
        <f t="shared" si="4"/>
        <v>9.7883927717663859</v>
      </c>
      <c r="I10" s="59">
        <f t="shared" si="5"/>
        <v>4.3969334120272805</v>
      </c>
      <c r="J10" s="59">
        <f t="shared" si="6"/>
        <v>-0.20823677396081061</v>
      </c>
      <c r="K10" s="59">
        <f t="shared" si="0"/>
        <v>9.5801559978055764</v>
      </c>
      <c r="L10" s="41">
        <f t="shared" si="7"/>
        <v>998.2929439999989</v>
      </c>
      <c r="M10" s="60">
        <f t="shared" si="8"/>
        <v>796.13868842729062</v>
      </c>
      <c r="N10" s="41">
        <f t="shared" si="9"/>
        <v>2.0659250000000071</v>
      </c>
      <c r="O10" s="59">
        <f t="shared" si="10"/>
        <v>7.1461883741930521</v>
      </c>
      <c r="P10" s="59">
        <f t="shared" si="11"/>
        <v>4.5690676624223769</v>
      </c>
      <c r="Q10" s="59">
        <f t="shared" si="12"/>
        <v>2.5771207117706032</v>
      </c>
      <c r="S10" s="107">
        <v>2.5771207117706032</v>
      </c>
    </row>
    <row r="11" spans="1:20" ht="15.75" x14ac:dyDescent="0.25">
      <c r="A11" s="4" t="s">
        <v>934</v>
      </c>
      <c r="B11" s="3">
        <v>15206.803939715999</v>
      </c>
      <c r="C11" s="3">
        <v>14295.028941746999</v>
      </c>
      <c r="D11" s="3">
        <v>83.744650000000007</v>
      </c>
      <c r="E11">
        <f t="shared" si="1"/>
        <v>0.83744650000000009</v>
      </c>
      <c r="F11" s="98">
        <f t="shared" si="2"/>
        <v>18158.537816703512</v>
      </c>
      <c r="G11" s="98">
        <f t="shared" si="3"/>
        <v>17069.781701573771</v>
      </c>
      <c r="H11" s="59">
        <f t="shared" si="4"/>
        <v>9.8068961322122927</v>
      </c>
      <c r="I11" s="59">
        <f t="shared" si="5"/>
        <v>4.4277722880677084</v>
      </c>
      <c r="J11" s="59">
        <f t="shared" si="6"/>
        <v>-0.1773978979203826</v>
      </c>
      <c r="K11" s="59">
        <f t="shared" si="0"/>
        <v>9.6294982342919102</v>
      </c>
      <c r="L11" s="41">
        <f t="shared" si="7"/>
        <v>732.12679571599983</v>
      </c>
      <c r="M11" s="60">
        <f t="shared" si="8"/>
        <v>332.90454587930799</v>
      </c>
      <c r="N11" s="41">
        <f t="shared" si="9"/>
        <v>2.5431750000000051</v>
      </c>
      <c r="O11" s="59">
        <f t="shared" si="10"/>
        <v>4.9342236486333846</v>
      </c>
      <c r="P11" s="59">
        <f t="shared" si="11"/>
        <v>1.8503360445906836</v>
      </c>
      <c r="Q11" s="59">
        <f t="shared" si="12"/>
        <v>3.0838876040428009</v>
      </c>
      <c r="S11" s="107">
        <v>3.0838876040428009</v>
      </c>
    </row>
    <row r="12" spans="1:20" ht="15.75" x14ac:dyDescent="0.25">
      <c r="A12" s="4" t="s">
        <v>933</v>
      </c>
      <c r="B12" s="3">
        <v>16008.635876317299</v>
      </c>
      <c r="C12" s="3">
        <v>15148.426894897302</v>
      </c>
      <c r="D12" s="3">
        <v>85.823774999999998</v>
      </c>
      <c r="E12">
        <f t="shared" si="1"/>
        <v>0.85823775000000002</v>
      </c>
      <c r="F12" s="98">
        <f t="shared" si="2"/>
        <v>18652.915088292608</v>
      </c>
      <c r="G12" s="98">
        <f t="shared" si="3"/>
        <v>17650.618252223583</v>
      </c>
      <c r="H12" s="59">
        <f t="shared" si="4"/>
        <v>9.8337577178598927</v>
      </c>
      <c r="I12" s="59">
        <f t="shared" si="5"/>
        <v>4.4522960660114812</v>
      </c>
      <c r="J12" s="59">
        <f t="shared" si="6"/>
        <v>-0.15287411997660982</v>
      </c>
      <c r="K12" s="59">
        <f t="shared" si="0"/>
        <v>9.6808835978832821</v>
      </c>
      <c r="L12" s="41">
        <f t="shared" si="7"/>
        <v>801.83193660130019</v>
      </c>
      <c r="M12" s="60">
        <f t="shared" si="8"/>
        <v>494.37727158909547</v>
      </c>
      <c r="N12" s="41">
        <f t="shared" si="9"/>
        <v>2.0791249999999906</v>
      </c>
      <c r="O12" s="59">
        <f t="shared" si="10"/>
        <v>5.1385363591371913</v>
      </c>
      <c r="P12" s="59">
        <f t="shared" si="11"/>
        <v>2.6861585647599995</v>
      </c>
      <c r="Q12" s="59">
        <f t="shared" si="12"/>
        <v>2.452377794377278</v>
      </c>
      <c r="S12" s="107">
        <v>2.452377794377278</v>
      </c>
    </row>
    <row r="13" spans="1:20" ht="15.75" x14ac:dyDescent="0.25">
      <c r="A13" s="4" t="s">
        <v>932</v>
      </c>
      <c r="B13" s="3">
        <v>16656.01293443</v>
      </c>
      <c r="C13" s="3">
        <v>15510.537071210001</v>
      </c>
      <c r="D13" s="3">
        <v>88.055824999999999</v>
      </c>
      <c r="E13">
        <f t="shared" si="1"/>
        <v>0.88055824999999999</v>
      </c>
      <c r="F13" s="98">
        <f t="shared" si="2"/>
        <v>18915.28803963849</v>
      </c>
      <c r="G13" s="98">
        <f t="shared" si="3"/>
        <v>17614.436150260361</v>
      </c>
      <c r="H13" s="59">
        <f t="shared" si="4"/>
        <v>9.8477257650578967</v>
      </c>
      <c r="I13" s="59">
        <f t="shared" si="5"/>
        <v>4.477970988347443</v>
      </c>
      <c r="J13" s="59">
        <f t="shared" si="6"/>
        <v>-0.12719919764064816</v>
      </c>
      <c r="K13" s="59">
        <f t="shared" si="0"/>
        <v>9.7205265674172487</v>
      </c>
      <c r="L13" s="41">
        <f t="shared" si="7"/>
        <v>647.37705811270098</v>
      </c>
      <c r="M13" s="60">
        <f t="shared" si="8"/>
        <v>262.37295134588203</v>
      </c>
      <c r="N13" s="41">
        <f t="shared" si="9"/>
        <v>2.232050000000001</v>
      </c>
      <c r="O13" s="59">
        <f t="shared" si="10"/>
        <v>3.9642969533966621</v>
      </c>
      <c r="P13" s="59">
        <f t="shared" si="11"/>
        <v>1.396804719800393</v>
      </c>
      <c r="Q13" s="59">
        <f t="shared" si="12"/>
        <v>2.5674922335961665</v>
      </c>
      <c r="S13" s="107">
        <v>2.5674922335961665</v>
      </c>
    </row>
    <row r="14" spans="1:20" ht="15.75" x14ac:dyDescent="0.25">
      <c r="A14" s="4" t="s">
        <v>931</v>
      </c>
      <c r="B14" s="3">
        <v>16777.742325829997</v>
      </c>
      <c r="C14" s="3">
        <v>15660.774756008526</v>
      </c>
      <c r="D14" s="3">
        <v>89.3352</v>
      </c>
      <c r="E14">
        <f t="shared" si="1"/>
        <v>0.89335200000000003</v>
      </c>
      <c r="F14" s="98">
        <f t="shared" si="2"/>
        <v>18780.662410595149</v>
      </c>
      <c r="G14" s="98">
        <f t="shared" si="3"/>
        <v>17530.351704600791</v>
      </c>
      <c r="H14" s="59">
        <f t="shared" si="4"/>
        <v>9.8405830242698737</v>
      </c>
      <c r="I14" s="59">
        <f t="shared" si="5"/>
        <v>4.4923955871468264</v>
      </c>
      <c r="J14" s="59">
        <f t="shared" si="6"/>
        <v>-0.11277459884126467</v>
      </c>
      <c r="K14" s="59">
        <f t="shared" si="0"/>
        <v>9.7278084254286092</v>
      </c>
      <c r="L14" s="41">
        <f t="shared" si="7"/>
        <v>121.72939139999653</v>
      </c>
      <c r="M14" s="60">
        <f t="shared" si="8"/>
        <v>-134.62562904334118</v>
      </c>
      <c r="N14" s="41">
        <f t="shared" si="9"/>
        <v>1.2793750000000017</v>
      </c>
      <c r="O14" s="59">
        <f t="shared" si="10"/>
        <v>0.7281858011360498</v>
      </c>
      <c r="P14" s="59">
        <f t="shared" si="11"/>
        <v>-0.71427407880229055</v>
      </c>
      <c r="Q14" s="59">
        <f t="shared" si="12"/>
        <v>1.4424598799383488</v>
      </c>
      <c r="S14" s="107">
        <v>1.4424598799383488</v>
      </c>
    </row>
    <row r="15" spans="1:20" ht="15.75" x14ac:dyDescent="0.25">
      <c r="A15" s="4" t="s">
        <v>930</v>
      </c>
      <c r="B15" s="3">
        <v>16485.463</v>
      </c>
      <c r="C15" s="3">
        <v>15565.032999999999</v>
      </c>
      <c r="D15" s="3">
        <v>90.967475000000007</v>
      </c>
      <c r="E15">
        <f t="shared" si="1"/>
        <v>0.90967475000000009</v>
      </c>
      <c r="F15" s="98">
        <f t="shared" si="2"/>
        <v>18122.370660502558</v>
      </c>
      <c r="G15" s="98">
        <f t="shared" si="3"/>
        <v>17110.547478645523</v>
      </c>
      <c r="H15" s="59">
        <f t="shared" si="4"/>
        <v>9.8049024021928837</v>
      </c>
      <c r="I15" s="59">
        <f t="shared" si="5"/>
        <v>4.510502025045545</v>
      </c>
      <c r="J15" s="59">
        <f t="shared" si="6"/>
        <v>-9.4668160942546722E-2</v>
      </c>
      <c r="K15" s="59">
        <f t="shared" si="0"/>
        <v>9.7102342412503369</v>
      </c>
      <c r="L15" s="41">
        <f t="shared" si="7"/>
        <v>-292.27932582999711</v>
      </c>
      <c r="M15" s="60">
        <f t="shared" si="8"/>
        <v>-658.29175009259052</v>
      </c>
      <c r="N15" s="41">
        <f t="shared" si="9"/>
        <v>1.632275000000007</v>
      </c>
      <c r="O15" s="59">
        <f t="shared" si="10"/>
        <v>-1.757418417827239</v>
      </c>
      <c r="P15" s="59">
        <f t="shared" si="11"/>
        <v>-3.5680622076990076</v>
      </c>
      <c r="Q15" s="59">
        <f t="shared" si="12"/>
        <v>1.8106437898717951</v>
      </c>
      <c r="S15" s="107">
        <v>1.8106437898717951</v>
      </c>
    </row>
    <row r="16" spans="1:20" ht="15.75" x14ac:dyDescent="0.25">
      <c r="A16" s="4" t="s">
        <v>929</v>
      </c>
      <c r="B16" s="3">
        <v>12658.745999999999</v>
      </c>
      <c r="C16" s="3">
        <v>12128.437</v>
      </c>
      <c r="D16" s="3">
        <v>92.277500000000003</v>
      </c>
      <c r="E16">
        <f t="shared" si="1"/>
        <v>0.92277500000000001</v>
      </c>
      <c r="F16" s="98">
        <f t="shared" si="2"/>
        <v>13718.12847118745</v>
      </c>
      <c r="G16" s="98">
        <f t="shared" si="3"/>
        <v>13143.43908320013</v>
      </c>
      <c r="H16" s="59">
        <f t="shared" si="4"/>
        <v>9.5264734831697702</v>
      </c>
      <c r="I16" s="59">
        <f t="shared" si="5"/>
        <v>4.5248003414778015</v>
      </c>
      <c r="J16" s="59">
        <f t="shared" si="6"/>
        <v>-8.036984451029025E-2</v>
      </c>
      <c r="K16" s="59">
        <f t="shared" si="0"/>
        <v>9.4461036386594799</v>
      </c>
      <c r="L16" s="41">
        <f t="shared" si="7"/>
        <v>-3826.7170000000006</v>
      </c>
      <c r="M16" s="60">
        <f t="shared" si="8"/>
        <v>-4404.2421893151077</v>
      </c>
      <c r="N16" s="41">
        <f t="shared" si="9"/>
        <v>1.310024999999996</v>
      </c>
      <c r="O16" s="59">
        <f t="shared" si="10"/>
        <v>-26.413060259085697</v>
      </c>
      <c r="P16" s="59">
        <f t="shared" si="11"/>
        <v>-27.842891902311351</v>
      </c>
      <c r="Q16" s="59">
        <f t="shared" si="12"/>
        <v>1.4298316432256473</v>
      </c>
      <c r="S16" s="107">
        <v>1.4298316432256473</v>
      </c>
    </row>
    <row r="17" spans="1:19" ht="15.75" x14ac:dyDescent="0.25">
      <c r="A17" s="4" t="s">
        <v>928</v>
      </c>
      <c r="B17" s="3">
        <v>9662.384</v>
      </c>
      <c r="C17" s="3">
        <v>9257.26</v>
      </c>
      <c r="D17" s="3">
        <v>94.194649999999996</v>
      </c>
      <c r="E17">
        <f t="shared" si="1"/>
        <v>0.94194649999999991</v>
      </c>
      <c r="F17" s="98">
        <f t="shared" si="2"/>
        <v>10257.89044282239</v>
      </c>
      <c r="G17" s="98">
        <f t="shared" si="3"/>
        <v>9827.7980755807275</v>
      </c>
      <c r="H17" s="59">
        <f t="shared" si="4"/>
        <v>9.2358024877227898</v>
      </c>
      <c r="I17" s="59">
        <f t="shared" si="5"/>
        <v>4.5453633859142721</v>
      </c>
      <c r="J17" s="59">
        <f t="shared" si="6"/>
        <v>-5.9806800073819208E-2</v>
      </c>
      <c r="K17" s="59">
        <f t="shared" si="0"/>
        <v>9.175995687648971</v>
      </c>
      <c r="L17" s="41">
        <f t="shared" si="7"/>
        <v>-2996.3619999999992</v>
      </c>
      <c r="M17" s="60">
        <f t="shared" si="8"/>
        <v>-3460.23802836506</v>
      </c>
      <c r="N17" s="41">
        <f t="shared" si="9"/>
        <v>1.9171499999999924</v>
      </c>
      <c r="O17" s="59">
        <f t="shared" si="10"/>
        <v>-27.010795101050888</v>
      </c>
      <c r="P17" s="59">
        <f t="shared" si="11"/>
        <v>-29.067099544698038</v>
      </c>
      <c r="Q17" s="59">
        <f t="shared" si="12"/>
        <v>2.0563044436471043</v>
      </c>
      <c r="S17" s="107">
        <v>2.0563044436471043</v>
      </c>
    </row>
    <row r="18" spans="1:19" ht="15.75" x14ac:dyDescent="0.25">
      <c r="A18" s="4" t="s">
        <v>927</v>
      </c>
      <c r="B18" s="3">
        <v>8266.4560000000001</v>
      </c>
      <c r="C18" s="3">
        <v>7901.4380000000001</v>
      </c>
      <c r="D18" s="3">
        <v>95.803425000000004</v>
      </c>
      <c r="E18">
        <f t="shared" si="1"/>
        <v>0.95803425000000009</v>
      </c>
      <c r="F18" s="98">
        <f t="shared" si="2"/>
        <v>8628.5599914616832</v>
      </c>
      <c r="G18" s="98">
        <f t="shared" si="3"/>
        <v>8247.5527362409011</v>
      </c>
      <c r="H18" s="59">
        <f t="shared" si="4"/>
        <v>9.0628329093738635</v>
      </c>
      <c r="I18" s="59">
        <f t="shared" si="5"/>
        <v>4.5622984359035046</v>
      </c>
      <c r="J18" s="59">
        <f t="shared" si="6"/>
        <v>-4.2871750084586407E-2</v>
      </c>
      <c r="K18" s="59">
        <f t="shared" si="0"/>
        <v>9.0199611592892772</v>
      </c>
      <c r="L18" s="41">
        <f t="shared" si="7"/>
        <v>-1395.9279999999999</v>
      </c>
      <c r="M18" s="60">
        <f t="shared" si="8"/>
        <v>-1629.3304513607072</v>
      </c>
      <c r="N18" s="41">
        <f t="shared" si="9"/>
        <v>1.6087750000000085</v>
      </c>
      <c r="O18" s="59">
        <f t="shared" si="10"/>
        <v>-15.603452835969378</v>
      </c>
      <c r="P18" s="59">
        <f t="shared" si="11"/>
        <v>-17.296957834892623</v>
      </c>
      <c r="Q18" s="59">
        <f t="shared" si="12"/>
        <v>1.69350499892328</v>
      </c>
      <c r="S18" s="107">
        <v>1.69350499892328</v>
      </c>
    </row>
    <row r="19" spans="1:19" ht="15.75" x14ac:dyDescent="0.25">
      <c r="A19" s="4" t="s">
        <v>926</v>
      </c>
      <c r="B19" s="3">
        <v>7495.8720000000003</v>
      </c>
      <c r="C19" s="3">
        <v>7020.8609999999999</v>
      </c>
      <c r="D19" s="3">
        <v>97.1922</v>
      </c>
      <c r="E19">
        <f t="shared" si="1"/>
        <v>0.97192199999999995</v>
      </c>
      <c r="F19" s="98">
        <f t="shared" si="2"/>
        <v>7712.4213671467469</v>
      </c>
      <c r="G19" s="98">
        <f t="shared" si="3"/>
        <v>7223.687703334218</v>
      </c>
      <c r="H19" s="59">
        <f t="shared" si="4"/>
        <v>8.9505874726539538</v>
      </c>
      <c r="I19" s="59">
        <f t="shared" si="5"/>
        <v>4.5766904613328574</v>
      </c>
      <c r="J19" s="59">
        <f t="shared" si="6"/>
        <v>-2.8479724655234104E-2</v>
      </c>
      <c r="K19" s="59">
        <f t="shared" si="0"/>
        <v>8.9221077479987194</v>
      </c>
      <c r="L19" s="41">
        <f t="shared" si="7"/>
        <v>-770.58399999999983</v>
      </c>
      <c r="M19" s="60">
        <f t="shared" si="8"/>
        <v>-916.13862431493635</v>
      </c>
      <c r="N19" s="41">
        <f t="shared" si="9"/>
        <v>1.3887749999999954</v>
      </c>
      <c r="O19" s="59">
        <f t="shared" si="10"/>
        <v>-9.7853411290557801</v>
      </c>
      <c r="P19" s="59">
        <f t="shared" si="11"/>
        <v>-11.224543671990972</v>
      </c>
      <c r="Q19" s="59">
        <f t="shared" si="12"/>
        <v>1.4392025429352302</v>
      </c>
      <c r="S19" s="107">
        <v>1.4392025429352302</v>
      </c>
    </row>
    <row r="20" spans="1:19" ht="15.75" x14ac:dyDescent="0.25">
      <c r="A20" s="4" t="s">
        <v>925</v>
      </c>
      <c r="B20" s="3">
        <v>6836.2610000000004</v>
      </c>
      <c r="C20" s="3">
        <v>6445.3919999999998</v>
      </c>
      <c r="D20" s="3">
        <v>97.847624999999994</v>
      </c>
      <c r="E20">
        <f t="shared" si="1"/>
        <v>0.97847624999999994</v>
      </c>
      <c r="F20" s="98">
        <f t="shared" si="2"/>
        <v>6986.6396859402576</v>
      </c>
      <c r="G20" s="98">
        <f t="shared" si="3"/>
        <v>6587.172657486577</v>
      </c>
      <c r="H20" s="59">
        <f t="shared" si="4"/>
        <v>8.8517549880142194</v>
      </c>
      <c r="I20" s="59">
        <f t="shared" si="5"/>
        <v>4.5834114217028592</v>
      </c>
      <c r="J20" s="59">
        <f t="shared" si="6"/>
        <v>-2.1758764285232379E-2</v>
      </c>
      <c r="K20" s="59">
        <f t="shared" si="0"/>
        <v>8.8299962237289868</v>
      </c>
      <c r="L20" s="41">
        <f t="shared" si="7"/>
        <v>-659.61099999999988</v>
      </c>
      <c r="M20" s="60">
        <f t="shared" si="8"/>
        <v>-725.78168120648934</v>
      </c>
      <c r="N20" s="41">
        <f t="shared" si="9"/>
        <v>0.65542499999999393</v>
      </c>
      <c r="O20" s="59">
        <f t="shared" si="10"/>
        <v>-9.211152426973257</v>
      </c>
      <c r="P20" s="59">
        <f t="shared" si="11"/>
        <v>-9.8832484639734375</v>
      </c>
      <c r="Q20" s="59">
        <f t="shared" si="12"/>
        <v>0.67209603700017251</v>
      </c>
      <c r="S20" s="107">
        <v>0.67209603700017251</v>
      </c>
    </row>
    <row r="21" spans="1:19" ht="15.75" x14ac:dyDescent="0.25">
      <c r="A21" s="4" t="s">
        <v>924</v>
      </c>
      <c r="B21" s="3">
        <v>6357.1880000000001</v>
      </c>
      <c r="C21" s="3">
        <v>5902.4939999999997</v>
      </c>
      <c r="D21" s="3">
        <v>100</v>
      </c>
      <c r="E21">
        <f t="shared" si="1"/>
        <v>1</v>
      </c>
      <c r="F21" s="98">
        <f t="shared" si="2"/>
        <v>6357.1880000000001</v>
      </c>
      <c r="G21" s="98">
        <f t="shared" si="3"/>
        <v>5902.4939999999997</v>
      </c>
      <c r="H21" s="59">
        <f t="shared" si="4"/>
        <v>8.7573414201974007</v>
      </c>
      <c r="I21" s="59">
        <f t="shared" si="5"/>
        <v>4.6051701859880918</v>
      </c>
      <c r="J21" s="59">
        <f t="shared" si="6"/>
        <v>0</v>
      </c>
      <c r="K21" s="59">
        <f t="shared" si="0"/>
        <v>8.7573414201974007</v>
      </c>
      <c r="L21" s="41">
        <f t="shared" si="7"/>
        <v>-479.07300000000032</v>
      </c>
      <c r="M21" s="60">
        <f t="shared" si="8"/>
        <v>-629.45168594025745</v>
      </c>
      <c r="N21" s="41">
        <f t="shared" si="9"/>
        <v>2.1523750000000064</v>
      </c>
      <c r="O21" s="59">
        <f t="shared" si="10"/>
        <v>-7.2654803531586154</v>
      </c>
      <c r="P21" s="59">
        <f t="shared" si="11"/>
        <v>-9.4413567816818755</v>
      </c>
      <c r="Q21" s="59">
        <f t="shared" si="12"/>
        <v>2.1758764285232379</v>
      </c>
      <c r="S21" s="107">
        <v>2.1758764285232379</v>
      </c>
    </row>
    <row r="24" spans="1:19" x14ac:dyDescent="0.25">
      <c r="B24" t="s">
        <v>1042</v>
      </c>
      <c r="C24" t="s">
        <v>1039</v>
      </c>
    </row>
    <row r="25" spans="1:19" x14ac:dyDescent="0.25">
      <c r="B25" t="s">
        <v>1040</v>
      </c>
      <c r="C25" s="104">
        <f>(H13-H4)/9</f>
        <v>4.4600797336967091E-2</v>
      </c>
    </row>
    <row r="26" spans="1:19" x14ac:dyDescent="0.25">
      <c r="B26" t="s">
        <v>1041</v>
      </c>
      <c r="C26" s="104">
        <f>(H21-H13)/8</f>
        <v>-0.13629804310756199</v>
      </c>
    </row>
    <row r="29" spans="1:19" x14ac:dyDescent="0.25">
      <c r="A29" t="s">
        <v>923</v>
      </c>
    </row>
    <row r="30" spans="1:19" ht="15.75" x14ac:dyDescent="0.25">
      <c r="A30" s="2" t="s">
        <v>922</v>
      </c>
      <c r="B30" s="1"/>
      <c r="C30" s="1"/>
      <c r="D30" s="1"/>
      <c r="E30" s="1"/>
      <c r="F30" s="1"/>
      <c r="G30" s="1"/>
      <c r="H30" s="1"/>
    </row>
    <row r="31" spans="1:19" ht="15.75" x14ac:dyDescent="0.25">
      <c r="A31" s="2" t="s">
        <v>921</v>
      </c>
      <c r="B31" s="1"/>
      <c r="C31" s="1"/>
      <c r="D31" s="1"/>
      <c r="E31" s="1"/>
      <c r="F31" s="1"/>
      <c r="G31" s="1"/>
      <c r="H31" s="1"/>
    </row>
  </sheetData>
  <pageMargins left="0.7" right="0.7" top="0.75" bottom="0.75" header="0.3" footer="0.3"/>
  <ignoredErrors>
    <ignoredError sqref="M5:M14 M15:M21" formula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D9B6-5CAB-4D90-822E-620C9E532021}">
  <dimension ref="A1:EE787"/>
  <sheetViews>
    <sheetView tabSelected="1" topLeftCell="DN1" zoomScale="80" zoomScaleNormal="80" workbookViewId="0">
      <selection activeCell="DX2" sqref="DX2:EE26"/>
    </sheetView>
  </sheetViews>
  <sheetFormatPr defaultRowHeight="15" x14ac:dyDescent="0.25"/>
  <cols>
    <col min="3" max="3" width="11.28515625" bestFit="1" customWidth="1"/>
    <col min="9" max="9" width="12" bestFit="1" customWidth="1"/>
    <col min="15" max="15" width="21.140625" bestFit="1" customWidth="1"/>
    <col min="16" max="16" width="9.42578125" style="74" bestFit="1" customWidth="1"/>
    <col min="17" max="17" width="12.5703125" style="74" bestFit="1" customWidth="1"/>
    <col min="18" max="18" width="13.85546875" style="74" bestFit="1" customWidth="1"/>
    <col min="19" max="19" width="13" style="74" bestFit="1" customWidth="1"/>
    <col min="21" max="21" width="24.5703125" bestFit="1" customWidth="1"/>
    <col min="22" max="22" width="8.5703125" bestFit="1" customWidth="1"/>
    <col min="23" max="23" width="11.5703125" bestFit="1" customWidth="1"/>
    <col min="24" max="24" width="12" bestFit="1" customWidth="1"/>
    <col min="25" max="25" width="13.42578125" bestFit="1" customWidth="1"/>
    <col min="29" max="29" width="12.5703125" customWidth="1"/>
    <col min="30" max="30" width="13.5703125" bestFit="1" customWidth="1"/>
    <col min="31" max="31" width="14.5703125" bestFit="1" customWidth="1"/>
    <col min="34" max="34" width="13.42578125" bestFit="1" customWidth="1"/>
    <col min="35" max="35" width="12" bestFit="1" customWidth="1"/>
    <col min="36" max="36" width="12.42578125" bestFit="1" customWidth="1"/>
    <col min="37" max="37" width="12.5703125" bestFit="1" customWidth="1"/>
    <col min="43" max="43" width="11.28515625" bestFit="1" customWidth="1"/>
    <col min="47" max="47" width="13.5703125" bestFit="1" customWidth="1"/>
    <col min="48" max="48" width="12.85546875" bestFit="1" customWidth="1"/>
    <col min="52" max="52" width="18.140625" bestFit="1" customWidth="1"/>
    <col min="53" max="53" width="13.5703125" bestFit="1" customWidth="1"/>
    <col min="54" max="54" width="14.5703125" bestFit="1" customWidth="1"/>
    <col min="55" max="55" width="12.85546875" bestFit="1" customWidth="1"/>
    <col min="56" max="56" width="12.28515625" bestFit="1" customWidth="1"/>
    <col min="57" max="57" width="12.85546875" customWidth="1"/>
    <col min="58" max="60" width="12.85546875" bestFit="1" customWidth="1"/>
    <col min="63" max="63" width="9.28515625" bestFit="1" customWidth="1"/>
    <col min="66" max="66" width="11.28515625" bestFit="1" customWidth="1"/>
    <col min="69" max="69" width="10.140625" bestFit="1" customWidth="1"/>
    <col min="72" max="72" width="9.28515625" bestFit="1" customWidth="1"/>
    <col min="74" max="74" width="11.28515625" bestFit="1" customWidth="1"/>
    <col min="76" max="77" width="10.140625" bestFit="1" customWidth="1"/>
    <col min="78" max="78" width="10.140625" customWidth="1"/>
    <col min="79" max="80" width="6.42578125" style="59" bestFit="1" customWidth="1"/>
    <col min="81" max="81" width="13.28515625" style="59" bestFit="1" customWidth="1"/>
    <col min="82" max="82" width="8" style="59" bestFit="1" customWidth="1"/>
    <col min="83" max="83" width="7.7109375" style="59" bestFit="1" customWidth="1"/>
    <col min="87" max="87" width="18.140625" bestFit="1" customWidth="1"/>
    <col min="88" max="88" width="15.42578125" bestFit="1" customWidth="1"/>
    <col min="89" max="89" width="14.5703125" bestFit="1" customWidth="1"/>
    <col min="90" max="90" width="12.85546875" bestFit="1" customWidth="1"/>
    <col min="91" max="91" width="12.28515625" bestFit="1" customWidth="1"/>
    <col min="92" max="92" width="13.42578125" bestFit="1" customWidth="1"/>
    <col min="93" max="95" width="12.85546875" bestFit="1" customWidth="1"/>
    <col min="97" max="97" width="12.7109375" customWidth="1"/>
    <col min="98" max="98" width="12.85546875" bestFit="1" customWidth="1"/>
    <col min="99" max="99" width="14.5703125" bestFit="1" customWidth="1"/>
    <col min="100" max="100" width="12.85546875" bestFit="1" customWidth="1"/>
    <col min="101" max="101" width="12.28515625" bestFit="1" customWidth="1"/>
    <col min="102" max="103" width="12.85546875" bestFit="1" customWidth="1"/>
    <col min="104" max="104" width="12.85546875" customWidth="1"/>
    <col min="105" max="105" width="12.85546875" bestFit="1" customWidth="1"/>
    <col min="108" max="108" width="9.28515625" bestFit="1" customWidth="1"/>
    <col min="111" max="111" width="11.28515625" bestFit="1" customWidth="1"/>
    <col min="114" max="114" width="10.140625" bestFit="1" customWidth="1"/>
    <col min="115" max="115" width="22.85546875" bestFit="1" customWidth="1"/>
    <col min="117" max="117" width="26.28515625" customWidth="1"/>
    <col min="118" max="118" width="12.85546875" bestFit="1" customWidth="1"/>
    <col min="119" max="119" width="14.5703125" bestFit="1" customWidth="1"/>
    <col min="120" max="120" width="12.85546875" bestFit="1" customWidth="1"/>
    <col min="121" max="121" width="12.28515625" bestFit="1" customWidth="1"/>
    <col min="122" max="122" width="13.42578125" bestFit="1" customWidth="1"/>
    <col min="123" max="125" width="12.85546875" bestFit="1" customWidth="1"/>
    <col min="128" max="128" width="27.140625" customWidth="1"/>
    <col min="130" max="130" width="12.28515625" bestFit="1" customWidth="1"/>
    <col min="131" max="131" width="7.140625" customWidth="1"/>
    <col min="132" max="132" width="12.140625" bestFit="1" customWidth="1"/>
    <col min="133" max="133" width="7" customWidth="1"/>
    <col min="134" max="134" width="12.140625" bestFit="1" customWidth="1"/>
    <col min="135" max="135" width="7.28515625" customWidth="1"/>
    <col min="136" max="139" width="12.28515625" bestFit="1" customWidth="1"/>
  </cols>
  <sheetData>
    <row r="1" spans="1:135" ht="15.75" thickBot="1" x14ac:dyDescent="0.3">
      <c r="P1" s="73" t="s">
        <v>1043</v>
      </c>
      <c r="Q1" s="73" t="s">
        <v>1044</v>
      </c>
      <c r="R1" s="73" t="s">
        <v>1073</v>
      </c>
      <c r="AC1" s="83" t="s">
        <v>1145</v>
      </c>
      <c r="AN1" t="s">
        <v>0</v>
      </c>
      <c r="AO1" t="s">
        <v>6</v>
      </c>
      <c r="AP1" t="s">
        <v>9</v>
      </c>
      <c r="AQ1" t="s">
        <v>11</v>
      </c>
      <c r="AR1" t="s">
        <v>13</v>
      </c>
      <c r="AS1" t="s">
        <v>16</v>
      </c>
      <c r="AT1" t="s">
        <v>19</v>
      </c>
      <c r="AU1" s="61" t="s">
        <v>1071</v>
      </c>
      <c r="AV1" s="61" t="s">
        <v>1072</v>
      </c>
      <c r="BJ1" t="s">
        <v>0</v>
      </c>
      <c r="BK1" t="s">
        <v>16</v>
      </c>
      <c r="BL1" t="s">
        <v>19</v>
      </c>
      <c r="BM1" t="s">
        <v>6</v>
      </c>
      <c r="BN1" t="s">
        <v>11</v>
      </c>
      <c r="BO1" t="s">
        <v>13</v>
      </c>
      <c r="BP1" t="s">
        <v>9</v>
      </c>
      <c r="BQ1" t="s">
        <v>28</v>
      </c>
      <c r="DF1">
        <f>AVERAGE(DF3:DF760)</f>
        <v>965.90633245382583</v>
      </c>
    </row>
    <row r="2" spans="1:135" ht="15.75" thickBot="1" x14ac:dyDescent="0.3">
      <c r="A2" t="s">
        <v>0</v>
      </c>
      <c r="B2" t="s">
        <v>6</v>
      </c>
      <c r="C2" t="s">
        <v>11</v>
      </c>
      <c r="D2" t="s">
        <v>13</v>
      </c>
      <c r="E2" t="s">
        <v>19</v>
      </c>
      <c r="G2" s="65"/>
      <c r="H2" s="65" t="s">
        <v>6</v>
      </c>
      <c r="I2" s="65" t="s">
        <v>11</v>
      </c>
      <c r="J2" s="65" t="s">
        <v>13</v>
      </c>
      <c r="K2" s="65" t="s">
        <v>19</v>
      </c>
      <c r="N2" t="s">
        <v>0</v>
      </c>
      <c r="O2" t="s">
        <v>3</v>
      </c>
      <c r="P2" s="73" t="s">
        <v>6</v>
      </c>
      <c r="Q2" s="73" t="s">
        <v>16</v>
      </c>
      <c r="R2" s="75" t="s">
        <v>1077</v>
      </c>
      <c r="S2" s="75" t="s">
        <v>1072</v>
      </c>
      <c r="AC2" t="s">
        <v>1045</v>
      </c>
      <c r="AN2">
        <v>100049</v>
      </c>
      <c r="AO2">
        <v>1227</v>
      </c>
      <c r="AP2">
        <v>39.700000000000003</v>
      </c>
      <c r="AQ2">
        <v>14</v>
      </c>
      <c r="AR2">
        <v>49579</v>
      </c>
      <c r="AS2">
        <v>10712937</v>
      </c>
      <c r="AT2">
        <v>8731</v>
      </c>
      <c r="AU2" s="20">
        <v>9826081.4378019013</v>
      </c>
      <c r="AV2" s="20">
        <v>886855.56219809875</v>
      </c>
      <c r="AZ2" t="s">
        <v>1045</v>
      </c>
      <c r="BJ2">
        <v>100049</v>
      </c>
      <c r="BK2">
        <v>10712937</v>
      </c>
      <c r="BL2">
        <v>8731</v>
      </c>
      <c r="BM2">
        <v>1227</v>
      </c>
      <c r="BN2">
        <v>14</v>
      </c>
      <c r="BO2">
        <v>49579</v>
      </c>
      <c r="BP2">
        <v>39.700000000000003</v>
      </c>
      <c r="BQ2">
        <v>1</v>
      </c>
      <c r="BS2" t="s">
        <v>996</v>
      </c>
      <c r="BT2">
        <f>AVERAGE(BT5:BT762)</f>
        <v>5928941.9472295512</v>
      </c>
      <c r="BU2">
        <f t="shared" ref="BU2:BW2" si="0">AVERAGE(BU5:BU762)</f>
        <v>965.90633245382583</v>
      </c>
      <c r="BV2">
        <f t="shared" si="0"/>
        <v>15.351319261213728</v>
      </c>
      <c r="BW2">
        <f t="shared" si="0"/>
        <v>39981.459102902372</v>
      </c>
      <c r="BX2">
        <f t="shared" ref="BX2" si="1">AVERAGE(BX5:BX762)</f>
        <v>14.626121372031667</v>
      </c>
      <c r="CI2" t="s">
        <v>1045</v>
      </c>
      <c r="DC2" t="s">
        <v>0</v>
      </c>
      <c r="DD2" t="s">
        <v>16</v>
      </c>
      <c r="DE2" t="s">
        <v>19</v>
      </c>
      <c r="DF2" t="s">
        <v>6</v>
      </c>
      <c r="DG2" t="s">
        <v>11</v>
      </c>
      <c r="DH2" t="s">
        <v>13</v>
      </c>
      <c r="DI2" t="s">
        <v>9</v>
      </c>
      <c r="DJ2" t="s">
        <v>28</v>
      </c>
      <c r="DK2" t="s">
        <v>1092</v>
      </c>
      <c r="DM2" t="s">
        <v>1045</v>
      </c>
      <c r="DX2" s="89" t="s">
        <v>1158</v>
      </c>
      <c r="DY2" s="89"/>
      <c r="DZ2" s="89"/>
      <c r="EA2" s="89"/>
      <c r="EB2" s="89"/>
      <c r="EC2" s="89"/>
      <c r="ED2" s="83"/>
      <c r="EE2" s="83"/>
    </row>
    <row r="3" spans="1:135" ht="15.75" thickBot="1" x14ac:dyDescent="0.3">
      <c r="A3">
        <v>100049</v>
      </c>
      <c r="B3">
        <v>1227</v>
      </c>
      <c r="C3">
        <v>14</v>
      </c>
      <c r="D3">
        <v>49579</v>
      </c>
      <c r="E3">
        <v>8731</v>
      </c>
      <c r="G3" s="66" t="s">
        <v>6</v>
      </c>
      <c r="H3" s="66">
        <v>1</v>
      </c>
      <c r="I3" s="66"/>
      <c r="J3" s="66"/>
      <c r="K3" s="66"/>
      <c r="N3">
        <v>100049</v>
      </c>
      <c r="O3" t="s">
        <v>31</v>
      </c>
      <c r="P3" s="74">
        <v>1227</v>
      </c>
      <c r="Q3" s="74">
        <v>10712937</v>
      </c>
      <c r="R3" s="72">
        <v>7311200.9383966001</v>
      </c>
      <c r="S3" s="72">
        <v>3401736.0616033999</v>
      </c>
      <c r="AC3" s="69" t="s">
        <v>1046</v>
      </c>
      <c r="AD3" s="69"/>
      <c r="AG3" s="76" t="s">
        <v>1074</v>
      </c>
      <c r="AN3">
        <v>100050</v>
      </c>
      <c r="AO3">
        <v>1114</v>
      </c>
      <c r="AP3">
        <v>22.9</v>
      </c>
      <c r="AQ3">
        <v>12.3</v>
      </c>
      <c r="AR3">
        <v>42520</v>
      </c>
      <c r="AS3">
        <v>8571116</v>
      </c>
      <c r="AT3">
        <v>7694</v>
      </c>
      <c r="AU3" s="20">
        <v>7881058.9207365438</v>
      </c>
      <c r="AV3" s="20">
        <v>690057.07926345617</v>
      </c>
      <c r="BJ3">
        <v>100050</v>
      </c>
      <c r="BK3">
        <v>8571116</v>
      </c>
      <c r="BL3">
        <v>7694</v>
      </c>
      <c r="BM3">
        <v>1114</v>
      </c>
      <c r="BN3">
        <v>12.3</v>
      </c>
      <c r="BO3">
        <v>42520</v>
      </c>
      <c r="BP3">
        <v>22.9</v>
      </c>
      <c r="BQ3">
        <v>1</v>
      </c>
      <c r="BS3" t="s">
        <v>1085</v>
      </c>
      <c r="BT3">
        <f>STDEV(BT5:BT762)</f>
        <v>2175186.512103565</v>
      </c>
      <c r="BU3">
        <f t="shared" ref="BU3:BW3" si="2">STDEV(BU5:BU762)</f>
        <v>357.50909190128243</v>
      </c>
      <c r="BV3">
        <f t="shared" si="2"/>
        <v>2.0025788132358624</v>
      </c>
      <c r="BW3">
        <f t="shared" si="2"/>
        <v>3029.6958508714324</v>
      </c>
      <c r="BX3">
        <f t="shared" ref="BX3" si="3">STDEV(BX5:BX762)</f>
        <v>9.8628362402117151</v>
      </c>
      <c r="DC3">
        <v>100049</v>
      </c>
      <c r="DD3">
        <v>10712937</v>
      </c>
      <c r="DE3">
        <v>8731</v>
      </c>
      <c r="DF3">
        <v>1227</v>
      </c>
      <c r="DG3">
        <v>14</v>
      </c>
      <c r="DH3">
        <v>49579</v>
      </c>
      <c r="DI3">
        <v>39.700000000000003</v>
      </c>
      <c r="DJ3">
        <v>1</v>
      </c>
      <c r="DK3">
        <f>DJ3*(DF3-DF$1)</f>
        <v>261.09366754617417</v>
      </c>
      <c r="DX3" s="89" t="s">
        <v>1093</v>
      </c>
      <c r="DY3" s="89"/>
      <c r="DZ3" s="89"/>
      <c r="EA3" s="89"/>
      <c r="EB3" s="89"/>
      <c r="EC3" s="89"/>
      <c r="ED3" s="83"/>
      <c r="EE3" s="83"/>
    </row>
    <row r="4" spans="1:135" ht="15.75" thickBot="1" x14ac:dyDescent="0.3">
      <c r="A4">
        <v>100050</v>
      </c>
      <c r="B4">
        <v>1114</v>
      </c>
      <c r="C4">
        <v>12.3</v>
      </c>
      <c r="D4">
        <v>42520</v>
      </c>
      <c r="E4">
        <v>7694</v>
      </c>
      <c r="G4" s="66" t="s">
        <v>11</v>
      </c>
      <c r="H4" s="66">
        <v>0.23777853559020412</v>
      </c>
      <c r="I4" s="66">
        <v>1</v>
      </c>
      <c r="J4" s="66"/>
      <c r="K4" s="66"/>
      <c r="N4">
        <v>100050</v>
      </c>
      <c r="O4" t="s">
        <v>31</v>
      </c>
      <c r="P4" s="74">
        <v>1114</v>
      </c>
      <c r="Q4" s="74">
        <v>8571116</v>
      </c>
      <c r="R4" s="72">
        <v>6712966.3374970835</v>
      </c>
      <c r="S4" s="72">
        <v>1858149.6625029165</v>
      </c>
      <c r="AC4" s="20" t="s">
        <v>1047</v>
      </c>
      <c r="AD4" s="20">
        <v>0.87012906189203532</v>
      </c>
      <c r="AF4" s="70"/>
      <c r="AG4" s="62"/>
      <c r="AH4" s="62" t="s">
        <v>1062</v>
      </c>
      <c r="AN4">
        <v>100051</v>
      </c>
      <c r="AO4">
        <v>831</v>
      </c>
      <c r="AP4">
        <v>39.299999999999997</v>
      </c>
      <c r="AQ4">
        <v>14.9</v>
      </c>
      <c r="AR4">
        <v>43812</v>
      </c>
      <c r="AS4">
        <v>7803921</v>
      </c>
      <c r="AT4">
        <v>9391</v>
      </c>
      <c r="AU4" s="20">
        <v>6778332.8394877231</v>
      </c>
      <c r="AV4" s="20">
        <v>1025588.1605122769</v>
      </c>
      <c r="AZ4" t="s">
        <v>1155</v>
      </c>
      <c r="BJ4">
        <v>100051</v>
      </c>
      <c r="BK4">
        <v>7803921</v>
      </c>
      <c r="BL4">
        <v>9391</v>
      </c>
      <c r="BM4">
        <v>831</v>
      </c>
      <c r="BN4">
        <v>14.9</v>
      </c>
      <c r="BO4">
        <v>43812</v>
      </c>
      <c r="BP4">
        <v>39.299999999999997</v>
      </c>
      <c r="BQ4">
        <v>1</v>
      </c>
      <c r="BT4" t="s">
        <v>16</v>
      </c>
      <c r="BU4" t="s">
        <v>6</v>
      </c>
      <c r="BV4" t="s">
        <v>11</v>
      </c>
      <c r="BW4" t="s">
        <v>13</v>
      </c>
      <c r="BX4" t="s">
        <v>9</v>
      </c>
      <c r="BY4" t="s">
        <v>28</v>
      </c>
      <c r="CA4" s="71" t="s">
        <v>1086</v>
      </c>
      <c r="CB4" s="71" t="s">
        <v>1087</v>
      </c>
      <c r="CC4" s="71" t="s">
        <v>1088</v>
      </c>
      <c r="CD4" s="71" t="s">
        <v>1089</v>
      </c>
      <c r="CE4" s="71" t="s">
        <v>1090</v>
      </c>
      <c r="CF4" s="68" t="s">
        <v>28</v>
      </c>
      <c r="CI4" s="69" t="s">
        <v>1046</v>
      </c>
      <c r="CJ4" s="69"/>
      <c r="DC4">
        <v>100050</v>
      </c>
      <c r="DD4">
        <v>8571116</v>
      </c>
      <c r="DE4">
        <v>7694</v>
      </c>
      <c r="DF4">
        <v>1114</v>
      </c>
      <c r="DG4">
        <v>12.3</v>
      </c>
      <c r="DH4">
        <v>42520</v>
      </c>
      <c r="DI4">
        <v>22.9</v>
      </c>
      <c r="DJ4">
        <v>1</v>
      </c>
      <c r="DK4">
        <f t="shared" ref="DK4:DK67" si="4">DJ4*(DF4-DF$1)</f>
        <v>148.09366754617417</v>
      </c>
      <c r="DM4" s="69" t="s">
        <v>1046</v>
      </c>
      <c r="DN4" s="69"/>
      <c r="DX4" s="89" t="s">
        <v>1094</v>
      </c>
      <c r="DY4" s="89"/>
      <c r="DZ4" s="89"/>
      <c r="EA4" s="89"/>
      <c r="EB4" s="89"/>
      <c r="EC4" s="89"/>
      <c r="ED4" s="83"/>
      <c r="EE4" s="83"/>
    </row>
    <row r="5" spans="1:135" ht="15.75" thickBot="1" x14ac:dyDescent="0.3">
      <c r="A5">
        <v>100051</v>
      </c>
      <c r="B5">
        <v>831</v>
      </c>
      <c r="C5">
        <v>14.9</v>
      </c>
      <c r="D5">
        <v>43812</v>
      </c>
      <c r="E5">
        <v>9391</v>
      </c>
      <c r="G5" s="66" t="s">
        <v>13</v>
      </c>
      <c r="H5" s="66">
        <v>7.5946015287828364E-2</v>
      </c>
      <c r="I5" s="66">
        <v>-0.13553854571292337</v>
      </c>
      <c r="J5" s="66">
        <v>1</v>
      </c>
      <c r="K5" s="66"/>
      <c r="N5">
        <v>100051</v>
      </c>
      <c r="O5" t="s">
        <v>31</v>
      </c>
      <c r="P5" s="74">
        <v>831</v>
      </c>
      <c r="Q5" s="74">
        <v>7803921</v>
      </c>
      <c r="R5" s="72">
        <v>5214732.7794920998</v>
      </c>
      <c r="S5" s="72">
        <v>2589188.2205079002</v>
      </c>
      <c r="AC5" s="20" t="s">
        <v>1048</v>
      </c>
      <c r="AD5" s="20">
        <v>0.75712458434911334</v>
      </c>
      <c r="AF5" s="70" t="s">
        <v>1075</v>
      </c>
      <c r="AG5" s="63" t="s">
        <v>1056</v>
      </c>
      <c r="AH5" s="63">
        <v>815326.11270007864</v>
      </c>
      <c r="AN5">
        <v>100052</v>
      </c>
      <c r="AO5">
        <v>1205</v>
      </c>
      <c r="AP5">
        <v>22.1</v>
      </c>
      <c r="AQ5">
        <v>13.5</v>
      </c>
      <c r="AR5">
        <v>44444</v>
      </c>
      <c r="AS5">
        <v>9740015</v>
      </c>
      <c r="AT5">
        <v>8083</v>
      </c>
      <c r="AU5" s="20">
        <v>8400373.612282671</v>
      </c>
      <c r="AV5" s="20">
        <v>1339641.387717329</v>
      </c>
      <c r="AZ5" t="s">
        <v>1052</v>
      </c>
      <c r="BG5" s="69" t="s">
        <v>1046</v>
      </c>
      <c r="BH5" s="69"/>
      <c r="BJ5">
        <v>100052</v>
      </c>
      <c r="BK5">
        <v>9740015</v>
      </c>
      <c r="BL5">
        <v>8083</v>
      </c>
      <c r="BM5">
        <v>1205</v>
      </c>
      <c r="BN5">
        <v>13.5</v>
      </c>
      <c r="BO5">
        <v>44444</v>
      </c>
      <c r="BP5">
        <v>22.1</v>
      </c>
      <c r="BQ5">
        <v>1</v>
      </c>
      <c r="BT5">
        <v>10712937</v>
      </c>
      <c r="BU5">
        <v>1227</v>
      </c>
      <c r="BV5">
        <v>14</v>
      </c>
      <c r="BW5">
        <v>49579</v>
      </c>
      <c r="BX5">
        <v>39.700000000000003</v>
      </c>
      <c r="BY5">
        <v>1</v>
      </c>
      <c r="CA5" s="59">
        <f>(BT5-BT$2)/BT$3</f>
        <v>2.1993493551704559</v>
      </c>
      <c r="CB5" s="59">
        <f t="shared" ref="CB5:CE20" si="5">(BU5-BU$2)/BU$3</f>
        <v>0.73031336394171742</v>
      </c>
      <c r="CC5" s="59">
        <f t="shared" si="5"/>
        <v>-0.67478955249216988</v>
      </c>
      <c r="CD5" s="59">
        <f t="shared" si="5"/>
        <v>3.1678232302879787</v>
      </c>
      <c r="CE5" s="59">
        <f t="shared" si="5"/>
        <v>2.5422584353311843</v>
      </c>
      <c r="CF5">
        <v>1</v>
      </c>
      <c r="CI5" s="20" t="s">
        <v>1047</v>
      </c>
      <c r="CJ5" s="20">
        <v>0.94832021948886513</v>
      </c>
      <c r="DC5">
        <v>100051</v>
      </c>
      <c r="DD5">
        <v>7803921</v>
      </c>
      <c r="DE5">
        <v>9391</v>
      </c>
      <c r="DF5">
        <v>831</v>
      </c>
      <c r="DG5">
        <v>14.9</v>
      </c>
      <c r="DH5">
        <v>43812</v>
      </c>
      <c r="DI5">
        <v>39.299999999999997</v>
      </c>
      <c r="DJ5">
        <v>1</v>
      </c>
      <c r="DK5">
        <f t="shared" si="4"/>
        <v>-134.90633245382583</v>
      </c>
      <c r="DM5" s="20" t="s">
        <v>1047</v>
      </c>
      <c r="DN5" s="20">
        <v>0.87012906189203532</v>
      </c>
      <c r="DX5" s="83" t="s">
        <v>1095</v>
      </c>
      <c r="DY5" s="83"/>
      <c r="DZ5" s="88" t="s">
        <v>1096</v>
      </c>
      <c r="EA5" s="88"/>
      <c r="EB5" s="88" t="s">
        <v>1097</v>
      </c>
      <c r="EC5" s="88"/>
      <c r="ED5" s="88" t="s">
        <v>1098</v>
      </c>
      <c r="EE5" s="83"/>
    </row>
    <row r="6" spans="1:135" ht="15.75" thickBot="1" x14ac:dyDescent="0.3">
      <c r="A6">
        <v>100052</v>
      </c>
      <c r="B6">
        <v>1205</v>
      </c>
      <c r="C6">
        <v>13.5</v>
      </c>
      <c r="D6">
        <v>44444</v>
      </c>
      <c r="E6">
        <v>8083</v>
      </c>
      <c r="G6" s="67" t="s">
        <v>19</v>
      </c>
      <c r="H6" s="67">
        <v>-0.33948661975982752</v>
      </c>
      <c r="I6" s="67">
        <v>-0.60851326281398099</v>
      </c>
      <c r="J6" s="67">
        <v>0.38188815782684304</v>
      </c>
      <c r="K6" s="67">
        <v>1</v>
      </c>
      <c r="N6">
        <v>100052</v>
      </c>
      <c r="O6" t="s">
        <v>31</v>
      </c>
      <c r="P6" s="74">
        <v>1205</v>
      </c>
      <c r="Q6" s="74">
        <v>9740015</v>
      </c>
      <c r="R6" s="72">
        <v>7194730.4851241279</v>
      </c>
      <c r="S6" s="72">
        <v>2545284.5148758721</v>
      </c>
      <c r="U6" s="20"/>
      <c r="V6" s="20"/>
      <c r="AC6" s="20" t="s">
        <v>1049</v>
      </c>
      <c r="AD6" s="20">
        <v>0.75680332057179744</v>
      </c>
      <c r="AF6" s="70" t="s">
        <v>1076</v>
      </c>
      <c r="AG6" s="64" t="s">
        <v>6</v>
      </c>
      <c r="AH6" s="64">
        <v>5294.1115123851032</v>
      </c>
      <c r="AN6">
        <v>100053</v>
      </c>
      <c r="AO6">
        <v>974</v>
      </c>
      <c r="AP6">
        <v>24.3</v>
      </c>
      <c r="AQ6">
        <v>13.2</v>
      </c>
      <c r="AR6">
        <v>45657</v>
      </c>
      <c r="AS6">
        <v>8208872</v>
      </c>
      <c r="AT6">
        <v>8428</v>
      </c>
      <c r="AU6" s="20">
        <v>7368169.469093537</v>
      </c>
      <c r="AV6" s="20">
        <v>840702.53090646304</v>
      </c>
      <c r="AZ6" s="61"/>
      <c r="BA6" s="61" t="s">
        <v>1057</v>
      </c>
      <c r="BB6" s="61" t="s">
        <v>1058</v>
      </c>
      <c r="BC6" s="61" t="s">
        <v>1059</v>
      </c>
      <c r="BD6" s="61" t="s">
        <v>1060</v>
      </c>
      <c r="BE6" s="61" t="s">
        <v>1061</v>
      </c>
      <c r="BG6" s="20" t="s">
        <v>1048</v>
      </c>
      <c r="BH6" s="20">
        <v>0.887555219949274</v>
      </c>
      <c r="BJ6">
        <v>100053</v>
      </c>
      <c r="BK6">
        <v>8208872</v>
      </c>
      <c r="BL6">
        <v>8428</v>
      </c>
      <c r="BM6">
        <v>974</v>
      </c>
      <c r="BN6">
        <v>13.2</v>
      </c>
      <c r="BO6">
        <v>45657</v>
      </c>
      <c r="BP6">
        <v>24.3</v>
      </c>
      <c r="BQ6">
        <v>1</v>
      </c>
      <c r="BT6">
        <v>8571116</v>
      </c>
      <c r="BU6">
        <v>1114</v>
      </c>
      <c r="BV6">
        <v>12.3</v>
      </c>
      <c r="BW6">
        <v>42520</v>
      </c>
      <c r="BX6">
        <v>22.9</v>
      </c>
      <c r="BY6">
        <v>1</v>
      </c>
      <c r="CA6" s="59">
        <f t="shared" ref="CA6:CA69" si="6">(BT6-BT$2)/BT$3</f>
        <v>1.2146885051320369</v>
      </c>
      <c r="CB6" s="59">
        <f t="shared" si="5"/>
        <v>0.41423748626529111</v>
      </c>
      <c r="CC6" s="59">
        <f t="shared" si="5"/>
        <v>-1.5236949682311181</v>
      </c>
      <c r="CD6" s="59">
        <f t="shared" si="5"/>
        <v>0.8378863826768177</v>
      </c>
      <c r="CE6" s="59">
        <f t="shared" si="5"/>
        <v>0.83889445454188383</v>
      </c>
      <c r="CF6">
        <v>1</v>
      </c>
      <c r="CI6" s="20" t="s">
        <v>1048</v>
      </c>
      <c r="CJ6" s="20">
        <v>0.89931123869140928</v>
      </c>
      <c r="DC6">
        <v>100052</v>
      </c>
      <c r="DD6">
        <v>9740015</v>
      </c>
      <c r="DE6">
        <v>8083</v>
      </c>
      <c r="DF6">
        <v>1205</v>
      </c>
      <c r="DG6">
        <v>13.5</v>
      </c>
      <c r="DH6">
        <v>44444</v>
      </c>
      <c r="DI6">
        <v>22.1</v>
      </c>
      <c r="DJ6">
        <v>1</v>
      </c>
      <c r="DK6">
        <f t="shared" si="4"/>
        <v>239.09366754617417</v>
      </c>
      <c r="DM6" s="20" t="s">
        <v>1048</v>
      </c>
      <c r="DN6" s="20">
        <v>0.75712458434911334</v>
      </c>
      <c r="DZ6" t="s">
        <v>1062</v>
      </c>
      <c r="EB6" t="s">
        <v>1062</v>
      </c>
      <c r="ED6" t="s">
        <v>1062</v>
      </c>
    </row>
    <row r="7" spans="1:135" ht="15.75" thickBot="1" x14ac:dyDescent="0.3">
      <c r="A7">
        <v>100053</v>
      </c>
      <c r="B7">
        <v>974</v>
      </c>
      <c r="C7">
        <v>13.2</v>
      </c>
      <c r="D7">
        <v>45657</v>
      </c>
      <c r="E7">
        <v>8428</v>
      </c>
      <c r="N7">
        <v>100053</v>
      </c>
      <c r="O7" t="s">
        <v>31</v>
      </c>
      <c r="P7" s="74">
        <v>974</v>
      </c>
      <c r="Q7" s="74">
        <v>8208872</v>
      </c>
      <c r="R7" s="72">
        <v>5971790.7257631691</v>
      </c>
      <c r="S7" s="72">
        <v>2237081.2742368309</v>
      </c>
      <c r="U7" s="20"/>
      <c r="V7" s="20"/>
      <c r="AC7" s="20" t="s">
        <v>1050</v>
      </c>
      <c r="AD7" s="20">
        <v>1072692.6923731002</v>
      </c>
      <c r="AN7">
        <v>100054</v>
      </c>
      <c r="AO7">
        <v>1006</v>
      </c>
      <c r="AP7">
        <v>13.3</v>
      </c>
      <c r="AQ7">
        <v>15.3</v>
      </c>
      <c r="AR7">
        <v>46798</v>
      </c>
      <c r="AS7">
        <v>6827722</v>
      </c>
      <c r="AT7">
        <v>6787</v>
      </c>
      <c r="AU7" s="20">
        <v>6868751.7697155159</v>
      </c>
      <c r="AV7" s="20">
        <v>-41029.769715515897</v>
      </c>
      <c r="AZ7" s="20" t="s">
        <v>1053</v>
      </c>
      <c r="BA7" s="20">
        <v>4</v>
      </c>
      <c r="BB7" s="20">
        <v>3178954158293771</v>
      </c>
      <c r="BC7" s="20">
        <v>794738539573442.75</v>
      </c>
      <c r="BD7" s="20">
        <v>1485.905082299746</v>
      </c>
      <c r="BE7" s="19">
        <v>0</v>
      </c>
      <c r="BG7" s="21" t="s">
        <v>1051</v>
      </c>
      <c r="BH7" s="21">
        <v>758</v>
      </c>
      <c r="BJ7">
        <v>100054</v>
      </c>
      <c r="BK7">
        <v>6827722</v>
      </c>
      <c r="BL7">
        <v>6787</v>
      </c>
      <c r="BM7">
        <v>1006</v>
      </c>
      <c r="BN7">
        <v>15.3</v>
      </c>
      <c r="BO7">
        <v>46798</v>
      </c>
      <c r="BP7">
        <v>13.3</v>
      </c>
      <c r="BQ7">
        <v>1</v>
      </c>
      <c r="BT7">
        <v>7803921</v>
      </c>
      <c r="BU7">
        <v>831</v>
      </c>
      <c r="BV7">
        <v>14.9</v>
      </c>
      <c r="BW7">
        <v>43812</v>
      </c>
      <c r="BX7">
        <v>39.299999999999997</v>
      </c>
      <c r="BY7">
        <v>1</v>
      </c>
      <c r="CA7" s="59">
        <f t="shared" si="6"/>
        <v>0.86198541703773557</v>
      </c>
      <c r="CB7" s="59">
        <f t="shared" si="5"/>
        <v>-0.37735077375620135</v>
      </c>
      <c r="CC7" s="59">
        <f t="shared" si="5"/>
        <v>-0.22536903827743218</v>
      </c>
      <c r="CD7" s="59">
        <f t="shared" si="5"/>
        <v>1.2643318292150838</v>
      </c>
      <c r="CE7" s="59">
        <f t="shared" si="5"/>
        <v>2.5017021500742955</v>
      </c>
      <c r="CF7">
        <v>1</v>
      </c>
      <c r="CI7" s="20" t="s">
        <v>1049</v>
      </c>
      <c r="CJ7" s="20">
        <v>0.89744835018512192</v>
      </c>
      <c r="DC7">
        <v>100053</v>
      </c>
      <c r="DD7">
        <v>8208872</v>
      </c>
      <c r="DE7">
        <v>8428</v>
      </c>
      <c r="DF7">
        <v>974</v>
      </c>
      <c r="DG7">
        <v>13.2</v>
      </c>
      <c r="DH7">
        <v>45657</v>
      </c>
      <c r="DI7">
        <v>24.3</v>
      </c>
      <c r="DJ7">
        <v>1</v>
      </c>
      <c r="DK7">
        <f t="shared" si="4"/>
        <v>8.0936675461741743</v>
      </c>
      <c r="DM7" s="20" t="s">
        <v>1049</v>
      </c>
      <c r="DN7" s="20">
        <v>0.75680332057179744</v>
      </c>
      <c r="DX7" s="89" t="s">
        <v>1099</v>
      </c>
      <c r="DY7" s="89"/>
      <c r="DZ7" s="92">
        <v>815326.11270007864</v>
      </c>
      <c r="EA7" t="s">
        <v>1112</v>
      </c>
      <c r="EB7" s="90">
        <v>4639992.6333341505</v>
      </c>
      <c r="EC7" t="s">
        <v>1112</v>
      </c>
      <c r="ED7" s="92">
        <v>723454.73603030376</v>
      </c>
    </row>
    <row r="8" spans="1:135" ht="15.75" thickBot="1" x14ac:dyDescent="0.3">
      <c r="A8">
        <v>100054</v>
      </c>
      <c r="B8">
        <v>1006</v>
      </c>
      <c r="C8">
        <v>15.3</v>
      </c>
      <c r="D8">
        <v>46798</v>
      </c>
      <c r="E8">
        <v>6787</v>
      </c>
      <c r="N8">
        <v>100054</v>
      </c>
      <c r="O8" t="s">
        <v>31</v>
      </c>
      <c r="P8" s="74">
        <v>1006</v>
      </c>
      <c r="Q8" s="74">
        <v>6827722</v>
      </c>
      <c r="R8" s="72">
        <v>6141202.2941594925</v>
      </c>
      <c r="S8" s="72">
        <v>686519.70584050752</v>
      </c>
      <c r="U8" s="20"/>
      <c r="V8" s="20"/>
      <c r="AC8" s="21" t="s">
        <v>1051</v>
      </c>
      <c r="AD8" s="21">
        <v>758</v>
      </c>
      <c r="AN8">
        <v>100055</v>
      </c>
      <c r="AO8">
        <v>627</v>
      </c>
      <c r="AP8">
        <v>34.6</v>
      </c>
      <c r="AQ8">
        <v>14.6</v>
      </c>
      <c r="AR8">
        <v>48574</v>
      </c>
      <c r="AS8">
        <v>5236077</v>
      </c>
      <c r="AT8">
        <v>8351</v>
      </c>
      <c r="AU8" s="20">
        <v>5984547.2585075852</v>
      </c>
      <c r="AV8" s="20">
        <v>-748470.25850758515</v>
      </c>
      <c r="AZ8" s="20" t="s">
        <v>1054</v>
      </c>
      <c r="BA8" s="20">
        <v>753</v>
      </c>
      <c r="BB8" s="20">
        <v>402743168071405.63</v>
      </c>
      <c r="BC8" s="20">
        <v>534851484822.5838</v>
      </c>
      <c r="BD8" s="20"/>
      <c r="BE8" s="20"/>
      <c r="BJ8">
        <v>100055</v>
      </c>
      <c r="BK8">
        <v>5236077</v>
      </c>
      <c r="BL8">
        <v>8351</v>
      </c>
      <c r="BM8">
        <v>627</v>
      </c>
      <c r="BN8">
        <v>14.6</v>
      </c>
      <c r="BO8">
        <v>48574</v>
      </c>
      <c r="BP8">
        <v>34.6</v>
      </c>
      <c r="BQ8">
        <v>1</v>
      </c>
      <c r="BT8">
        <v>9740015</v>
      </c>
      <c r="BU8">
        <v>1205</v>
      </c>
      <c r="BV8">
        <v>13.5</v>
      </c>
      <c r="BW8">
        <v>44444</v>
      </c>
      <c r="BX8">
        <v>22.1</v>
      </c>
      <c r="BY8">
        <v>1</v>
      </c>
      <c r="CA8" s="59">
        <f t="shared" si="6"/>
        <v>1.7520672510445374</v>
      </c>
      <c r="CB8" s="59">
        <f t="shared" si="5"/>
        <v>0.66877646740294416</v>
      </c>
      <c r="CC8" s="59">
        <f t="shared" si="5"/>
        <v>-0.92446761594480176</v>
      </c>
      <c r="CD8" s="59">
        <f t="shared" si="5"/>
        <v>1.4729336265929354</v>
      </c>
      <c r="CE8" s="59">
        <f t="shared" si="5"/>
        <v>0.75778188402810798</v>
      </c>
      <c r="CF8">
        <v>1</v>
      </c>
      <c r="CI8" s="20" t="s">
        <v>1050</v>
      </c>
      <c r="CJ8" s="20">
        <v>0.31815661012548935</v>
      </c>
      <c r="DC8">
        <v>100054</v>
      </c>
      <c r="DD8">
        <v>6827722</v>
      </c>
      <c r="DE8">
        <v>6787</v>
      </c>
      <c r="DF8">
        <v>1006</v>
      </c>
      <c r="DG8">
        <v>15.3</v>
      </c>
      <c r="DH8">
        <v>46798</v>
      </c>
      <c r="DI8">
        <v>13.3</v>
      </c>
      <c r="DJ8">
        <v>1</v>
      </c>
      <c r="DK8">
        <f t="shared" si="4"/>
        <v>40.093667546174174</v>
      </c>
      <c r="DM8" s="20" t="s">
        <v>1050</v>
      </c>
      <c r="DN8" s="20">
        <v>1072692.6923731002</v>
      </c>
      <c r="DX8" s="89"/>
      <c r="DY8" s="89"/>
      <c r="DZ8" s="91" t="s">
        <v>1110</v>
      </c>
      <c r="EB8" s="93" t="s">
        <v>1113</v>
      </c>
      <c r="ED8" s="93" t="s">
        <v>1116</v>
      </c>
    </row>
    <row r="9" spans="1:135" ht="15.75" thickBot="1" x14ac:dyDescent="0.3">
      <c r="A9">
        <v>100055</v>
      </c>
      <c r="B9">
        <v>627</v>
      </c>
      <c r="C9">
        <v>14.6</v>
      </c>
      <c r="D9">
        <v>48574</v>
      </c>
      <c r="E9">
        <v>8351</v>
      </c>
      <c r="N9">
        <v>100055</v>
      </c>
      <c r="O9" t="s">
        <v>31</v>
      </c>
      <c r="P9" s="74">
        <v>627</v>
      </c>
      <c r="Q9" s="74">
        <v>5236077</v>
      </c>
      <c r="R9" s="72">
        <v>4134734.0309655382</v>
      </c>
      <c r="S9" s="72">
        <v>1101342.9690344618</v>
      </c>
      <c r="U9" s="20"/>
      <c r="V9" s="20"/>
      <c r="AN9">
        <v>100056</v>
      </c>
      <c r="AO9">
        <v>858</v>
      </c>
      <c r="AP9">
        <v>23</v>
      </c>
      <c r="AQ9">
        <v>13</v>
      </c>
      <c r="AR9">
        <v>49514</v>
      </c>
      <c r="AS9">
        <v>6834828</v>
      </c>
      <c r="AT9">
        <v>7966</v>
      </c>
      <c r="AU9" s="20">
        <v>7112326.59537437</v>
      </c>
      <c r="AV9" s="20">
        <v>-277498.59537436999</v>
      </c>
      <c r="AZ9" s="21" t="s">
        <v>1055</v>
      </c>
      <c r="BA9" s="21">
        <v>757</v>
      </c>
      <c r="BB9" s="21">
        <v>3581697326365176.5</v>
      </c>
      <c r="BC9" s="21"/>
      <c r="BD9" s="21"/>
      <c r="BE9" s="21"/>
      <c r="BJ9">
        <v>100056</v>
      </c>
      <c r="BK9">
        <v>6834828</v>
      </c>
      <c r="BL9">
        <v>7966</v>
      </c>
      <c r="BM9">
        <v>858</v>
      </c>
      <c r="BN9">
        <v>13</v>
      </c>
      <c r="BO9">
        <v>49514</v>
      </c>
      <c r="BP9">
        <v>23</v>
      </c>
      <c r="BQ9">
        <v>1</v>
      </c>
      <c r="BT9">
        <v>8208872</v>
      </c>
      <c r="BU9">
        <v>974</v>
      </c>
      <c r="BV9">
        <v>13.2</v>
      </c>
      <c r="BW9">
        <v>45657</v>
      </c>
      <c r="BX9">
        <v>24.3</v>
      </c>
      <c r="BY9">
        <v>1</v>
      </c>
      <c r="CA9" s="59">
        <f t="shared" si="6"/>
        <v>1.0481538204122041</v>
      </c>
      <c r="CB9" s="59">
        <f t="shared" si="5"/>
        <v>2.2639053745824866E-2</v>
      </c>
      <c r="CC9" s="59">
        <f t="shared" si="5"/>
        <v>-1.0742744540163813</v>
      </c>
      <c r="CD9" s="59">
        <f t="shared" si="5"/>
        <v>1.8733038484589699</v>
      </c>
      <c r="CE9" s="59">
        <f t="shared" si="5"/>
        <v>0.98084145294099245</v>
      </c>
      <c r="CF9">
        <v>1</v>
      </c>
      <c r="CI9" s="21" t="s">
        <v>1051</v>
      </c>
      <c r="CJ9" s="21">
        <v>758</v>
      </c>
      <c r="CS9" t="s">
        <v>1156</v>
      </c>
      <c r="DC9">
        <v>100055</v>
      </c>
      <c r="DD9">
        <v>5236077</v>
      </c>
      <c r="DE9">
        <v>8351</v>
      </c>
      <c r="DF9">
        <v>627</v>
      </c>
      <c r="DG9">
        <v>14.6</v>
      </c>
      <c r="DH9">
        <v>48574</v>
      </c>
      <c r="DI9">
        <v>34.6</v>
      </c>
      <c r="DJ9">
        <v>1</v>
      </c>
      <c r="DK9">
        <f t="shared" si="4"/>
        <v>-338.90633245382583</v>
      </c>
      <c r="DM9" s="21" t="s">
        <v>1051</v>
      </c>
      <c r="DN9" s="21">
        <v>758</v>
      </c>
      <c r="DX9" s="89" t="s">
        <v>1100</v>
      </c>
      <c r="DY9" s="89"/>
      <c r="DZ9" s="92">
        <v>5294.1115123851032</v>
      </c>
      <c r="EA9" t="s">
        <v>1112</v>
      </c>
      <c r="EB9" s="92">
        <v>5656.2999893592596</v>
      </c>
      <c r="EC9" t="s">
        <v>1112</v>
      </c>
      <c r="ED9" s="92">
        <v>5291.7350356570096</v>
      </c>
      <c r="EE9" t="s">
        <v>1112</v>
      </c>
    </row>
    <row r="10" spans="1:135" ht="15.75" thickBot="1" x14ac:dyDescent="0.3">
      <c r="A10">
        <v>100056</v>
      </c>
      <c r="B10">
        <v>858</v>
      </c>
      <c r="C10">
        <v>13</v>
      </c>
      <c r="D10">
        <v>49514</v>
      </c>
      <c r="E10">
        <v>7966</v>
      </c>
      <c r="N10">
        <v>100056</v>
      </c>
      <c r="O10" t="s">
        <v>31</v>
      </c>
      <c r="P10" s="74">
        <v>858</v>
      </c>
      <c r="Q10" s="74">
        <v>6834828</v>
      </c>
      <c r="R10" s="72">
        <v>5357673.7903264975</v>
      </c>
      <c r="S10" s="72">
        <v>1477154.2096735025</v>
      </c>
      <c r="U10" s="20"/>
      <c r="V10" s="20"/>
      <c r="AC10" t="s">
        <v>1052</v>
      </c>
      <c r="AN10">
        <v>100059</v>
      </c>
      <c r="AO10">
        <v>1134</v>
      </c>
      <c r="AP10">
        <v>15.9</v>
      </c>
      <c r="AQ10">
        <v>14.3</v>
      </c>
      <c r="AR10">
        <v>47084</v>
      </c>
      <c r="AS10">
        <v>7680582</v>
      </c>
      <c r="AT10">
        <v>6773</v>
      </c>
      <c r="AU10" s="20">
        <v>7893682.6858334541</v>
      </c>
      <c r="AV10" s="20">
        <v>-213100.68583345413</v>
      </c>
      <c r="BJ10">
        <v>100059</v>
      </c>
      <c r="BK10">
        <v>7680582</v>
      </c>
      <c r="BL10">
        <v>6773</v>
      </c>
      <c r="BM10">
        <v>1134</v>
      </c>
      <c r="BN10">
        <v>14.3</v>
      </c>
      <c r="BO10">
        <v>47084</v>
      </c>
      <c r="BP10">
        <v>15.9</v>
      </c>
      <c r="BQ10">
        <v>1</v>
      </c>
      <c r="BT10">
        <v>6827722</v>
      </c>
      <c r="BU10">
        <v>1006</v>
      </c>
      <c r="BV10">
        <v>15.3</v>
      </c>
      <c r="BW10">
        <v>46798</v>
      </c>
      <c r="BX10">
        <v>13.3</v>
      </c>
      <c r="BY10">
        <v>1</v>
      </c>
      <c r="CA10" s="59">
        <f t="shared" si="6"/>
        <v>0.41319677543479366</v>
      </c>
      <c r="CB10" s="59">
        <f t="shared" si="5"/>
        <v>0.11214726689313144</v>
      </c>
      <c r="CC10" s="59">
        <f t="shared" si="5"/>
        <v>-2.5626587515326461E-2</v>
      </c>
      <c r="CD10" s="59">
        <f t="shared" si="5"/>
        <v>2.2499093085984141</v>
      </c>
      <c r="CE10" s="59">
        <f t="shared" si="5"/>
        <v>-0.13445639162343023</v>
      </c>
      <c r="CF10">
        <v>1</v>
      </c>
      <c r="CS10" s="89" t="s">
        <v>1157</v>
      </c>
      <c r="CT10" s="83"/>
      <c r="CU10" s="83"/>
      <c r="CV10" s="83"/>
      <c r="CW10" s="83"/>
      <c r="CX10" s="83"/>
      <c r="CY10" s="83"/>
      <c r="CZ10" s="83"/>
      <c r="DC10">
        <v>100056</v>
      </c>
      <c r="DD10">
        <v>6834828</v>
      </c>
      <c r="DE10">
        <v>7966</v>
      </c>
      <c r="DF10">
        <v>858</v>
      </c>
      <c r="DG10">
        <v>13</v>
      </c>
      <c r="DH10">
        <v>49514</v>
      </c>
      <c r="DI10">
        <v>23</v>
      </c>
      <c r="DJ10">
        <v>1</v>
      </c>
      <c r="DK10">
        <f t="shared" si="4"/>
        <v>-107.90633245382583</v>
      </c>
      <c r="DZ10" s="92" t="s">
        <v>1111</v>
      </c>
      <c r="EB10" s="90" t="s">
        <v>1114</v>
      </c>
      <c r="ED10" s="90" t="s">
        <v>1117</v>
      </c>
    </row>
    <row r="11" spans="1:135" ht="15.75" thickBot="1" x14ac:dyDescent="0.3">
      <c r="A11">
        <v>100059</v>
      </c>
      <c r="B11">
        <v>1134</v>
      </c>
      <c r="C11">
        <v>14.3</v>
      </c>
      <c r="D11">
        <v>47084</v>
      </c>
      <c r="E11">
        <v>6773</v>
      </c>
      <c r="N11">
        <v>100059</v>
      </c>
      <c r="O11" t="s">
        <v>31</v>
      </c>
      <c r="P11" s="74">
        <v>1134</v>
      </c>
      <c r="Q11" s="74">
        <v>7680582</v>
      </c>
      <c r="R11" s="72">
        <v>6818848.5677447859</v>
      </c>
      <c r="S11" s="72">
        <v>861733.43225521408</v>
      </c>
      <c r="U11" s="20"/>
      <c r="V11" s="20"/>
      <c r="AC11" s="61"/>
      <c r="AD11" s="61" t="s">
        <v>1057</v>
      </c>
      <c r="AE11" s="61" t="s">
        <v>1058</v>
      </c>
      <c r="AF11" s="61" t="s">
        <v>1059</v>
      </c>
      <c r="AG11" s="61" t="s">
        <v>1060</v>
      </c>
      <c r="AH11" s="61" t="s">
        <v>1061</v>
      </c>
      <c r="AN11">
        <v>100182</v>
      </c>
      <c r="AO11">
        <v>1026</v>
      </c>
      <c r="AP11">
        <v>13.4</v>
      </c>
      <c r="AQ11">
        <v>17.399999999999999</v>
      </c>
      <c r="AR11">
        <v>45371</v>
      </c>
      <c r="AS11">
        <v>7228170</v>
      </c>
      <c r="AT11">
        <v>7045</v>
      </c>
      <c r="AU11" s="20">
        <v>6516739.7955611171</v>
      </c>
      <c r="AV11" s="20">
        <v>711430.20443888288</v>
      </c>
      <c r="BJ11">
        <v>100182</v>
      </c>
      <c r="BK11">
        <v>7228170</v>
      </c>
      <c r="BL11">
        <v>7045</v>
      </c>
      <c r="BM11">
        <v>1026</v>
      </c>
      <c r="BN11">
        <v>17.399999999999999</v>
      </c>
      <c r="BO11">
        <v>45371</v>
      </c>
      <c r="BP11">
        <v>13.4</v>
      </c>
      <c r="BQ11">
        <v>1</v>
      </c>
      <c r="BT11">
        <v>5236077</v>
      </c>
      <c r="BU11">
        <v>627</v>
      </c>
      <c r="BV11">
        <v>14.6</v>
      </c>
      <c r="BW11">
        <v>48574</v>
      </c>
      <c r="BX11">
        <v>34.6</v>
      </c>
      <c r="BY11">
        <v>1</v>
      </c>
      <c r="CA11" s="59">
        <f t="shared" si="6"/>
        <v>-0.31853128151272869</v>
      </c>
      <c r="CB11" s="59">
        <f t="shared" si="5"/>
        <v>-0.94796563257028077</v>
      </c>
      <c r="CC11" s="59">
        <f t="shared" si="5"/>
        <v>-0.37517587634901167</v>
      </c>
      <c r="CD11" s="59">
        <f t="shared" si="5"/>
        <v>2.8361067645209839</v>
      </c>
      <c r="CE11" s="59">
        <f t="shared" si="5"/>
        <v>2.0251657983058609</v>
      </c>
      <c r="CF11">
        <v>1</v>
      </c>
      <c r="CI11" t="s">
        <v>1052</v>
      </c>
      <c r="CS11" s="61"/>
      <c r="CT11" s="61" t="s">
        <v>1062</v>
      </c>
      <c r="CU11" s="61" t="s">
        <v>1050</v>
      </c>
      <c r="CV11" s="61" t="s">
        <v>1063</v>
      </c>
      <c r="CW11" s="61" t="s">
        <v>1064</v>
      </c>
      <c r="CX11" s="61" t="s">
        <v>1065</v>
      </c>
      <c r="CY11" s="61" t="s">
        <v>1066</v>
      </c>
      <c r="CZ11" s="61" t="s">
        <v>1082</v>
      </c>
      <c r="DA11" s="61" t="s">
        <v>1083</v>
      </c>
      <c r="DC11">
        <v>100059</v>
      </c>
      <c r="DD11">
        <v>7680582</v>
      </c>
      <c r="DE11">
        <v>6773</v>
      </c>
      <c r="DF11">
        <v>1134</v>
      </c>
      <c r="DG11">
        <v>14.3</v>
      </c>
      <c r="DH11">
        <v>47084</v>
      </c>
      <c r="DI11">
        <v>15.9</v>
      </c>
      <c r="DJ11">
        <v>1</v>
      </c>
      <c r="DK11">
        <f t="shared" si="4"/>
        <v>168.09366754617417</v>
      </c>
      <c r="DM11" t="s">
        <v>1052</v>
      </c>
      <c r="DX11" t="s">
        <v>1101</v>
      </c>
      <c r="EB11" s="90">
        <v>-271931.46029034932</v>
      </c>
      <c r="EC11" t="s">
        <v>1112</v>
      </c>
      <c r="ED11" s="90">
        <v>-116188.11113889997</v>
      </c>
      <c r="EE11" t="s">
        <v>1112</v>
      </c>
    </row>
    <row r="12" spans="1:135" ht="15.75" thickBot="1" x14ac:dyDescent="0.3">
      <c r="A12">
        <v>100182</v>
      </c>
      <c r="B12">
        <v>1026</v>
      </c>
      <c r="C12">
        <v>17.399999999999999</v>
      </c>
      <c r="D12">
        <v>45371</v>
      </c>
      <c r="E12">
        <v>7045</v>
      </c>
      <c r="N12">
        <v>100182</v>
      </c>
      <c r="O12" t="s">
        <v>31</v>
      </c>
      <c r="P12" s="74">
        <v>1026</v>
      </c>
      <c r="Q12" s="74">
        <v>7228170</v>
      </c>
      <c r="R12" s="72">
        <v>6247084.5244071949</v>
      </c>
      <c r="S12" s="72">
        <v>981085.47559280507</v>
      </c>
      <c r="U12" s="20"/>
      <c r="V12" s="20"/>
      <c r="AC12" s="20" t="s">
        <v>1053</v>
      </c>
      <c r="AD12" s="20">
        <v>1</v>
      </c>
      <c r="AE12" s="20">
        <v>2711791099488565</v>
      </c>
      <c r="AF12" s="20">
        <v>2711791099488565</v>
      </c>
      <c r="AG12" s="20">
        <v>2356.7069735484779</v>
      </c>
      <c r="AH12" s="20">
        <v>1.5767134130724756E-234</v>
      </c>
      <c r="AN12">
        <v>100183</v>
      </c>
      <c r="AO12">
        <v>1452</v>
      </c>
      <c r="AP12">
        <v>18.600000000000001</v>
      </c>
      <c r="AQ12">
        <v>14.1</v>
      </c>
      <c r="AR12">
        <v>42890</v>
      </c>
      <c r="AS12">
        <v>10811592</v>
      </c>
      <c r="AT12">
        <v>7446</v>
      </c>
      <c r="AU12" s="20">
        <v>9381943.3267911058</v>
      </c>
      <c r="AV12" s="20">
        <v>1429648.6732088942</v>
      </c>
      <c r="BJ12">
        <v>100183</v>
      </c>
      <c r="BK12">
        <v>10811592</v>
      </c>
      <c r="BL12">
        <v>7446</v>
      </c>
      <c r="BM12">
        <v>1452</v>
      </c>
      <c r="BN12">
        <v>14.1</v>
      </c>
      <c r="BO12">
        <v>42890</v>
      </c>
      <c r="BP12">
        <v>18.600000000000001</v>
      </c>
      <c r="BQ12">
        <v>1</v>
      </c>
      <c r="BT12">
        <v>6834828</v>
      </c>
      <c r="BU12">
        <v>858</v>
      </c>
      <c r="BV12">
        <v>13</v>
      </c>
      <c r="BW12">
        <v>49514</v>
      </c>
      <c r="BX12">
        <v>23</v>
      </c>
      <c r="BY12">
        <v>1</v>
      </c>
      <c r="CA12" s="59">
        <f t="shared" si="6"/>
        <v>0.41646362173071333</v>
      </c>
      <c r="CB12" s="59">
        <f t="shared" si="5"/>
        <v>-0.30182821891316142</v>
      </c>
      <c r="CC12" s="59">
        <f t="shared" si="5"/>
        <v>-1.1741456793974336</v>
      </c>
      <c r="CD12" s="59">
        <f t="shared" si="5"/>
        <v>3.1463689315070291</v>
      </c>
      <c r="CE12" s="59">
        <f t="shared" si="5"/>
        <v>0.84903352585610603</v>
      </c>
      <c r="CF12">
        <v>1</v>
      </c>
      <c r="CI12" s="61"/>
      <c r="CJ12" s="61" t="s">
        <v>1057</v>
      </c>
      <c r="CK12" s="61" t="s">
        <v>1058</v>
      </c>
      <c r="CL12" s="61" t="s">
        <v>1059</v>
      </c>
      <c r="CM12" s="61" t="s">
        <v>1060</v>
      </c>
      <c r="CN12" s="61" t="s">
        <v>1061</v>
      </c>
      <c r="CS12" s="20" t="s">
        <v>1087</v>
      </c>
      <c r="CT12" s="84">
        <v>0.91646487738615945</v>
      </c>
      <c r="CU12" s="84">
        <v>1.2258028397313317E-2</v>
      </c>
      <c r="CV12" s="84">
        <v>74.764460293388439</v>
      </c>
      <c r="CW12" s="86">
        <v>0</v>
      </c>
      <c r="CX12" s="84">
        <v>0.89240090409487738</v>
      </c>
      <c r="CY12" s="84">
        <v>0.94052885067744152</v>
      </c>
      <c r="CZ12" s="84">
        <v>0.88481006119522321</v>
      </c>
      <c r="DA12" s="84">
        <v>0.94811969357709569</v>
      </c>
      <c r="DC12">
        <v>100182</v>
      </c>
      <c r="DD12">
        <v>7228170</v>
      </c>
      <c r="DE12">
        <v>7045</v>
      </c>
      <c r="DF12">
        <v>1026</v>
      </c>
      <c r="DG12">
        <v>17.399999999999999</v>
      </c>
      <c r="DH12">
        <v>45371</v>
      </c>
      <c r="DI12">
        <v>13.4</v>
      </c>
      <c r="DJ12">
        <v>1</v>
      </c>
      <c r="DK12">
        <f t="shared" si="4"/>
        <v>60.093667546174174</v>
      </c>
      <c r="DM12" s="61"/>
      <c r="DN12" s="61" t="s">
        <v>1057</v>
      </c>
      <c r="DO12" s="61" t="s">
        <v>1058</v>
      </c>
      <c r="DP12" s="61" t="s">
        <v>1059</v>
      </c>
      <c r="DQ12" s="61" t="s">
        <v>1060</v>
      </c>
      <c r="DR12" s="61" t="s">
        <v>1061</v>
      </c>
      <c r="EB12" s="93" t="s">
        <v>1115</v>
      </c>
      <c r="ED12" s="93" t="s">
        <v>1118</v>
      </c>
    </row>
    <row r="13" spans="1:135" x14ac:dyDescent="0.25">
      <c r="A13">
        <v>100183</v>
      </c>
      <c r="B13">
        <v>1452</v>
      </c>
      <c r="C13">
        <v>14.1</v>
      </c>
      <c r="D13">
        <v>42890</v>
      </c>
      <c r="E13">
        <v>7446</v>
      </c>
      <c r="N13">
        <v>100183</v>
      </c>
      <c r="O13" t="s">
        <v>31</v>
      </c>
      <c r="P13" s="74">
        <v>1452</v>
      </c>
      <c r="Q13" s="74">
        <v>10811592</v>
      </c>
      <c r="R13" s="72">
        <v>8502376.0286832489</v>
      </c>
      <c r="S13" s="72">
        <v>2309215.9713167511</v>
      </c>
      <c r="U13" s="20"/>
      <c r="V13" s="20"/>
      <c r="AC13" s="20" t="s">
        <v>1054</v>
      </c>
      <c r="AD13" s="20">
        <v>756</v>
      </c>
      <c r="AE13" s="20">
        <v>869906226876611.63</v>
      </c>
      <c r="AF13" s="20">
        <v>1150669612270.6504</v>
      </c>
      <c r="AG13" s="20"/>
      <c r="AH13" s="20"/>
      <c r="AN13">
        <v>100190</v>
      </c>
      <c r="AO13">
        <v>1808</v>
      </c>
      <c r="AP13">
        <v>17.399999999999999</v>
      </c>
      <c r="AQ13">
        <v>15.5</v>
      </c>
      <c r="AR13">
        <v>45755</v>
      </c>
      <c r="AS13">
        <v>15156464</v>
      </c>
      <c r="AT13">
        <v>8383</v>
      </c>
      <c r="AU13" s="20">
        <v>11464680.739740673</v>
      </c>
      <c r="AV13" s="20">
        <v>3691783.2602593265</v>
      </c>
      <c r="AZ13" s="61"/>
      <c r="BA13" s="61" t="s">
        <v>1062</v>
      </c>
      <c r="BB13" s="61" t="s">
        <v>1050</v>
      </c>
      <c r="BC13" s="61" t="s">
        <v>1063</v>
      </c>
      <c r="BD13" s="61" t="s">
        <v>1064</v>
      </c>
      <c r="BE13" s="61" t="s">
        <v>1065</v>
      </c>
      <c r="BF13" s="61" t="s">
        <v>1066</v>
      </c>
      <c r="BG13" s="61" t="s">
        <v>1082</v>
      </c>
      <c r="BH13" s="61" t="s">
        <v>1083</v>
      </c>
      <c r="BJ13">
        <v>100190</v>
      </c>
      <c r="BK13">
        <v>15156464</v>
      </c>
      <c r="BL13">
        <v>8383</v>
      </c>
      <c r="BM13">
        <v>1808</v>
      </c>
      <c r="BN13">
        <v>15.5</v>
      </c>
      <c r="BO13">
        <v>45755</v>
      </c>
      <c r="BP13">
        <v>17.399999999999999</v>
      </c>
      <c r="BQ13">
        <v>1</v>
      </c>
      <c r="BT13">
        <v>7680582</v>
      </c>
      <c r="BU13">
        <v>1134</v>
      </c>
      <c r="BV13">
        <v>14.3</v>
      </c>
      <c r="BW13">
        <v>47084</v>
      </c>
      <c r="BX13">
        <v>15.9</v>
      </c>
      <c r="BY13">
        <v>1</v>
      </c>
      <c r="CA13" s="59">
        <f t="shared" si="6"/>
        <v>0.80528269324200819</v>
      </c>
      <c r="CB13" s="59">
        <f t="shared" si="5"/>
        <v>0.47018011948235772</v>
      </c>
      <c r="CC13" s="59">
        <f t="shared" si="5"/>
        <v>-0.5249827144205903</v>
      </c>
      <c r="CD13" s="59">
        <f t="shared" si="5"/>
        <v>2.3443082232345933</v>
      </c>
      <c r="CE13" s="59">
        <f t="shared" si="5"/>
        <v>0.12915946254634236</v>
      </c>
      <c r="CF13">
        <v>1</v>
      </c>
      <c r="CI13" s="20" t="s">
        <v>1053</v>
      </c>
      <c r="CJ13" s="20">
        <v>5</v>
      </c>
      <c r="CK13" s="20">
        <v>680.77860768942696</v>
      </c>
      <c r="CL13" s="20">
        <v>136.1557215378854</v>
      </c>
      <c r="CM13" s="20">
        <v>1345.0982094400918</v>
      </c>
      <c r="CN13" s="20">
        <v>0</v>
      </c>
      <c r="CS13" s="20" t="s">
        <v>1088</v>
      </c>
      <c r="CT13" s="84">
        <v>-0.11534224085933181</v>
      </c>
      <c r="CU13" s="84">
        <v>1.3372938598469124E-2</v>
      </c>
      <c r="CV13" s="84">
        <v>-8.6250482651984726</v>
      </c>
      <c r="CW13" s="86">
        <v>3.7666687414204014E-17</v>
      </c>
      <c r="CX13" s="84">
        <v>-0.14159491599019125</v>
      </c>
      <c r="CY13" s="84">
        <v>-8.9089565728472375E-2</v>
      </c>
      <c r="CZ13" s="84">
        <v>-0.14987617238130463</v>
      </c>
      <c r="DA13" s="84">
        <v>-8.0808309337358997E-2</v>
      </c>
      <c r="DC13">
        <v>100183</v>
      </c>
      <c r="DD13">
        <v>10811592</v>
      </c>
      <c r="DE13">
        <v>7446</v>
      </c>
      <c r="DF13">
        <v>1452</v>
      </c>
      <c r="DG13">
        <v>14.1</v>
      </c>
      <c r="DH13">
        <v>42890</v>
      </c>
      <c r="DI13">
        <v>18.600000000000001</v>
      </c>
      <c r="DJ13">
        <v>1</v>
      </c>
      <c r="DK13">
        <f t="shared" si="4"/>
        <v>486.09366754617417</v>
      </c>
      <c r="DM13" s="20" t="s">
        <v>1053</v>
      </c>
      <c r="DN13" s="20">
        <v>1</v>
      </c>
      <c r="DO13" s="20">
        <v>2711791099488565</v>
      </c>
      <c r="DP13" s="20">
        <v>2711791099488565</v>
      </c>
      <c r="DQ13" s="20">
        <v>2356.7069735484779</v>
      </c>
      <c r="DR13" s="20">
        <v>1.5767134130724756E-234</v>
      </c>
      <c r="DX13" t="s">
        <v>1102</v>
      </c>
      <c r="ED13" s="92">
        <v>25.67002990570818</v>
      </c>
      <c r="EE13" t="s">
        <v>1123</v>
      </c>
    </row>
    <row r="14" spans="1:135" ht="15.75" thickBot="1" x14ac:dyDescent="0.3">
      <c r="A14">
        <v>100190</v>
      </c>
      <c r="B14">
        <v>1808</v>
      </c>
      <c r="C14">
        <v>15.5</v>
      </c>
      <c r="D14">
        <v>45755</v>
      </c>
      <c r="E14">
        <v>8383</v>
      </c>
      <c r="N14">
        <v>100190</v>
      </c>
      <c r="O14" t="s">
        <v>31</v>
      </c>
      <c r="P14" s="74">
        <v>1808</v>
      </c>
      <c r="Q14" s="74">
        <v>15156464</v>
      </c>
      <c r="R14" s="72">
        <v>10387079.727092344</v>
      </c>
      <c r="S14" s="72">
        <v>4769384.2729076557</v>
      </c>
      <c r="U14" s="20"/>
      <c r="V14" s="20"/>
      <c r="AC14" s="21" t="s">
        <v>1055</v>
      </c>
      <c r="AD14" s="21">
        <v>757</v>
      </c>
      <c r="AE14" s="21">
        <v>3581697326365176.5</v>
      </c>
      <c r="AF14" s="21"/>
      <c r="AG14" s="21"/>
      <c r="AH14" s="21"/>
      <c r="AN14">
        <v>100192</v>
      </c>
      <c r="AO14">
        <v>1302</v>
      </c>
      <c r="AP14">
        <v>20.8</v>
      </c>
      <c r="AQ14">
        <v>14.9</v>
      </c>
      <c r="AR14">
        <v>46057</v>
      </c>
      <c r="AS14">
        <v>10100916</v>
      </c>
      <c r="AT14">
        <v>7758</v>
      </c>
      <c r="AU14" s="20">
        <v>8866670.8075072747</v>
      </c>
      <c r="AV14" s="20">
        <v>1234245.1924927253</v>
      </c>
      <c r="AZ14" s="20" t="s">
        <v>1056</v>
      </c>
      <c r="BA14" s="66">
        <v>-2440123.9349359656</v>
      </c>
      <c r="BB14" s="66">
        <v>437580.45427831134</v>
      </c>
      <c r="BC14" s="66">
        <v>-5.5764006620460016</v>
      </c>
      <c r="BD14" s="81">
        <v>3.4238020350340581E-8</v>
      </c>
      <c r="BE14" s="66">
        <v>-3299146.6116046119</v>
      </c>
      <c r="BF14" s="66">
        <v>-1581101.2582673193</v>
      </c>
      <c r="BG14" s="66">
        <v>-3570120.4074488096</v>
      </c>
      <c r="BH14" s="66">
        <v>-1310127.4624231218</v>
      </c>
      <c r="BJ14">
        <v>100192</v>
      </c>
      <c r="BK14">
        <v>10100916</v>
      </c>
      <c r="BL14">
        <v>7758</v>
      </c>
      <c r="BM14">
        <v>1302</v>
      </c>
      <c r="BN14">
        <v>14.9</v>
      </c>
      <c r="BO14">
        <v>46057</v>
      </c>
      <c r="BP14">
        <v>20.8</v>
      </c>
      <c r="BQ14">
        <v>1</v>
      </c>
      <c r="BT14">
        <v>7228170</v>
      </c>
      <c r="BU14">
        <v>1026</v>
      </c>
      <c r="BV14">
        <v>17.399999999999999</v>
      </c>
      <c r="BW14">
        <v>45371</v>
      </c>
      <c r="BX14">
        <v>13.4</v>
      </c>
      <c r="BY14">
        <v>1</v>
      </c>
      <c r="CA14" s="59">
        <f t="shared" si="6"/>
        <v>0.59729501150409392</v>
      </c>
      <c r="CB14" s="59">
        <f t="shared" si="5"/>
        <v>0.16808990011019803</v>
      </c>
      <c r="CC14" s="59">
        <f t="shared" si="5"/>
        <v>1.0230212789857265</v>
      </c>
      <c r="CD14" s="59">
        <f t="shared" si="5"/>
        <v>1.7789049338227902</v>
      </c>
      <c r="CE14" s="59">
        <f t="shared" si="5"/>
        <v>-0.12431732030920824</v>
      </c>
      <c r="CF14">
        <v>1</v>
      </c>
      <c r="CI14" s="20" t="s">
        <v>1054</v>
      </c>
      <c r="CJ14" s="20">
        <v>753</v>
      </c>
      <c r="CK14" s="20">
        <v>76.221392310606589</v>
      </c>
      <c r="CL14" s="20">
        <v>0.10122362856654261</v>
      </c>
      <c r="CM14" s="20"/>
      <c r="CN14" s="20"/>
      <c r="CS14" s="20" t="s">
        <v>1089</v>
      </c>
      <c r="CT14" s="84">
        <v>7.4426193797499859E-2</v>
      </c>
      <c r="CU14" s="84">
        <v>1.4975538360872821E-2</v>
      </c>
      <c r="CV14" s="84">
        <v>4.9698509665573098</v>
      </c>
      <c r="CW14" s="86">
        <v>8.3002126227102306E-7</v>
      </c>
      <c r="CX14" s="84">
        <v>4.502742399063607E-2</v>
      </c>
      <c r="CY14" s="84">
        <v>0.10382496360436365</v>
      </c>
      <c r="CZ14" s="84">
        <v>3.5753750007302403E-2</v>
      </c>
      <c r="DA14" s="84">
        <v>0.11309863758769731</v>
      </c>
      <c r="DC14">
        <v>100190</v>
      </c>
      <c r="DD14">
        <v>15156464</v>
      </c>
      <c r="DE14">
        <v>8383</v>
      </c>
      <c r="DF14">
        <v>1808</v>
      </c>
      <c r="DG14">
        <v>15.5</v>
      </c>
      <c r="DH14">
        <v>45755</v>
      </c>
      <c r="DI14">
        <v>17.399999999999999</v>
      </c>
      <c r="DJ14">
        <v>1</v>
      </c>
      <c r="DK14">
        <f t="shared" si="4"/>
        <v>842.09366754617417</v>
      </c>
      <c r="DM14" s="20" t="s">
        <v>1054</v>
      </c>
      <c r="DN14" s="20">
        <v>756</v>
      </c>
      <c r="DO14" s="20">
        <v>869906226876611.63</v>
      </c>
      <c r="DP14" s="20">
        <v>1150669612270.6504</v>
      </c>
      <c r="DQ14" s="20"/>
      <c r="DR14" s="20"/>
      <c r="ED14" s="93" t="s">
        <v>1119</v>
      </c>
    </row>
    <row r="15" spans="1:135" ht="15.75" thickBot="1" x14ac:dyDescent="0.3">
      <c r="A15">
        <v>100192</v>
      </c>
      <c r="B15">
        <v>1302</v>
      </c>
      <c r="C15">
        <v>14.9</v>
      </c>
      <c r="D15">
        <v>46057</v>
      </c>
      <c r="E15">
        <v>7758</v>
      </c>
      <c r="N15">
        <v>100192</v>
      </c>
      <c r="O15" t="s">
        <v>31</v>
      </c>
      <c r="P15" s="74">
        <v>1302</v>
      </c>
      <c r="Q15" s="74">
        <v>10100916</v>
      </c>
      <c r="R15" s="72">
        <v>7708259.3018254833</v>
      </c>
      <c r="S15" s="72">
        <v>2392656.6981745167</v>
      </c>
      <c r="U15" s="20"/>
      <c r="V15" s="20"/>
      <c r="AD15" s="83" t="s">
        <v>1084</v>
      </c>
      <c r="AN15">
        <v>100193</v>
      </c>
      <c r="AO15">
        <v>620</v>
      </c>
      <c r="AP15">
        <v>8.9</v>
      </c>
      <c r="AQ15">
        <v>14.4</v>
      </c>
      <c r="AR15">
        <v>45236</v>
      </c>
      <c r="AS15">
        <v>3926460</v>
      </c>
      <c r="AT15">
        <v>6333</v>
      </c>
      <c r="AU15" s="20">
        <v>4433810.7597630173</v>
      </c>
      <c r="AV15" s="20">
        <v>-507350.7597630173</v>
      </c>
      <c r="AZ15" s="20" t="s">
        <v>6</v>
      </c>
      <c r="BA15" s="66">
        <v>5681.3334118186503</v>
      </c>
      <c r="BB15" s="66">
        <v>77.916388793520852</v>
      </c>
      <c r="BC15" s="66">
        <v>72.915769067201467</v>
      </c>
      <c r="BD15" s="81">
        <v>0</v>
      </c>
      <c r="BE15" s="66">
        <v>5528.3742377893759</v>
      </c>
      <c r="BF15" s="66">
        <v>5834.2925858479248</v>
      </c>
      <c r="BG15" s="66">
        <v>5480.1241401823563</v>
      </c>
      <c r="BH15" s="66">
        <v>5882.5426834549444</v>
      </c>
      <c r="BJ15">
        <v>100193</v>
      </c>
      <c r="BK15">
        <v>3926460</v>
      </c>
      <c r="BL15">
        <v>6333</v>
      </c>
      <c r="BM15">
        <v>620</v>
      </c>
      <c r="BN15">
        <v>14.4</v>
      </c>
      <c r="BO15">
        <v>45236</v>
      </c>
      <c r="BP15">
        <v>8.9</v>
      </c>
      <c r="BQ15">
        <v>1</v>
      </c>
      <c r="BT15">
        <v>10811592</v>
      </c>
      <c r="BU15">
        <v>1452</v>
      </c>
      <c r="BV15">
        <v>14.1</v>
      </c>
      <c r="BW15">
        <v>42890</v>
      </c>
      <c r="BX15">
        <v>18.600000000000001</v>
      </c>
      <c r="BY15">
        <v>1</v>
      </c>
      <c r="CA15" s="59">
        <f t="shared" si="6"/>
        <v>2.2447040865698304</v>
      </c>
      <c r="CB15" s="59">
        <f t="shared" si="5"/>
        <v>1.3596679876337168</v>
      </c>
      <c r="CC15" s="59">
        <f t="shared" si="5"/>
        <v>-0.62485393980164361</v>
      </c>
      <c r="CD15" s="59">
        <f t="shared" si="5"/>
        <v>0.96001085266068642</v>
      </c>
      <c r="CE15" s="59">
        <f t="shared" si="5"/>
        <v>0.40291438803033713</v>
      </c>
      <c r="CF15">
        <v>1</v>
      </c>
      <c r="CI15" s="21" t="s">
        <v>1055</v>
      </c>
      <c r="CJ15" s="21">
        <v>758</v>
      </c>
      <c r="CK15" s="21">
        <v>757.00000000003354</v>
      </c>
      <c r="CL15" s="21"/>
      <c r="CM15" s="21"/>
      <c r="CN15" s="21"/>
      <c r="CS15" s="20" t="s">
        <v>1090</v>
      </c>
      <c r="CT15" s="84">
        <v>0.20383130411176723</v>
      </c>
      <c r="CU15" s="84">
        <v>1.3573249533968677E-2</v>
      </c>
      <c r="CV15" s="84">
        <v>15.017133782271891</v>
      </c>
      <c r="CW15" s="86">
        <v>8.8096823083480597E-45</v>
      </c>
      <c r="CX15" s="84">
        <v>0.17718539469839711</v>
      </c>
      <c r="CY15" s="84">
        <v>0.23047721352513734</v>
      </c>
      <c r="CZ15" s="84">
        <v>0.168780094799374</v>
      </c>
      <c r="DA15" s="84">
        <v>0.23888251342416045</v>
      </c>
      <c r="DC15">
        <v>100192</v>
      </c>
      <c r="DD15">
        <v>10100916</v>
      </c>
      <c r="DE15">
        <v>7758</v>
      </c>
      <c r="DF15">
        <v>1302</v>
      </c>
      <c r="DG15">
        <v>14.9</v>
      </c>
      <c r="DH15">
        <v>46057</v>
      </c>
      <c r="DI15">
        <v>20.8</v>
      </c>
      <c r="DJ15">
        <v>1</v>
      </c>
      <c r="DK15">
        <f t="shared" si="4"/>
        <v>336.09366754617417</v>
      </c>
      <c r="DM15" s="21" t="s">
        <v>1055</v>
      </c>
      <c r="DN15" s="21">
        <v>757</v>
      </c>
      <c r="DO15" s="21">
        <v>3581697326365176.5</v>
      </c>
      <c r="DP15" s="21"/>
      <c r="DQ15" s="21"/>
      <c r="DR15" s="21"/>
      <c r="DX15" t="s">
        <v>1103</v>
      </c>
      <c r="ED15" s="92">
        <v>44632.826363797991</v>
      </c>
      <c r="EE15" t="s">
        <v>1112</v>
      </c>
    </row>
    <row r="16" spans="1:135" ht="15.75" thickBot="1" x14ac:dyDescent="0.3">
      <c r="A16">
        <v>100193</v>
      </c>
      <c r="B16">
        <v>620</v>
      </c>
      <c r="C16">
        <v>14.4</v>
      </c>
      <c r="D16">
        <v>45236</v>
      </c>
      <c r="E16">
        <v>6333</v>
      </c>
      <c r="N16">
        <v>100193</v>
      </c>
      <c r="O16" t="s">
        <v>31</v>
      </c>
      <c r="P16" s="74">
        <v>620</v>
      </c>
      <c r="Q16" s="74">
        <v>3926460</v>
      </c>
      <c r="R16" s="72">
        <v>4097675.2503788425</v>
      </c>
      <c r="S16" s="72">
        <v>-171215.25037884247</v>
      </c>
      <c r="U16" s="20"/>
      <c r="V16" s="20"/>
      <c r="AC16" s="61"/>
      <c r="AD16" s="61" t="s">
        <v>1062</v>
      </c>
      <c r="AE16" s="61" t="s">
        <v>1050</v>
      </c>
      <c r="AF16" s="61" t="s">
        <v>1063</v>
      </c>
      <c r="AG16" s="61" t="s">
        <v>1064</v>
      </c>
      <c r="AH16" s="61" t="s">
        <v>1065</v>
      </c>
      <c r="AI16" s="61" t="s">
        <v>1066</v>
      </c>
      <c r="AJ16" s="61" t="s">
        <v>1067</v>
      </c>
      <c r="AK16" s="61" t="s">
        <v>1068</v>
      </c>
      <c r="AN16">
        <v>100277</v>
      </c>
      <c r="AO16">
        <v>969</v>
      </c>
      <c r="AP16">
        <v>31.7</v>
      </c>
      <c r="AQ16">
        <v>12.2</v>
      </c>
      <c r="AR16">
        <v>43620</v>
      </c>
      <c r="AS16">
        <v>8360532</v>
      </c>
      <c r="AT16">
        <v>8628</v>
      </c>
      <c r="AU16" s="20">
        <v>7594699.1908391984</v>
      </c>
      <c r="AV16" s="20">
        <v>765832.80916080158</v>
      </c>
      <c r="AZ16" s="20" t="s">
        <v>9</v>
      </c>
      <c r="BA16" s="66">
        <v>45372.599411849267</v>
      </c>
      <c r="BB16" s="66">
        <v>3163.0735784704279</v>
      </c>
      <c r="BC16" s="66">
        <v>14.344465370859366</v>
      </c>
      <c r="BD16" s="81">
        <v>1.9696519428168432E-41</v>
      </c>
      <c r="BE16" s="66">
        <v>39163.108322127584</v>
      </c>
      <c r="BF16" s="66">
        <v>51582.09050157095</v>
      </c>
      <c r="BG16" s="66">
        <v>37204.359832078531</v>
      </c>
      <c r="BH16" s="66">
        <v>53540.838991620003</v>
      </c>
      <c r="BJ16">
        <v>100277</v>
      </c>
      <c r="BK16">
        <v>8360532</v>
      </c>
      <c r="BL16">
        <v>8628</v>
      </c>
      <c r="BM16">
        <v>969</v>
      </c>
      <c r="BN16">
        <v>12.2</v>
      </c>
      <c r="BO16">
        <v>43620</v>
      </c>
      <c r="BP16">
        <v>31.7</v>
      </c>
      <c r="BQ16">
        <v>1</v>
      </c>
      <c r="BT16">
        <v>15156464</v>
      </c>
      <c r="BU16">
        <v>1808</v>
      </c>
      <c r="BV16">
        <v>15.5</v>
      </c>
      <c r="BW16">
        <v>45755</v>
      </c>
      <c r="BX16">
        <v>17.399999999999999</v>
      </c>
      <c r="BY16">
        <v>1</v>
      </c>
      <c r="CA16" s="59">
        <f t="shared" si="6"/>
        <v>4.2421750969054868</v>
      </c>
      <c r="CB16" s="59">
        <f t="shared" si="5"/>
        <v>2.3554468588975022</v>
      </c>
      <c r="CC16" s="59">
        <f t="shared" si="5"/>
        <v>7.4244637865725951E-2</v>
      </c>
      <c r="CD16" s="59">
        <f t="shared" si="5"/>
        <v>1.9056503296979406</v>
      </c>
      <c r="CE16" s="59">
        <f t="shared" si="5"/>
        <v>0.28124553225967253</v>
      </c>
      <c r="CF16">
        <v>1</v>
      </c>
      <c r="CS16" s="21" t="s">
        <v>28</v>
      </c>
      <c r="CT16" s="85">
        <v>0.32594013650176934</v>
      </c>
      <c r="CU16" s="85">
        <v>3.4761676944442869E-2</v>
      </c>
      <c r="CV16" s="85">
        <v>9.3764215409600755</v>
      </c>
      <c r="CW16" s="87">
        <v>7.8098535610853886E-20</v>
      </c>
      <c r="CX16" s="85">
        <v>0.25769881428925168</v>
      </c>
      <c r="CY16" s="85">
        <v>0.394181458714287</v>
      </c>
      <c r="CZ16" s="85">
        <v>0.23617247905318473</v>
      </c>
      <c r="DA16" s="85">
        <v>0.41570779395035395</v>
      </c>
      <c r="DC16">
        <v>100193</v>
      </c>
      <c r="DD16">
        <v>3926460</v>
      </c>
      <c r="DE16">
        <v>6333</v>
      </c>
      <c r="DF16">
        <v>620</v>
      </c>
      <c r="DG16">
        <v>14.4</v>
      </c>
      <c r="DH16">
        <v>45236</v>
      </c>
      <c r="DI16">
        <v>8.9</v>
      </c>
      <c r="DJ16">
        <v>1</v>
      </c>
      <c r="DK16">
        <f t="shared" si="4"/>
        <v>-345.90633245382583</v>
      </c>
      <c r="ED16" s="93" t="s">
        <v>1120</v>
      </c>
    </row>
    <row r="17" spans="1:135" x14ac:dyDescent="0.25">
      <c r="A17">
        <v>100277</v>
      </c>
      <c r="B17">
        <v>969</v>
      </c>
      <c r="C17">
        <v>12.2</v>
      </c>
      <c r="D17">
        <v>43620</v>
      </c>
      <c r="E17">
        <v>8628</v>
      </c>
      <c r="N17">
        <v>100277</v>
      </c>
      <c r="O17" t="s">
        <v>31</v>
      </c>
      <c r="P17" s="74">
        <v>969</v>
      </c>
      <c r="Q17" s="74">
        <v>8360532</v>
      </c>
      <c r="R17" s="72">
        <v>5945320.1682012435</v>
      </c>
      <c r="S17" s="72">
        <v>2415211.8317987565</v>
      </c>
      <c r="U17" s="20"/>
      <c r="V17" s="20"/>
      <c r="AC17" s="20" t="s">
        <v>1056</v>
      </c>
      <c r="AD17" s="20">
        <v>815326.11270007864</v>
      </c>
      <c r="AE17" s="20">
        <v>112310.41414270112</v>
      </c>
      <c r="AF17" s="20">
        <v>7.259577118682234</v>
      </c>
      <c r="AG17" s="20">
        <v>9.6592643050563768E-13</v>
      </c>
      <c r="AH17" s="20">
        <v>594848.76894206624</v>
      </c>
      <c r="AI17" s="20">
        <v>1035803.456458091</v>
      </c>
      <c r="AJ17" s="20">
        <v>594848.76894206624</v>
      </c>
      <c r="AK17" s="20">
        <v>1035803.456458091</v>
      </c>
      <c r="AN17">
        <v>100279</v>
      </c>
      <c r="AO17">
        <v>1583</v>
      </c>
      <c r="AP17">
        <v>19.3</v>
      </c>
      <c r="AQ17">
        <v>14.1</v>
      </c>
      <c r="AR17">
        <v>44205</v>
      </c>
      <c r="AS17">
        <v>12781142</v>
      </c>
      <c r="AT17">
        <v>8074</v>
      </c>
      <c r="AU17" s="20">
        <v>10305463.175900657</v>
      </c>
      <c r="AV17" s="20">
        <v>2475678.8240993433</v>
      </c>
      <c r="AZ17" s="20" t="s">
        <v>11</v>
      </c>
      <c r="BA17" s="66">
        <v>-147670.68638234079</v>
      </c>
      <c r="BB17" s="66">
        <v>15141.379606720151</v>
      </c>
      <c r="BC17" s="66">
        <v>-9.7527893902614107</v>
      </c>
      <c r="BD17" s="81">
        <v>3.0464054239795484E-21</v>
      </c>
      <c r="BE17" s="66">
        <v>-177395.02235541921</v>
      </c>
      <c r="BF17" s="66">
        <v>-117946.35040926239</v>
      </c>
      <c r="BG17" s="66">
        <v>-186771.39432595819</v>
      </c>
      <c r="BH17" s="66">
        <v>-108569.9784387234</v>
      </c>
      <c r="BJ17">
        <v>100279</v>
      </c>
      <c r="BK17">
        <v>12781142</v>
      </c>
      <c r="BL17">
        <v>8074</v>
      </c>
      <c r="BM17">
        <v>1583</v>
      </c>
      <c r="BN17">
        <v>14.1</v>
      </c>
      <c r="BO17">
        <v>44205</v>
      </c>
      <c r="BP17">
        <v>19.3</v>
      </c>
      <c r="BQ17">
        <v>1</v>
      </c>
      <c r="BT17">
        <v>10100916</v>
      </c>
      <c r="BU17">
        <v>1302</v>
      </c>
      <c r="BV17">
        <v>14.9</v>
      </c>
      <c r="BW17">
        <v>46057</v>
      </c>
      <c r="BX17">
        <v>20.8</v>
      </c>
      <c r="BY17">
        <v>1</v>
      </c>
      <c r="CA17" s="59">
        <f t="shared" si="6"/>
        <v>1.917984517445285</v>
      </c>
      <c r="CB17" s="59">
        <f t="shared" si="5"/>
        <v>0.94009823850571717</v>
      </c>
      <c r="CC17" s="59">
        <f t="shared" si="5"/>
        <v>-0.22536903827743218</v>
      </c>
      <c r="CD17" s="59">
        <f t="shared" si="5"/>
        <v>2.0053303024955849</v>
      </c>
      <c r="CE17" s="59">
        <f t="shared" si="5"/>
        <v>0.62597395694322155</v>
      </c>
      <c r="CF17">
        <v>1</v>
      </c>
      <c r="CI17" s="61"/>
      <c r="CJ17" s="61" t="s">
        <v>1062</v>
      </c>
      <c r="CK17" s="61" t="s">
        <v>1050</v>
      </c>
      <c r="CL17" s="61" t="s">
        <v>1063</v>
      </c>
      <c r="CM17" s="61" t="s">
        <v>1064</v>
      </c>
      <c r="CN17" s="61" t="s">
        <v>1065</v>
      </c>
      <c r="CO17" s="61" t="s">
        <v>1066</v>
      </c>
      <c r="CP17" s="61" t="s">
        <v>1082</v>
      </c>
      <c r="CQ17" s="61" t="s">
        <v>1083</v>
      </c>
      <c r="CS17" s="103" t="s">
        <v>1131</v>
      </c>
      <c r="DC17">
        <v>100277</v>
      </c>
      <c r="DD17">
        <v>8360532</v>
      </c>
      <c r="DE17">
        <v>8628</v>
      </c>
      <c r="DF17">
        <v>969</v>
      </c>
      <c r="DG17">
        <v>12.2</v>
      </c>
      <c r="DH17">
        <v>43620</v>
      </c>
      <c r="DI17">
        <v>31.7</v>
      </c>
      <c r="DJ17">
        <v>1</v>
      </c>
      <c r="DK17">
        <f t="shared" si="4"/>
        <v>3.0936675461741743</v>
      </c>
      <c r="DM17" s="61"/>
      <c r="DN17" s="61" t="s">
        <v>1062</v>
      </c>
      <c r="DO17" s="61" t="s">
        <v>1050</v>
      </c>
      <c r="DP17" s="61" t="s">
        <v>1063</v>
      </c>
      <c r="DQ17" s="61" t="s">
        <v>1064</v>
      </c>
      <c r="DR17" s="61" t="s">
        <v>1065</v>
      </c>
      <c r="DS17" s="61" t="s">
        <v>1066</v>
      </c>
      <c r="DT17" s="61" t="s">
        <v>1067</v>
      </c>
      <c r="DU17" s="61" t="s">
        <v>1068</v>
      </c>
      <c r="DX17" t="s">
        <v>1104</v>
      </c>
      <c r="ED17" s="92">
        <v>931365.73108090647</v>
      </c>
      <c r="EE17" t="s">
        <v>1112</v>
      </c>
    </row>
    <row r="18" spans="1:135" ht="15.75" thickBot="1" x14ac:dyDescent="0.3">
      <c r="A18">
        <v>100279</v>
      </c>
      <c r="B18">
        <v>1583</v>
      </c>
      <c r="C18">
        <v>14.1</v>
      </c>
      <c r="D18">
        <v>44205</v>
      </c>
      <c r="E18">
        <v>8074</v>
      </c>
      <c r="N18">
        <v>100279</v>
      </c>
      <c r="O18" t="s">
        <v>31</v>
      </c>
      <c r="P18" s="74">
        <v>1583</v>
      </c>
      <c r="Q18" s="74">
        <v>12781142</v>
      </c>
      <c r="R18" s="72">
        <v>9195904.6368056983</v>
      </c>
      <c r="S18" s="72">
        <v>3585237.3631943017</v>
      </c>
      <c r="U18" s="20"/>
      <c r="V18" s="20"/>
      <c r="AC18" s="21" t="s">
        <v>6</v>
      </c>
      <c r="AD18" s="21">
        <v>5294.1115123851032</v>
      </c>
      <c r="AE18" s="21">
        <v>109.05367146187349</v>
      </c>
      <c r="AF18" s="21">
        <v>48.545926436195131</v>
      </c>
      <c r="AG18" s="21">
        <v>1.5767134130740896E-234</v>
      </c>
      <c r="AH18" s="21">
        <v>5080.0275025049259</v>
      </c>
      <c r="AI18" s="21">
        <v>5508.1955222652805</v>
      </c>
      <c r="AJ18" s="21">
        <v>5080.0275025049259</v>
      </c>
      <c r="AK18" s="21">
        <v>5508.1955222652805</v>
      </c>
      <c r="AN18">
        <v>100282</v>
      </c>
      <c r="AO18">
        <v>741</v>
      </c>
      <c r="AP18">
        <v>23.8</v>
      </c>
      <c r="AQ18">
        <v>13</v>
      </c>
      <c r="AR18">
        <v>49131</v>
      </c>
      <c r="AS18">
        <v>6156228</v>
      </c>
      <c r="AT18">
        <v>8308</v>
      </c>
      <c r="AU18" s="20">
        <v>6440947.3219678625</v>
      </c>
      <c r="AV18" s="20">
        <v>-284719.32196786255</v>
      </c>
      <c r="AZ18" s="21" t="s">
        <v>13</v>
      </c>
      <c r="BA18" s="67">
        <v>112.17061032168337</v>
      </c>
      <c r="BB18" s="67">
        <v>9.2344812620025944</v>
      </c>
      <c r="BC18" s="67">
        <v>12.146931391071771</v>
      </c>
      <c r="BD18" s="82">
        <v>3.9335208717184496E-31</v>
      </c>
      <c r="BE18" s="67">
        <v>94.042221053440159</v>
      </c>
      <c r="BF18" s="67">
        <v>130.29899958992658</v>
      </c>
      <c r="BG18" s="67">
        <v>88.323724224453741</v>
      </c>
      <c r="BH18" s="67">
        <v>136.017496418913</v>
      </c>
      <c r="BJ18">
        <v>100282</v>
      </c>
      <c r="BK18">
        <v>6156228</v>
      </c>
      <c r="BL18">
        <v>8308</v>
      </c>
      <c r="BM18">
        <v>741</v>
      </c>
      <c r="BN18">
        <v>13</v>
      </c>
      <c r="BO18">
        <v>49131</v>
      </c>
      <c r="BP18">
        <v>23.8</v>
      </c>
      <c r="BQ18">
        <v>1</v>
      </c>
      <c r="BT18">
        <v>3926460</v>
      </c>
      <c r="BU18">
        <v>620</v>
      </c>
      <c r="BV18">
        <v>14.4</v>
      </c>
      <c r="BW18">
        <v>45236</v>
      </c>
      <c r="BX18">
        <v>8.9</v>
      </c>
      <c r="BY18">
        <v>1</v>
      </c>
      <c r="CA18" s="59">
        <f t="shared" si="6"/>
        <v>-0.92060241091372164</v>
      </c>
      <c r="CB18" s="59">
        <f t="shared" si="5"/>
        <v>-0.96754555419625399</v>
      </c>
      <c r="CC18" s="59">
        <f t="shared" si="5"/>
        <v>-0.47504710173006409</v>
      </c>
      <c r="CD18" s="59">
        <f t="shared" si="5"/>
        <v>1.7343460055854327</v>
      </c>
      <c r="CE18" s="59">
        <f t="shared" si="5"/>
        <v>-0.58057552944919932</v>
      </c>
      <c r="CF18">
        <v>1</v>
      </c>
      <c r="CI18" s="20" t="s">
        <v>1056</v>
      </c>
      <c r="CJ18" s="20">
        <v>0</v>
      </c>
      <c r="CK18" s="20" t="e">
        <v>#N/A</v>
      </c>
      <c r="CL18" s="20" t="e">
        <v>#N/A</v>
      </c>
      <c r="CM18" s="20" t="e">
        <v>#N/A</v>
      </c>
      <c r="CN18" s="20" t="e">
        <v>#N/A</v>
      </c>
      <c r="CO18" s="20" t="e">
        <v>#N/A</v>
      </c>
      <c r="CP18" s="20" t="e">
        <v>#N/A</v>
      </c>
      <c r="CQ18" s="20" t="e">
        <v>#N/A</v>
      </c>
      <c r="DC18">
        <v>100279</v>
      </c>
      <c r="DD18">
        <v>12781142</v>
      </c>
      <c r="DE18">
        <v>8074</v>
      </c>
      <c r="DF18">
        <v>1583</v>
      </c>
      <c r="DG18">
        <v>14.1</v>
      </c>
      <c r="DH18">
        <v>44205</v>
      </c>
      <c r="DI18">
        <v>19.3</v>
      </c>
      <c r="DJ18">
        <v>1</v>
      </c>
      <c r="DK18">
        <f t="shared" si="4"/>
        <v>617.09366754617417</v>
      </c>
      <c r="DM18" s="20" t="s">
        <v>1056</v>
      </c>
      <c r="DN18" s="20">
        <v>815326.11270007864</v>
      </c>
      <c r="DO18" s="20">
        <v>112310.41414270112</v>
      </c>
      <c r="DP18" s="20">
        <v>7.259577118682234</v>
      </c>
      <c r="DQ18" s="20">
        <v>9.6592643050563768E-13</v>
      </c>
      <c r="DR18" s="20">
        <v>594848.76894206624</v>
      </c>
      <c r="DS18" s="20">
        <v>1035803.456458091</v>
      </c>
      <c r="DT18" s="20">
        <v>594848.76894206624</v>
      </c>
      <c r="DU18" s="20">
        <v>1035803.456458091</v>
      </c>
      <c r="ED18" s="93" t="s">
        <v>1121</v>
      </c>
    </row>
    <row r="19" spans="1:135" ht="15.75" thickBot="1" x14ac:dyDescent="0.3">
      <c r="A19">
        <v>100282</v>
      </c>
      <c r="B19">
        <v>741</v>
      </c>
      <c r="C19">
        <v>13</v>
      </c>
      <c r="D19">
        <v>49131</v>
      </c>
      <c r="E19">
        <v>8308</v>
      </c>
      <c r="N19">
        <v>100282</v>
      </c>
      <c r="O19" t="s">
        <v>31</v>
      </c>
      <c r="P19" s="74">
        <v>741</v>
      </c>
      <c r="Q19" s="74">
        <v>6156228</v>
      </c>
      <c r="R19" s="72">
        <v>4738262.7433774397</v>
      </c>
      <c r="S19" s="72">
        <v>1417965.2566225603</v>
      </c>
      <c r="U19" s="20"/>
      <c r="V19" s="20"/>
      <c r="AC19" s="109" t="s">
        <v>1146</v>
      </c>
      <c r="AN19">
        <v>100284</v>
      </c>
      <c r="AO19">
        <v>825</v>
      </c>
      <c r="AP19">
        <v>51.3</v>
      </c>
      <c r="AQ19">
        <v>13.7</v>
      </c>
      <c r="AR19">
        <v>48436</v>
      </c>
      <c r="AS19">
        <v>7737675</v>
      </c>
      <c r="AT19">
        <v>9379</v>
      </c>
      <c r="AU19" s="20">
        <v>7984597.7577452753</v>
      </c>
      <c r="AV19" s="20">
        <v>-246922.75774527527</v>
      </c>
      <c r="AZ19" s="103" t="s">
        <v>1131</v>
      </c>
      <c r="BJ19">
        <v>100284</v>
      </c>
      <c r="BK19">
        <v>7737675</v>
      </c>
      <c r="BL19">
        <v>9379</v>
      </c>
      <c r="BM19">
        <v>825</v>
      </c>
      <c r="BN19">
        <v>13.7</v>
      </c>
      <c r="BO19">
        <v>48436</v>
      </c>
      <c r="BP19">
        <v>51.3</v>
      </c>
      <c r="BQ19">
        <v>1</v>
      </c>
      <c r="BT19">
        <v>8360532</v>
      </c>
      <c r="BU19">
        <v>969</v>
      </c>
      <c r="BV19">
        <v>12.2</v>
      </c>
      <c r="BW19">
        <v>43620</v>
      </c>
      <c r="BX19">
        <v>31.7</v>
      </c>
      <c r="BY19">
        <v>1</v>
      </c>
      <c r="CA19" s="59">
        <f t="shared" si="6"/>
        <v>1.1178765771303549</v>
      </c>
      <c r="CB19" s="59">
        <f t="shared" si="5"/>
        <v>8.6533954415582148E-3</v>
      </c>
      <c r="CC19" s="59">
        <f t="shared" si="5"/>
        <v>-1.5736305809216451</v>
      </c>
      <c r="CD19" s="59">
        <f t="shared" si="5"/>
        <v>1.2009591312775085</v>
      </c>
      <c r="CE19" s="59">
        <f t="shared" si="5"/>
        <v>1.7311327301934223</v>
      </c>
      <c r="CF19">
        <v>1</v>
      </c>
      <c r="CI19" s="20" t="s">
        <v>1087</v>
      </c>
      <c r="CJ19" s="20">
        <v>0.91646487738615945</v>
      </c>
      <c r="CK19" s="20">
        <v>1.2258028397313317E-2</v>
      </c>
      <c r="CL19" s="20">
        <v>74.764460293388439</v>
      </c>
      <c r="CM19" s="20">
        <v>0</v>
      </c>
      <c r="CN19" s="20">
        <v>0.89240090409487738</v>
      </c>
      <c r="CO19" s="20">
        <v>0.94052885067744152</v>
      </c>
      <c r="CP19" s="20">
        <v>0.88481006119522321</v>
      </c>
      <c r="CQ19" s="20">
        <v>0.94811969357709569</v>
      </c>
      <c r="DC19">
        <v>100282</v>
      </c>
      <c r="DD19">
        <v>6156228</v>
      </c>
      <c r="DE19">
        <v>8308</v>
      </c>
      <c r="DF19">
        <v>741</v>
      </c>
      <c r="DG19">
        <v>13</v>
      </c>
      <c r="DH19">
        <v>49131</v>
      </c>
      <c r="DI19">
        <v>23.8</v>
      </c>
      <c r="DJ19">
        <v>1</v>
      </c>
      <c r="DK19">
        <f t="shared" si="4"/>
        <v>-224.90633245382583</v>
      </c>
      <c r="DM19" s="21" t="s">
        <v>6</v>
      </c>
      <c r="DN19" s="21">
        <v>5294.1115123851032</v>
      </c>
      <c r="DO19" s="21">
        <v>109.05367146187349</v>
      </c>
      <c r="DP19" s="21">
        <v>48.545926436195131</v>
      </c>
      <c r="DQ19" s="21">
        <v>1.5767134130740896E-234</v>
      </c>
      <c r="DR19" s="21">
        <v>5080.0275025049259</v>
      </c>
      <c r="DS19" s="21">
        <v>5508.1955222652805</v>
      </c>
      <c r="DT19" s="21">
        <v>5080.0275025049259</v>
      </c>
      <c r="DU19" s="21">
        <v>5508.1955222652805</v>
      </c>
      <c r="DX19" t="s">
        <v>1092</v>
      </c>
      <c r="ED19" s="92">
        <v>1274.0108643516039</v>
      </c>
      <c r="EE19" t="s">
        <v>1112</v>
      </c>
    </row>
    <row r="20" spans="1:135" x14ac:dyDescent="0.25">
      <c r="A20">
        <v>100284</v>
      </c>
      <c r="B20">
        <v>825</v>
      </c>
      <c r="C20">
        <v>13.7</v>
      </c>
      <c r="D20">
        <v>48436</v>
      </c>
      <c r="E20">
        <v>9379</v>
      </c>
      <c r="N20">
        <v>100284</v>
      </c>
      <c r="O20" t="s">
        <v>31</v>
      </c>
      <c r="P20" s="74">
        <v>825</v>
      </c>
      <c r="Q20" s="74">
        <v>7737675</v>
      </c>
      <c r="R20" s="72">
        <v>5182968.1104177888</v>
      </c>
      <c r="S20" s="72">
        <v>2554706.8895822112</v>
      </c>
      <c r="U20" s="20"/>
      <c r="V20" s="20"/>
      <c r="AC20" s="20" t="s">
        <v>1147</v>
      </c>
      <c r="AN20">
        <v>100285</v>
      </c>
      <c r="AO20">
        <v>1071</v>
      </c>
      <c r="AP20">
        <v>34.5</v>
      </c>
      <c r="AQ20">
        <v>12.5</v>
      </c>
      <c r="AR20">
        <v>43236</v>
      </c>
      <c r="AS20">
        <v>9432297</v>
      </c>
      <c r="AT20">
        <v>8807</v>
      </c>
      <c r="AU20" s="20">
        <v>8213863.7569196513</v>
      </c>
      <c r="AV20" s="20">
        <v>1218433.2430803487</v>
      </c>
      <c r="BJ20">
        <v>100285</v>
      </c>
      <c r="BK20">
        <v>9432297</v>
      </c>
      <c r="BL20">
        <v>8807</v>
      </c>
      <c r="BM20">
        <v>1071</v>
      </c>
      <c r="BN20">
        <v>12.5</v>
      </c>
      <c r="BO20">
        <v>43236</v>
      </c>
      <c r="BP20">
        <v>34.5</v>
      </c>
      <c r="BQ20">
        <v>1</v>
      </c>
      <c r="BT20">
        <v>12781142</v>
      </c>
      <c r="BU20">
        <v>1583</v>
      </c>
      <c r="BV20">
        <v>14.1</v>
      </c>
      <c r="BW20">
        <v>44205</v>
      </c>
      <c r="BX20">
        <v>19.3</v>
      </c>
      <c r="BY20">
        <v>1</v>
      </c>
      <c r="CA20" s="59">
        <f t="shared" si="6"/>
        <v>3.1501666706014411</v>
      </c>
      <c r="CB20" s="59">
        <f t="shared" si="5"/>
        <v>1.726092235205503</v>
      </c>
      <c r="CC20" s="59">
        <f t="shared" si="5"/>
        <v>-0.62485393980164361</v>
      </c>
      <c r="CD20" s="59">
        <f t="shared" si="5"/>
        <v>1.3940478203060578</v>
      </c>
      <c r="CE20" s="59">
        <f t="shared" si="5"/>
        <v>0.47388788722989122</v>
      </c>
      <c r="CF20">
        <v>1</v>
      </c>
      <c r="CI20" s="20" t="s">
        <v>1088</v>
      </c>
      <c r="CJ20" s="20">
        <v>-0.11534224085933181</v>
      </c>
      <c r="CK20" s="20">
        <v>1.3372938598469124E-2</v>
      </c>
      <c r="CL20" s="20">
        <v>-8.6250482651984726</v>
      </c>
      <c r="CM20" s="20">
        <v>3.7666687414204014E-17</v>
      </c>
      <c r="CN20" s="20">
        <v>-0.14159491599019125</v>
      </c>
      <c r="CO20" s="20">
        <v>-8.9089565728472375E-2</v>
      </c>
      <c r="CP20" s="20">
        <v>-0.14987617238130463</v>
      </c>
      <c r="CQ20" s="20">
        <v>-8.0808309337358997E-2</v>
      </c>
      <c r="DC20">
        <v>100284</v>
      </c>
      <c r="DD20">
        <v>7737675</v>
      </c>
      <c r="DE20">
        <v>9379</v>
      </c>
      <c r="DF20">
        <v>825</v>
      </c>
      <c r="DG20">
        <v>13.7</v>
      </c>
      <c r="DH20">
        <v>48436</v>
      </c>
      <c r="DI20">
        <v>51.3</v>
      </c>
      <c r="DJ20">
        <v>1</v>
      </c>
      <c r="DK20">
        <f t="shared" si="4"/>
        <v>-140.90633245382583</v>
      </c>
      <c r="ED20" s="93" t="s">
        <v>1122</v>
      </c>
    </row>
    <row r="21" spans="1:135" x14ac:dyDescent="0.25">
      <c r="A21">
        <v>100285</v>
      </c>
      <c r="B21">
        <v>1071</v>
      </c>
      <c r="C21">
        <v>12.5</v>
      </c>
      <c r="D21">
        <v>43236</v>
      </c>
      <c r="E21">
        <v>8807</v>
      </c>
      <c r="N21">
        <v>100285</v>
      </c>
      <c r="O21" t="s">
        <v>31</v>
      </c>
      <c r="P21" s="74">
        <v>1071</v>
      </c>
      <c r="Q21" s="74">
        <v>9432297</v>
      </c>
      <c r="R21" s="72">
        <v>6485319.5424645245</v>
      </c>
      <c r="S21" s="72">
        <v>2946977.4575354755</v>
      </c>
      <c r="U21" s="20"/>
      <c r="V21" s="20"/>
      <c r="AC21" s="108" t="s">
        <v>1148</v>
      </c>
      <c r="AN21">
        <v>100453</v>
      </c>
      <c r="AO21">
        <v>819</v>
      </c>
      <c r="AP21">
        <v>44.2</v>
      </c>
      <c r="AQ21">
        <v>13.2</v>
      </c>
      <c r="AR21">
        <v>46732</v>
      </c>
      <c r="AS21">
        <v>7186725</v>
      </c>
      <c r="AT21">
        <v>8775</v>
      </c>
      <c r="AU21" s="20">
        <v>7511060.9246532544</v>
      </c>
      <c r="AV21" s="20">
        <v>-324335.92465325445</v>
      </c>
      <c r="BJ21">
        <v>100453</v>
      </c>
      <c r="BK21">
        <v>7186725</v>
      </c>
      <c r="BL21">
        <v>8775</v>
      </c>
      <c r="BM21">
        <v>819</v>
      </c>
      <c r="BN21">
        <v>13.2</v>
      </c>
      <c r="BO21">
        <v>46732</v>
      </c>
      <c r="BP21">
        <v>44.2</v>
      </c>
      <c r="BQ21">
        <v>1</v>
      </c>
      <c r="BT21">
        <v>6156228</v>
      </c>
      <c r="BU21">
        <v>741</v>
      </c>
      <c r="BV21">
        <v>13</v>
      </c>
      <c r="BW21">
        <v>49131</v>
      </c>
      <c r="BX21">
        <v>23.8</v>
      </c>
      <c r="BY21">
        <v>1</v>
      </c>
      <c r="CA21" s="59">
        <f t="shared" si="6"/>
        <v>0.10449037427629439</v>
      </c>
      <c r="CB21" s="59">
        <f t="shared" ref="CB21:CB84" si="7">(BU21-BU$2)/BU$3</f>
        <v>-0.62909262323300108</v>
      </c>
      <c r="CC21" s="59">
        <f t="shared" ref="CC21:CC84" si="8">(BV21-BV$2)/BV$3</f>
        <v>-1.1741456793974336</v>
      </c>
      <c r="CD21" s="59">
        <f t="shared" ref="CD21:CD84" si="9">(BW21-BW$2)/BW$3</f>
        <v>3.0199536017669701</v>
      </c>
      <c r="CE21" s="59">
        <f t="shared" ref="CE21:CE84" si="10">(BX21-BX$2)/BX$3</f>
        <v>0.93014609636988232</v>
      </c>
      <c r="CF21">
        <v>1</v>
      </c>
      <c r="CI21" s="20" t="s">
        <v>1089</v>
      </c>
      <c r="CJ21" s="20">
        <v>7.4426193797499859E-2</v>
      </c>
      <c r="CK21" s="20">
        <v>1.4975538360872821E-2</v>
      </c>
      <c r="CL21" s="20">
        <v>4.9698509665573098</v>
      </c>
      <c r="CM21" s="20">
        <v>8.3002126227102306E-7</v>
      </c>
      <c r="CN21" s="20">
        <v>4.502742399063607E-2</v>
      </c>
      <c r="CO21" s="20">
        <v>0.10382496360436365</v>
      </c>
      <c r="CP21" s="20">
        <v>3.5753750007302403E-2</v>
      </c>
      <c r="CQ21" s="20">
        <v>0.11309863758769731</v>
      </c>
      <c r="DC21">
        <v>100285</v>
      </c>
      <c r="DD21">
        <v>9432297</v>
      </c>
      <c r="DE21">
        <v>8807</v>
      </c>
      <c r="DF21">
        <v>1071</v>
      </c>
      <c r="DG21">
        <v>12.5</v>
      </c>
      <c r="DH21">
        <v>43236</v>
      </c>
      <c r="DI21">
        <v>34.5</v>
      </c>
      <c r="DJ21">
        <v>1</v>
      </c>
      <c r="DK21">
        <f t="shared" si="4"/>
        <v>105.09366754617417</v>
      </c>
      <c r="DX21" t="s">
        <v>1048</v>
      </c>
      <c r="DZ21" s="20">
        <v>0.75712458434911334</v>
      </c>
      <c r="EB21" s="20">
        <v>0.81625749583451912</v>
      </c>
      <c r="ED21" s="20">
        <v>0.91116861423870954</v>
      </c>
    </row>
    <row r="22" spans="1:135" x14ac:dyDescent="0.25">
      <c r="A22">
        <v>100453</v>
      </c>
      <c r="B22">
        <v>819</v>
      </c>
      <c r="C22">
        <v>13.2</v>
      </c>
      <c r="D22">
        <v>46732</v>
      </c>
      <c r="E22">
        <v>8775</v>
      </c>
      <c r="N22">
        <v>100453</v>
      </c>
      <c r="O22" t="s">
        <v>31</v>
      </c>
      <c r="P22" s="74">
        <v>819</v>
      </c>
      <c r="Q22" s="74">
        <v>7186725</v>
      </c>
      <c r="R22" s="72">
        <v>5151203.4413434779</v>
      </c>
      <c r="S22" s="72">
        <v>2035521.5586565221</v>
      </c>
      <c r="U22" s="20"/>
      <c r="V22" s="20"/>
      <c r="AC22" t="s">
        <v>1069</v>
      </c>
      <c r="AN22">
        <v>100455</v>
      </c>
      <c r="AO22">
        <v>754</v>
      </c>
      <c r="AP22">
        <v>35.299999999999997</v>
      </c>
      <c r="AQ22">
        <v>12.7</v>
      </c>
      <c r="AR22">
        <v>43594</v>
      </c>
      <c r="AS22">
        <v>5872906</v>
      </c>
      <c r="AT22">
        <v>7789</v>
      </c>
      <c r="AU22" s="20">
        <v>6459802.0861213123</v>
      </c>
      <c r="AV22" s="20">
        <v>-586896.08612131234</v>
      </c>
      <c r="BJ22">
        <v>100455</v>
      </c>
      <c r="BK22">
        <v>5872906</v>
      </c>
      <c r="BL22">
        <v>7789</v>
      </c>
      <c r="BM22">
        <v>754</v>
      </c>
      <c r="BN22">
        <v>12.7</v>
      </c>
      <c r="BO22">
        <v>43594</v>
      </c>
      <c r="BP22">
        <v>35.299999999999997</v>
      </c>
      <c r="BQ22">
        <v>1</v>
      </c>
      <c r="BT22">
        <v>7737675</v>
      </c>
      <c r="BU22">
        <v>825</v>
      </c>
      <c r="BV22">
        <v>13.7</v>
      </c>
      <c r="BW22">
        <v>48436</v>
      </c>
      <c r="BX22">
        <v>51.3</v>
      </c>
      <c r="BY22">
        <v>1</v>
      </c>
      <c r="CA22" s="59">
        <f t="shared" si="6"/>
        <v>0.83153009762885632</v>
      </c>
      <c r="CB22" s="59">
        <f t="shared" si="7"/>
        <v>-0.39413356372132136</v>
      </c>
      <c r="CC22" s="59">
        <f t="shared" si="8"/>
        <v>-0.82459639056374934</v>
      </c>
      <c r="CD22" s="59">
        <f t="shared" si="9"/>
        <v>2.7905576378783516</v>
      </c>
      <c r="CE22" s="59">
        <f t="shared" si="10"/>
        <v>3.7183907077809382</v>
      </c>
      <c r="CF22">
        <v>1</v>
      </c>
      <c r="CI22" s="20" t="s">
        <v>1090</v>
      </c>
      <c r="CJ22" s="20">
        <v>0.20383130411176723</v>
      </c>
      <c r="CK22" s="20">
        <v>1.3573249533968677E-2</v>
      </c>
      <c r="CL22" s="20">
        <v>15.017133782271891</v>
      </c>
      <c r="CM22" s="20">
        <v>8.8096823083480597E-45</v>
      </c>
      <c r="CN22" s="20">
        <v>0.17718539469839711</v>
      </c>
      <c r="CO22" s="20">
        <v>0.23047721352513734</v>
      </c>
      <c r="CP22" s="20">
        <v>0.168780094799374</v>
      </c>
      <c r="CQ22" s="20">
        <v>0.23888251342416045</v>
      </c>
      <c r="DC22">
        <v>100453</v>
      </c>
      <c r="DD22">
        <v>7186725</v>
      </c>
      <c r="DE22">
        <v>8775</v>
      </c>
      <c r="DF22">
        <v>819</v>
      </c>
      <c r="DG22">
        <v>13.2</v>
      </c>
      <c r="DH22">
        <v>46732</v>
      </c>
      <c r="DI22">
        <v>44.2</v>
      </c>
      <c r="DJ22">
        <v>1</v>
      </c>
      <c r="DK22">
        <f t="shared" si="4"/>
        <v>-146.90633245382583</v>
      </c>
      <c r="DM22" t="s">
        <v>1154</v>
      </c>
      <c r="DX22" t="s">
        <v>1051</v>
      </c>
      <c r="DZ22" s="20">
        <v>758</v>
      </c>
      <c r="EA22" s="10"/>
      <c r="EB22" s="20">
        <v>758</v>
      </c>
      <c r="EC22" s="10"/>
      <c r="ED22" s="20">
        <v>758</v>
      </c>
    </row>
    <row r="23" spans="1:135" ht="15.75" thickBot="1" x14ac:dyDescent="0.3">
      <c r="A23">
        <v>100455</v>
      </c>
      <c r="B23">
        <v>754</v>
      </c>
      <c r="C23">
        <v>12.7</v>
      </c>
      <c r="D23">
        <v>43594</v>
      </c>
      <c r="E23">
        <v>7789</v>
      </c>
      <c r="N23">
        <v>100455</v>
      </c>
      <c r="O23" t="s">
        <v>31</v>
      </c>
      <c r="P23" s="74">
        <v>754</v>
      </c>
      <c r="Q23" s="74">
        <v>5872906</v>
      </c>
      <c r="R23" s="72">
        <v>4807086.1930384468</v>
      </c>
      <c r="S23" s="72">
        <v>1065819.8069615532</v>
      </c>
      <c r="U23" s="20"/>
      <c r="V23" s="20"/>
      <c r="AN23">
        <v>100457</v>
      </c>
      <c r="AO23">
        <v>843</v>
      </c>
      <c r="AP23">
        <v>36.299999999999997</v>
      </c>
      <c r="AQ23">
        <v>16</v>
      </c>
      <c r="AR23">
        <v>51137</v>
      </c>
      <c r="AS23">
        <v>6755802</v>
      </c>
      <c r="AT23">
        <v>8014</v>
      </c>
      <c r="AU23" s="20">
        <v>7369603.0077797556</v>
      </c>
      <c r="AV23" s="20">
        <v>-613801.00777975563</v>
      </c>
      <c r="AZ23" t="s">
        <v>1045</v>
      </c>
      <c r="BJ23">
        <v>100457</v>
      </c>
      <c r="BK23">
        <v>6755802</v>
      </c>
      <c r="BL23">
        <v>8014</v>
      </c>
      <c r="BM23">
        <v>843</v>
      </c>
      <c r="BN23">
        <v>16</v>
      </c>
      <c r="BO23">
        <v>51137</v>
      </c>
      <c r="BP23">
        <v>36.299999999999997</v>
      </c>
      <c r="BQ23">
        <v>1</v>
      </c>
      <c r="BT23">
        <v>9432297</v>
      </c>
      <c r="BU23">
        <v>1071</v>
      </c>
      <c r="BV23">
        <v>12.5</v>
      </c>
      <c r="BW23">
        <v>43236</v>
      </c>
      <c r="BX23">
        <v>34.5</v>
      </c>
      <c r="BY23">
        <v>1</v>
      </c>
      <c r="CA23" s="59">
        <f t="shared" si="6"/>
        <v>1.6105998420257062</v>
      </c>
      <c r="CB23" s="59">
        <f t="shared" si="7"/>
        <v>0.29396082484859792</v>
      </c>
      <c r="CC23" s="59">
        <f t="shared" si="8"/>
        <v>-1.4238237428500655</v>
      </c>
      <c r="CD23" s="59">
        <f t="shared" si="9"/>
        <v>1.0742137354023584</v>
      </c>
      <c r="CE23" s="59">
        <f t="shared" si="10"/>
        <v>2.0150267269916387</v>
      </c>
      <c r="CF23">
        <v>1</v>
      </c>
      <c r="CI23" s="21" t="s">
        <v>28</v>
      </c>
      <c r="CJ23" s="21">
        <v>0.32594013650176934</v>
      </c>
      <c r="CK23" s="21">
        <v>3.4761676944442869E-2</v>
      </c>
      <c r="CL23" s="21">
        <v>9.3764215409600755</v>
      </c>
      <c r="CM23" s="21">
        <v>7.8098535610853886E-20</v>
      </c>
      <c r="CN23" s="21">
        <v>0.25769881428925168</v>
      </c>
      <c r="CO23" s="21">
        <v>0.394181458714287</v>
      </c>
      <c r="CP23" s="21">
        <v>0.23617247905318473</v>
      </c>
      <c r="CQ23" s="21">
        <v>0.41570779395035395</v>
      </c>
      <c r="DC23">
        <v>100455</v>
      </c>
      <c r="DD23">
        <v>5872906</v>
      </c>
      <c r="DE23">
        <v>7789</v>
      </c>
      <c r="DF23">
        <v>754</v>
      </c>
      <c r="DG23">
        <v>12.7</v>
      </c>
      <c r="DH23">
        <v>43594</v>
      </c>
      <c r="DI23">
        <v>35.299999999999997</v>
      </c>
      <c r="DJ23">
        <v>1</v>
      </c>
      <c r="DK23">
        <f t="shared" si="4"/>
        <v>-211.90633245382583</v>
      </c>
      <c r="DM23" t="s">
        <v>1045</v>
      </c>
      <c r="DX23" t="s">
        <v>1105</v>
      </c>
      <c r="DY23" t="s">
        <v>1106</v>
      </c>
    </row>
    <row r="24" spans="1:135" ht="15.75" thickBot="1" x14ac:dyDescent="0.3">
      <c r="A24">
        <v>100457</v>
      </c>
      <c r="B24">
        <v>843</v>
      </c>
      <c r="C24">
        <v>16</v>
      </c>
      <c r="D24">
        <v>51137</v>
      </c>
      <c r="E24">
        <v>8014</v>
      </c>
      <c r="N24">
        <v>100457</v>
      </c>
      <c r="O24" t="s">
        <v>31</v>
      </c>
      <c r="P24" s="74">
        <v>843</v>
      </c>
      <c r="Q24" s="74">
        <v>6755802</v>
      </c>
      <c r="R24" s="72">
        <v>5278262.1176407207</v>
      </c>
      <c r="S24" s="72">
        <v>1477539.8823592793</v>
      </c>
      <c r="U24" s="83" t="s">
        <v>1149</v>
      </c>
      <c r="AC24" s="61" t="s">
        <v>1070</v>
      </c>
      <c r="AD24" s="61" t="s">
        <v>1071</v>
      </c>
      <c r="AE24" s="61" t="s">
        <v>1072</v>
      </c>
      <c r="AN24">
        <v>100458</v>
      </c>
      <c r="AO24">
        <v>918</v>
      </c>
      <c r="AP24">
        <v>23.4</v>
      </c>
      <c r="AQ24">
        <v>13.2</v>
      </c>
      <c r="AR24">
        <v>46569</v>
      </c>
      <c r="AS24">
        <v>7123680</v>
      </c>
      <c r="AT24">
        <v>7760</v>
      </c>
      <c r="AU24" s="20">
        <v>7111479.0551744029</v>
      </c>
      <c r="AV24" s="20">
        <v>12200.944825597107</v>
      </c>
      <c r="AZ24" t="s">
        <v>1156</v>
      </c>
      <c r="BJ24">
        <v>100458</v>
      </c>
      <c r="BK24">
        <v>7123680</v>
      </c>
      <c r="BL24">
        <v>7760</v>
      </c>
      <c r="BM24">
        <v>918</v>
      </c>
      <c r="BN24">
        <v>13.2</v>
      </c>
      <c r="BO24">
        <v>46569</v>
      </c>
      <c r="BP24">
        <v>23.4</v>
      </c>
      <c r="BQ24">
        <v>1</v>
      </c>
      <c r="BT24">
        <v>7186725</v>
      </c>
      <c r="BU24">
        <v>819</v>
      </c>
      <c r="BV24">
        <v>13.2</v>
      </c>
      <c r="BW24">
        <v>46732</v>
      </c>
      <c r="BX24">
        <v>44.2</v>
      </c>
      <c r="BY24">
        <v>1</v>
      </c>
      <c r="CA24" s="59">
        <f t="shared" si="6"/>
        <v>0.57824147298250772</v>
      </c>
      <c r="CB24" s="59">
        <f t="shared" si="7"/>
        <v>-0.4109163536864413</v>
      </c>
      <c r="CC24" s="59">
        <f t="shared" si="8"/>
        <v>-1.0742744540163813</v>
      </c>
      <c r="CD24" s="59">
        <f t="shared" si="9"/>
        <v>2.2281249436823725</v>
      </c>
      <c r="CE24" s="59">
        <f t="shared" si="10"/>
        <v>2.9985166444711751</v>
      </c>
      <c r="CF24">
        <v>1</v>
      </c>
      <c r="DC24">
        <v>100457</v>
      </c>
      <c r="DD24">
        <v>6755802</v>
      </c>
      <c r="DE24">
        <v>8014</v>
      </c>
      <c r="DF24">
        <v>843</v>
      </c>
      <c r="DG24">
        <v>16</v>
      </c>
      <c r="DH24">
        <v>51137</v>
      </c>
      <c r="DI24">
        <v>36.299999999999997</v>
      </c>
      <c r="DJ24">
        <v>1</v>
      </c>
      <c r="DK24">
        <f t="shared" si="4"/>
        <v>-122.90633245382583</v>
      </c>
      <c r="DM24" s="69" t="s">
        <v>1046</v>
      </c>
      <c r="DN24" s="69"/>
      <c r="DY24" t="s">
        <v>1107</v>
      </c>
    </row>
    <row r="25" spans="1:135" x14ac:dyDescent="0.25">
      <c r="A25">
        <v>100458</v>
      </c>
      <c r="B25">
        <v>918</v>
      </c>
      <c r="C25">
        <v>13.2</v>
      </c>
      <c r="D25">
        <v>46569</v>
      </c>
      <c r="E25">
        <v>7760</v>
      </c>
      <c r="N25">
        <v>100458</v>
      </c>
      <c r="O25" t="s">
        <v>31</v>
      </c>
      <c r="P25" s="74">
        <v>918</v>
      </c>
      <c r="Q25" s="74">
        <v>7123680</v>
      </c>
      <c r="R25" s="72">
        <v>5675320.481069603</v>
      </c>
      <c r="S25" s="72">
        <v>1448359.518930397</v>
      </c>
      <c r="V25" s="41" t="s">
        <v>1078</v>
      </c>
      <c r="W25" s="41" t="s">
        <v>1080</v>
      </c>
      <c r="X25" s="41" t="s">
        <v>1081</v>
      </c>
      <c r="Y25" s="41" t="s">
        <v>1079</v>
      </c>
      <c r="AC25" s="20">
        <v>1</v>
      </c>
      <c r="AD25" s="20">
        <v>7311200.9383966001</v>
      </c>
      <c r="AE25" s="20">
        <v>3401736.0616033999</v>
      </c>
      <c r="AN25">
        <v>100459</v>
      </c>
      <c r="AO25">
        <v>1089</v>
      </c>
      <c r="AP25">
        <v>26.4</v>
      </c>
      <c r="AQ25">
        <v>16.3</v>
      </c>
      <c r="AR25">
        <v>49167</v>
      </c>
      <c r="AS25">
        <v>7517367</v>
      </c>
      <c r="AT25">
        <v>6903</v>
      </c>
      <c r="AU25" s="20">
        <v>8052744.9846614162</v>
      </c>
      <c r="AV25" s="20">
        <v>-535377.98466141615</v>
      </c>
      <c r="AZ25" s="69" t="s">
        <v>1046</v>
      </c>
      <c r="BA25" s="69"/>
      <c r="BJ25">
        <v>100459</v>
      </c>
      <c r="BK25">
        <v>7517367</v>
      </c>
      <c r="BL25">
        <v>6903</v>
      </c>
      <c r="BM25">
        <v>1089</v>
      </c>
      <c r="BN25">
        <v>16.3</v>
      </c>
      <c r="BO25">
        <v>49167</v>
      </c>
      <c r="BP25">
        <v>26.4</v>
      </c>
      <c r="BQ25">
        <v>1</v>
      </c>
      <c r="BT25">
        <v>5872906</v>
      </c>
      <c r="BU25">
        <v>754</v>
      </c>
      <c r="BV25">
        <v>12.7</v>
      </c>
      <c r="BW25">
        <v>43594</v>
      </c>
      <c r="BX25">
        <v>35.299999999999997</v>
      </c>
      <c r="BY25">
        <v>1</v>
      </c>
      <c r="CA25" s="59">
        <f t="shared" si="6"/>
        <v>-2.5761444785422229E-2</v>
      </c>
      <c r="CB25" s="59">
        <f t="shared" si="7"/>
        <v>-0.5927299116419078</v>
      </c>
      <c r="CC25" s="59">
        <f t="shared" si="8"/>
        <v>-1.3239525174690132</v>
      </c>
      <c r="CD25" s="59">
        <f t="shared" si="9"/>
        <v>1.1923774117651287</v>
      </c>
      <c r="CE25" s="59">
        <f t="shared" si="10"/>
        <v>2.0961392975054145</v>
      </c>
      <c r="CF25">
        <v>1</v>
      </c>
      <c r="DC25">
        <v>100458</v>
      </c>
      <c r="DD25">
        <v>7123680</v>
      </c>
      <c r="DE25">
        <v>7760</v>
      </c>
      <c r="DF25">
        <v>918</v>
      </c>
      <c r="DG25">
        <v>13.2</v>
      </c>
      <c r="DH25">
        <v>46569</v>
      </c>
      <c r="DI25">
        <v>23.4</v>
      </c>
      <c r="DJ25">
        <v>1</v>
      </c>
      <c r="DK25">
        <f t="shared" si="4"/>
        <v>-47.906332453825826</v>
      </c>
      <c r="DM25" s="20" t="s">
        <v>1047</v>
      </c>
      <c r="DN25" s="20">
        <v>0.90346969834882629</v>
      </c>
      <c r="DY25" t="s">
        <v>1108</v>
      </c>
    </row>
    <row r="26" spans="1:135" x14ac:dyDescent="0.25">
      <c r="A26">
        <v>100459</v>
      </c>
      <c r="B26">
        <v>1089</v>
      </c>
      <c r="C26">
        <v>16.3</v>
      </c>
      <c r="D26">
        <v>49167</v>
      </c>
      <c r="E26">
        <v>6903</v>
      </c>
      <c r="N26">
        <v>100459</v>
      </c>
      <c r="O26" t="s">
        <v>31</v>
      </c>
      <c r="P26" s="74">
        <v>1089</v>
      </c>
      <c r="Q26" s="74">
        <v>7517367</v>
      </c>
      <c r="R26" s="72">
        <v>6580613.5496874563</v>
      </c>
      <c r="S26" s="72">
        <v>936753.45031254366</v>
      </c>
      <c r="U26" s="6" t="s">
        <v>31</v>
      </c>
      <c r="V26" s="41">
        <v>1073.2056737588653</v>
      </c>
      <c r="W26" s="41">
        <v>7806874.8865248226</v>
      </c>
      <c r="X26" s="41">
        <v>6496996.6253038961</v>
      </c>
      <c r="Y26" s="98">
        <v>1309878.2612209246</v>
      </c>
      <c r="AC26" s="20">
        <v>2</v>
      </c>
      <c r="AD26" s="20">
        <v>6712966.3374970835</v>
      </c>
      <c r="AE26" s="20">
        <v>1858149.6625029165</v>
      </c>
      <c r="AN26">
        <v>100502</v>
      </c>
      <c r="AO26">
        <v>616</v>
      </c>
      <c r="AP26">
        <v>12.3</v>
      </c>
      <c r="AQ26">
        <v>13.7</v>
      </c>
      <c r="AR26">
        <v>46016</v>
      </c>
      <c r="AS26">
        <v>4855928</v>
      </c>
      <c r="AT26">
        <v>7883</v>
      </c>
      <c r="AU26" s="20">
        <v>4756214.8206345821</v>
      </c>
      <c r="AV26" s="20">
        <v>99713.17936541792</v>
      </c>
      <c r="AZ26" s="20" t="s">
        <v>1047</v>
      </c>
      <c r="BA26" s="20">
        <v>0.95114137674181176</v>
      </c>
      <c r="BJ26">
        <v>100502</v>
      </c>
      <c r="BK26">
        <v>4855928</v>
      </c>
      <c r="BL26">
        <v>7883</v>
      </c>
      <c r="BM26">
        <v>616</v>
      </c>
      <c r="BN26">
        <v>13.7</v>
      </c>
      <c r="BO26">
        <v>46016</v>
      </c>
      <c r="BP26">
        <v>12.3</v>
      </c>
      <c r="BQ26">
        <v>1</v>
      </c>
      <c r="BT26">
        <v>6755802</v>
      </c>
      <c r="BU26">
        <v>843</v>
      </c>
      <c r="BV26">
        <v>16</v>
      </c>
      <c r="BW26">
        <v>51137</v>
      </c>
      <c r="BX26">
        <v>36.299999999999997</v>
      </c>
      <c r="BY26">
        <v>1</v>
      </c>
      <c r="CA26" s="59">
        <f t="shared" si="6"/>
        <v>0.38013294408065013</v>
      </c>
      <c r="CB26" s="59">
        <f t="shared" si="7"/>
        <v>-0.3437851938259614</v>
      </c>
      <c r="CC26" s="59">
        <f t="shared" si="8"/>
        <v>0.32392270131835788</v>
      </c>
      <c r="CD26" s="59">
        <f t="shared" si="9"/>
        <v>3.6820662687605941</v>
      </c>
      <c r="CE26" s="59">
        <f t="shared" si="10"/>
        <v>2.1975300106476348</v>
      </c>
      <c r="CF26">
        <v>1</v>
      </c>
      <c r="DC26">
        <v>100459</v>
      </c>
      <c r="DD26">
        <v>7517367</v>
      </c>
      <c r="DE26">
        <v>6903</v>
      </c>
      <c r="DF26">
        <v>1089</v>
      </c>
      <c r="DG26">
        <v>16.3</v>
      </c>
      <c r="DH26">
        <v>49167</v>
      </c>
      <c r="DI26">
        <v>26.4</v>
      </c>
      <c r="DJ26">
        <v>1</v>
      </c>
      <c r="DK26">
        <f t="shared" si="4"/>
        <v>123.09366754617417</v>
      </c>
      <c r="DM26" s="20" t="s">
        <v>1048</v>
      </c>
      <c r="DN26" s="20">
        <v>0.81625749583451912</v>
      </c>
      <c r="DX26" s="103" t="s">
        <v>1109</v>
      </c>
      <c r="DY26" s="103"/>
      <c r="DZ26" s="103"/>
    </row>
    <row r="27" spans="1:135" x14ac:dyDescent="0.25">
      <c r="A27">
        <v>100502</v>
      </c>
      <c r="B27">
        <v>616</v>
      </c>
      <c r="C27">
        <v>13.7</v>
      </c>
      <c r="D27">
        <v>46016</v>
      </c>
      <c r="E27">
        <v>7883</v>
      </c>
      <c r="N27">
        <v>100502</v>
      </c>
      <c r="O27" t="s">
        <v>31</v>
      </c>
      <c r="P27" s="74">
        <v>616</v>
      </c>
      <c r="Q27" s="74">
        <v>4855928</v>
      </c>
      <c r="R27" s="72">
        <v>4076498.8043293022</v>
      </c>
      <c r="S27" s="72">
        <v>779429.19567069784</v>
      </c>
      <c r="U27" s="6" t="s">
        <v>370</v>
      </c>
      <c r="V27" s="41">
        <v>865</v>
      </c>
      <c r="W27" s="41">
        <v>5472154.948717949</v>
      </c>
      <c r="X27" s="41">
        <v>5394732.570913191</v>
      </c>
      <c r="Y27" s="98">
        <v>77422.377804755772</v>
      </c>
      <c r="AC27" s="20">
        <v>3</v>
      </c>
      <c r="AD27" s="20">
        <v>5214732.7794920998</v>
      </c>
      <c r="AE27" s="20">
        <v>2589188.2205079002</v>
      </c>
      <c r="AN27">
        <v>100503</v>
      </c>
      <c r="AO27">
        <v>431</v>
      </c>
      <c r="AP27">
        <v>30.1</v>
      </c>
      <c r="AQ27">
        <v>13.1</v>
      </c>
      <c r="AR27">
        <v>42649</v>
      </c>
      <c r="AS27">
        <v>3633761</v>
      </c>
      <c r="AT27">
        <v>8431</v>
      </c>
      <c r="AU27" s="20">
        <v>4223724.3758553453</v>
      </c>
      <c r="AV27" s="20">
        <v>-589963.37585534528</v>
      </c>
      <c r="AZ27" s="20" t="s">
        <v>1048</v>
      </c>
      <c r="BA27" s="20">
        <v>0.90466991855030909</v>
      </c>
      <c r="BJ27">
        <v>100503</v>
      </c>
      <c r="BK27">
        <v>3633761</v>
      </c>
      <c r="BL27">
        <v>8431</v>
      </c>
      <c r="BM27">
        <v>431</v>
      </c>
      <c r="BN27">
        <v>13.1</v>
      </c>
      <c r="BO27">
        <v>42649</v>
      </c>
      <c r="BP27">
        <v>30.1</v>
      </c>
      <c r="BQ27">
        <v>1</v>
      </c>
      <c r="BT27">
        <v>7123680</v>
      </c>
      <c r="BU27">
        <v>918</v>
      </c>
      <c r="BV27">
        <v>13.2</v>
      </c>
      <c r="BW27">
        <v>46569</v>
      </c>
      <c r="BX27">
        <v>23.4</v>
      </c>
      <c r="BY27">
        <v>1</v>
      </c>
      <c r="CA27" s="59">
        <f t="shared" si="6"/>
        <v>0.54925775151807532</v>
      </c>
      <c r="CB27" s="59">
        <f t="shared" si="7"/>
        <v>-0.13400031926196163</v>
      </c>
      <c r="CC27" s="59">
        <f t="shared" si="8"/>
        <v>-1.0742744540163813</v>
      </c>
      <c r="CD27" s="59">
        <f t="shared" si="9"/>
        <v>2.174324163662452</v>
      </c>
      <c r="CE27" s="59">
        <f t="shared" si="10"/>
        <v>0.88958981111299396</v>
      </c>
      <c r="CF27">
        <v>1</v>
      </c>
      <c r="CI27" t="s">
        <v>1069</v>
      </c>
      <c r="DC27">
        <v>100502</v>
      </c>
      <c r="DD27">
        <v>4855928</v>
      </c>
      <c r="DE27">
        <v>7883</v>
      </c>
      <c r="DF27">
        <v>616</v>
      </c>
      <c r="DG27">
        <v>13.7</v>
      </c>
      <c r="DH27">
        <v>46016</v>
      </c>
      <c r="DI27">
        <v>12.3</v>
      </c>
      <c r="DJ27">
        <v>1</v>
      </c>
      <c r="DK27">
        <f t="shared" si="4"/>
        <v>-349.90633245382583</v>
      </c>
      <c r="DM27" s="20" t="s">
        <v>1049</v>
      </c>
      <c r="DN27" s="20">
        <v>0.815770760724147</v>
      </c>
    </row>
    <row r="28" spans="1:135" ht="15.75" thickBot="1" x14ac:dyDescent="0.3">
      <c r="A28">
        <v>100503</v>
      </c>
      <c r="B28">
        <v>431</v>
      </c>
      <c r="C28">
        <v>13.1</v>
      </c>
      <c r="D28">
        <v>42649</v>
      </c>
      <c r="E28">
        <v>8431</v>
      </c>
      <c r="N28">
        <v>100503</v>
      </c>
      <c r="O28" t="s">
        <v>31</v>
      </c>
      <c r="P28" s="74">
        <v>431</v>
      </c>
      <c r="Q28" s="74">
        <v>3633761</v>
      </c>
      <c r="R28" s="72">
        <v>3097088.1745380582</v>
      </c>
      <c r="S28" s="72">
        <v>536672.82546194177</v>
      </c>
      <c r="U28" s="6" t="s">
        <v>190</v>
      </c>
      <c r="V28" s="41">
        <v>874.84057971014488</v>
      </c>
      <c r="W28" s="41">
        <v>5268098.2318840576</v>
      </c>
      <c r="X28" s="41">
        <v>5446829.6972452151</v>
      </c>
      <c r="Y28" s="98">
        <v>-178731.46536115653</v>
      </c>
      <c r="AC28" s="20">
        <v>4</v>
      </c>
      <c r="AD28" s="20">
        <v>7194730.4851241279</v>
      </c>
      <c r="AE28" s="20">
        <v>2545284.5148758721</v>
      </c>
      <c r="AN28">
        <v>100624</v>
      </c>
      <c r="AO28">
        <v>845</v>
      </c>
      <c r="AP28">
        <v>16.899999999999999</v>
      </c>
      <c r="AQ28">
        <v>12.8</v>
      </c>
      <c r="AR28">
        <v>45850</v>
      </c>
      <c r="AS28">
        <v>7285590</v>
      </c>
      <c r="AT28">
        <v>8622</v>
      </c>
      <c r="AU28" s="20">
        <v>6380237.4256662671</v>
      </c>
      <c r="AV28" s="20">
        <v>905352.57433373295</v>
      </c>
      <c r="AZ28" s="20" t="s">
        <v>1049</v>
      </c>
      <c r="BA28" s="20">
        <v>0.9040360749236489</v>
      </c>
      <c r="BJ28">
        <v>100624</v>
      </c>
      <c r="BK28">
        <v>7285590</v>
      </c>
      <c r="BL28">
        <v>8622</v>
      </c>
      <c r="BM28">
        <v>845</v>
      </c>
      <c r="BN28">
        <v>12.8</v>
      </c>
      <c r="BO28">
        <v>45850</v>
      </c>
      <c r="BP28">
        <v>16.899999999999999</v>
      </c>
      <c r="BQ28">
        <v>1</v>
      </c>
      <c r="BT28">
        <v>7517367</v>
      </c>
      <c r="BU28">
        <v>1089</v>
      </c>
      <c r="BV28">
        <v>16.3</v>
      </c>
      <c r="BW28">
        <v>49167</v>
      </c>
      <c r="BX28">
        <v>26.4</v>
      </c>
      <c r="BY28">
        <v>1</v>
      </c>
      <c r="CA28" s="59">
        <f t="shared" si="6"/>
        <v>0.7302477483801264</v>
      </c>
      <c r="CB28" s="59">
        <f t="shared" si="7"/>
        <v>0.34430919474395782</v>
      </c>
      <c r="CC28" s="59">
        <f t="shared" si="8"/>
        <v>0.47372953938993739</v>
      </c>
      <c r="CD28" s="59">
        <f t="shared" si="9"/>
        <v>3.0318359826302657</v>
      </c>
      <c r="CE28" s="59">
        <f t="shared" si="10"/>
        <v>1.1937619505396546</v>
      </c>
      <c r="CF28">
        <v>1</v>
      </c>
      <c r="DC28">
        <v>100503</v>
      </c>
      <c r="DD28">
        <v>3633761</v>
      </c>
      <c r="DE28">
        <v>8431</v>
      </c>
      <c r="DF28">
        <v>431</v>
      </c>
      <c r="DG28">
        <v>13.1</v>
      </c>
      <c r="DH28">
        <v>42649</v>
      </c>
      <c r="DI28">
        <v>30.1</v>
      </c>
      <c r="DJ28">
        <v>1</v>
      </c>
      <c r="DK28">
        <f t="shared" si="4"/>
        <v>-534.90633245382583</v>
      </c>
      <c r="DM28" s="20" t="s">
        <v>1050</v>
      </c>
      <c r="DN28" s="20">
        <v>933632.11263000523</v>
      </c>
    </row>
    <row r="29" spans="1:135" ht="15.75" thickBot="1" x14ac:dyDescent="0.3">
      <c r="A29">
        <v>100624</v>
      </c>
      <c r="B29">
        <v>845</v>
      </c>
      <c r="C29">
        <v>12.8</v>
      </c>
      <c r="D29">
        <v>45850</v>
      </c>
      <c r="E29">
        <v>8622</v>
      </c>
      <c r="N29">
        <v>100624</v>
      </c>
      <c r="O29" t="s">
        <v>31</v>
      </c>
      <c r="P29" s="74">
        <v>845</v>
      </c>
      <c r="Q29" s="74">
        <v>7285590</v>
      </c>
      <c r="R29" s="72">
        <v>5288850.3406654913</v>
      </c>
      <c r="S29" s="72">
        <v>1996739.6593345087</v>
      </c>
      <c r="U29" s="6" t="s">
        <v>233</v>
      </c>
      <c r="V29" s="41">
        <v>903.71584699453547</v>
      </c>
      <c r="W29" s="41">
        <v>5331773.8852459015</v>
      </c>
      <c r="X29" s="41">
        <v>5599698.5821987027</v>
      </c>
      <c r="Y29" s="98">
        <v>-267924.69695280195</v>
      </c>
      <c r="AC29" s="20">
        <v>5</v>
      </c>
      <c r="AD29" s="20">
        <v>5971790.7257631691</v>
      </c>
      <c r="AE29" s="20">
        <v>2237081.2742368309</v>
      </c>
      <c r="AN29">
        <v>100625</v>
      </c>
      <c r="AO29">
        <v>797</v>
      </c>
      <c r="AP29">
        <v>25.8</v>
      </c>
      <c r="AQ29">
        <v>13.3</v>
      </c>
      <c r="AR29">
        <v>43069</v>
      </c>
      <c r="AS29">
        <v>7677501</v>
      </c>
      <c r="AT29">
        <v>9633</v>
      </c>
      <c r="AU29" s="20">
        <v>6125567.7461686581</v>
      </c>
      <c r="AV29" s="20">
        <v>1551933.2538313419</v>
      </c>
      <c r="AZ29" s="20" t="s">
        <v>1050</v>
      </c>
      <c r="BA29" s="20">
        <v>673830.24908983847</v>
      </c>
      <c r="BJ29">
        <v>100625</v>
      </c>
      <c r="BK29">
        <v>7677501</v>
      </c>
      <c r="BL29">
        <v>9633</v>
      </c>
      <c r="BM29">
        <v>797</v>
      </c>
      <c r="BN29">
        <v>13.3</v>
      </c>
      <c r="BO29">
        <v>43069</v>
      </c>
      <c r="BP29">
        <v>25.8</v>
      </c>
      <c r="BQ29">
        <v>1</v>
      </c>
      <c r="BT29">
        <v>4855928</v>
      </c>
      <c r="BU29">
        <v>616</v>
      </c>
      <c r="BV29">
        <v>13.7</v>
      </c>
      <c r="BW29">
        <v>46016</v>
      </c>
      <c r="BX29">
        <v>12.3</v>
      </c>
      <c r="BY29">
        <v>1</v>
      </c>
      <c r="CA29" s="59">
        <f t="shared" si="6"/>
        <v>-0.49329744426921251</v>
      </c>
      <c r="CB29" s="59">
        <f t="shared" si="7"/>
        <v>-0.9787340808396674</v>
      </c>
      <c r="CC29" s="59">
        <f t="shared" si="8"/>
        <v>-0.82459639056374934</v>
      </c>
      <c r="CD29" s="59">
        <f t="shared" si="9"/>
        <v>1.9917975909568317</v>
      </c>
      <c r="CE29" s="59">
        <f t="shared" si="10"/>
        <v>-0.23584710476565046</v>
      </c>
      <c r="CF29">
        <v>1</v>
      </c>
      <c r="CI29" s="61" t="s">
        <v>1070</v>
      </c>
      <c r="CJ29" s="61" t="s">
        <v>1091</v>
      </c>
      <c r="CK29" s="61" t="s">
        <v>1072</v>
      </c>
      <c r="DC29">
        <v>100624</v>
      </c>
      <c r="DD29">
        <v>7285590</v>
      </c>
      <c r="DE29">
        <v>8622</v>
      </c>
      <c r="DF29">
        <v>845</v>
      </c>
      <c r="DG29">
        <v>12.8</v>
      </c>
      <c r="DH29">
        <v>45850</v>
      </c>
      <c r="DI29">
        <v>16.899999999999999</v>
      </c>
      <c r="DJ29">
        <v>1</v>
      </c>
      <c r="DK29">
        <f t="shared" si="4"/>
        <v>-120.90633245382583</v>
      </c>
      <c r="DM29" s="21" t="s">
        <v>1051</v>
      </c>
      <c r="DN29" s="21">
        <v>758</v>
      </c>
    </row>
    <row r="30" spans="1:135" ht="15.75" thickBot="1" x14ac:dyDescent="0.3">
      <c r="A30">
        <v>100625</v>
      </c>
      <c r="B30">
        <v>797</v>
      </c>
      <c r="C30">
        <v>13.3</v>
      </c>
      <c r="D30">
        <v>43069</v>
      </c>
      <c r="E30">
        <v>9633</v>
      </c>
      <c r="N30">
        <v>100625</v>
      </c>
      <c r="O30" t="s">
        <v>31</v>
      </c>
      <c r="P30" s="74">
        <v>797</v>
      </c>
      <c r="Q30" s="74">
        <v>7677501</v>
      </c>
      <c r="R30" s="72">
        <v>5034732.9880710058</v>
      </c>
      <c r="S30" s="72">
        <v>2642768.0119289942</v>
      </c>
      <c r="U30" s="6" t="s">
        <v>490</v>
      </c>
      <c r="V30" s="41">
        <v>935.73529411764707</v>
      </c>
      <c r="W30" s="41">
        <v>5493168.5294117648</v>
      </c>
      <c r="X30" s="41">
        <v>5769213.1058333768</v>
      </c>
      <c r="Y30" s="98">
        <v>-276044.57642160967</v>
      </c>
      <c r="AC30" s="20">
        <v>6</v>
      </c>
      <c r="AD30" s="20">
        <v>6141202.2941594925</v>
      </c>
      <c r="AE30" s="20">
        <v>686519.70584050752</v>
      </c>
      <c r="AN30">
        <v>100627</v>
      </c>
      <c r="AO30">
        <v>415</v>
      </c>
      <c r="AP30">
        <v>25</v>
      </c>
      <c r="AQ30">
        <v>12.8</v>
      </c>
      <c r="AR30">
        <v>42404</v>
      </c>
      <c r="AS30">
        <v>4066585</v>
      </c>
      <c r="AT30">
        <v>9799</v>
      </c>
      <c r="AU30" s="20">
        <v>3918242.1906517055</v>
      </c>
      <c r="AV30" s="20">
        <v>148342.80934829451</v>
      </c>
      <c r="AZ30" s="21" t="s">
        <v>1051</v>
      </c>
      <c r="BA30" s="21">
        <v>758</v>
      </c>
      <c r="BJ30">
        <v>100627</v>
      </c>
      <c r="BK30">
        <v>4066585</v>
      </c>
      <c r="BL30">
        <v>9799</v>
      </c>
      <c r="BM30">
        <v>415</v>
      </c>
      <c r="BN30">
        <v>12.8</v>
      </c>
      <c r="BO30">
        <v>42404</v>
      </c>
      <c r="BP30">
        <v>25</v>
      </c>
      <c r="BQ30">
        <v>1</v>
      </c>
      <c r="BT30">
        <v>3633761</v>
      </c>
      <c r="BU30">
        <v>431</v>
      </c>
      <c r="BV30">
        <v>13.1</v>
      </c>
      <c r="BW30">
        <v>42649</v>
      </c>
      <c r="BX30">
        <v>30.1</v>
      </c>
      <c r="BY30">
        <v>1</v>
      </c>
      <c r="CA30" s="59">
        <f t="shared" si="6"/>
        <v>-1.0551651246724323</v>
      </c>
      <c r="CB30" s="59">
        <f t="shared" si="7"/>
        <v>-1.4962034380975335</v>
      </c>
      <c r="CC30" s="59">
        <f t="shared" si="8"/>
        <v>-1.1242100667069075</v>
      </c>
      <c r="CD30" s="59">
        <f t="shared" si="9"/>
        <v>0.88046491410362593</v>
      </c>
      <c r="CE30" s="59">
        <f t="shared" si="10"/>
        <v>1.5689075891658699</v>
      </c>
      <c r="CF30">
        <v>1</v>
      </c>
      <c r="CI30" s="20">
        <v>1</v>
      </c>
      <c r="CJ30" s="20">
        <v>1.8270393010493329</v>
      </c>
      <c r="CK30" s="20">
        <v>0.37231005412112306</v>
      </c>
      <c r="DC30">
        <v>100625</v>
      </c>
      <c r="DD30">
        <v>7677501</v>
      </c>
      <c r="DE30">
        <v>9633</v>
      </c>
      <c r="DF30">
        <v>797</v>
      </c>
      <c r="DG30">
        <v>13.3</v>
      </c>
      <c r="DH30">
        <v>43069</v>
      </c>
      <c r="DI30">
        <v>25.8</v>
      </c>
      <c r="DJ30">
        <v>1</v>
      </c>
      <c r="DK30">
        <f t="shared" si="4"/>
        <v>-168.90633245382583</v>
      </c>
    </row>
    <row r="31" spans="1:135" ht="15.75" thickBot="1" x14ac:dyDescent="0.3">
      <c r="A31">
        <v>100627</v>
      </c>
      <c r="B31">
        <v>415</v>
      </c>
      <c r="C31">
        <v>12.8</v>
      </c>
      <c r="D31">
        <v>42404</v>
      </c>
      <c r="E31">
        <v>9799</v>
      </c>
      <c r="N31">
        <v>100627</v>
      </c>
      <c r="O31" t="s">
        <v>31</v>
      </c>
      <c r="P31" s="74">
        <v>415</v>
      </c>
      <c r="Q31" s="74">
        <v>4066585</v>
      </c>
      <c r="R31" s="72">
        <v>3012382.3903398965</v>
      </c>
      <c r="S31" s="72">
        <v>1054202.6096601035</v>
      </c>
      <c r="U31" s="6" t="s">
        <v>403</v>
      </c>
      <c r="V31" s="41">
        <v>993.70588235294122</v>
      </c>
      <c r="W31" s="41">
        <v>5768158.7058823528</v>
      </c>
      <c r="X31" s="41">
        <v>6076115.8643895797</v>
      </c>
      <c r="Y31" s="98">
        <v>-307957.15850722854</v>
      </c>
      <c r="AC31" s="20">
        <v>7</v>
      </c>
      <c r="AD31" s="20">
        <v>4134734.0309655382</v>
      </c>
      <c r="AE31" s="20">
        <v>1101342.9690344618</v>
      </c>
      <c r="AN31">
        <v>100637</v>
      </c>
      <c r="AO31">
        <v>942</v>
      </c>
      <c r="AP31">
        <v>11.5</v>
      </c>
      <c r="AQ31">
        <v>15.7</v>
      </c>
      <c r="AR31">
        <v>46288</v>
      </c>
      <c r="AS31">
        <v>6977394</v>
      </c>
      <c r="AT31">
        <v>7407</v>
      </c>
      <c r="AU31" s="20">
        <v>6307200.466600799</v>
      </c>
      <c r="AV31" s="20">
        <v>670193.533399201</v>
      </c>
      <c r="BJ31">
        <v>100637</v>
      </c>
      <c r="BK31">
        <v>6977394</v>
      </c>
      <c r="BL31">
        <v>7407</v>
      </c>
      <c r="BM31">
        <v>942</v>
      </c>
      <c r="BN31">
        <v>15.7</v>
      </c>
      <c r="BO31">
        <v>46288</v>
      </c>
      <c r="BP31">
        <v>11.5</v>
      </c>
      <c r="BQ31">
        <v>1</v>
      </c>
      <c r="BT31">
        <v>7285590</v>
      </c>
      <c r="BU31">
        <v>845</v>
      </c>
      <c r="BV31">
        <v>12.8</v>
      </c>
      <c r="BW31">
        <v>45850</v>
      </c>
      <c r="BX31">
        <v>16.899999999999999</v>
      </c>
      <c r="BY31">
        <v>1</v>
      </c>
      <c r="CA31" s="59">
        <f t="shared" si="6"/>
        <v>0.62369274782716011</v>
      </c>
      <c r="CB31" s="59">
        <f t="shared" si="7"/>
        <v>-0.33819093050425475</v>
      </c>
      <c r="CC31" s="59">
        <f t="shared" si="8"/>
        <v>-1.2740169047784862</v>
      </c>
      <c r="CD31" s="59">
        <f t="shared" si="9"/>
        <v>1.9370066125316365</v>
      </c>
      <c r="CE31" s="59">
        <f t="shared" si="10"/>
        <v>0.23055017568856243</v>
      </c>
      <c r="CF31">
        <v>1</v>
      </c>
      <c r="CI31" s="20">
        <v>2</v>
      </c>
      <c r="CJ31" s="20">
        <v>1.1146742805612986</v>
      </c>
      <c r="CK31" s="20">
        <v>0.10001422457073827</v>
      </c>
      <c r="DC31">
        <v>100627</v>
      </c>
      <c r="DD31">
        <v>4066585</v>
      </c>
      <c r="DE31">
        <v>9799</v>
      </c>
      <c r="DF31">
        <v>415</v>
      </c>
      <c r="DG31">
        <v>12.8</v>
      </c>
      <c r="DH31">
        <v>42404</v>
      </c>
      <c r="DI31">
        <v>25</v>
      </c>
      <c r="DJ31">
        <v>1</v>
      </c>
      <c r="DK31">
        <f t="shared" si="4"/>
        <v>-550.90633245382583</v>
      </c>
      <c r="DM31" t="s">
        <v>1052</v>
      </c>
    </row>
    <row r="32" spans="1:135" ht="15.75" thickBot="1" x14ac:dyDescent="0.3">
      <c r="A32">
        <v>100637</v>
      </c>
      <c r="B32">
        <v>942</v>
      </c>
      <c r="C32">
        <v>15.7</v>
      </c>
      <c r="D32">
        <v>46288</v>
      </c>
      <c r="E32">
        <v>7407</v>
      </c>
      <c r="N32">
        <v>100637</v>
      </c>
      <c r="O32" t="s">
        <v>31</v>
      </c>
      <c r="P32" s="74">
        <v>942</v>
      </c>
      <c r="Q32" s="74">
        <v>6977394</v>
      </c>
      <c r="R32" s="72">
        <v>5802379.1573668458</v>
      </c>
      <c r="S32" s="72">
        <v>1175014.8426331542</v>
      </c>
      <c r="U32" s="6" t="s">
        <v>333</v>
      </c>
      <c r="V32" s="41">
        <v>961.91304347826087</v>
      </c>
      <c r="W32" s="41">
        <v>5568986.7681159424</v>
      </c>
      <c r="X32" s="41">
        <v>5907801.0300917318</v>
      </c>
      <c r="Y32" s="98">
        <v>-338814.26197578973</v>
      </c>
      <c r="AC32" s="20">
        <v>8</v>
      </c>
      <c r="AD32" s="20">
        <v>5357673.7903264975</v>
      </c>
      <c r="AE32" s="20">
        <v>1477154.2096735025</v>
      </c>
      <c r="AN32">
        <v>100638</v>
      </c>
      <c r="AO32">
        <v>1207</v>
      </c>
      <c r="AP32">
        <v>8.4</v>
      </c>
      <c r="AQ32">
        <v>13</v>
      </c>
      <c r="AR32">
        <v>46132</v>
      </c>
      <c r="AS32">
        <v>8788167</v>
      </c>
      <c r="AT32">
        <v>7281</v>
      </c>
      <c r="AU32" s="20">
        <v>8053311.0005781464</v>
      </c>
      <c r="AV32" s="20">
        <v>734855.99942185357</v>
      </c>
      <c r="AZ32" t="s">
        <v>1052</v>
      </c>
      <c r="BJ32">
        <v>100638</v>
      </c>
      <c r="BK32">
        <v>8788167</v>
      </c>
      <c r="BL32">
        <v>7281</v>
      </c>
      <c r="BM32">
        <v>1207</v>
      </c>
      <c r="BN32">
        <v>13</v>
      </c>
      <c r="BO32">
        <v>46132</v>
      </c>
      <c r="BP32">
        <v>8.4</v>
      </c>
      <c r="BQ32">
        <v>1</v>
      </c>
      <c r="BT32">
        <v>7677501</v>
      </c>
      <c r="BU32">
        <v>797</v>
      </c>
      <c r="BV32">
        <v>13.3</v>
      </c>
      <c r="BW32">
        <v>43069</v>
      </c>
      <c r="BX32">
        <v>25.8</v>
      </c>
      <c r="BY32">
        <v>1</v>
      </c>
      <c r="CA32" s="59">
        <f t="shared" si="6"/>
        <v>0.80386626298057717</v>
      </c>
      <c r="CB32" s="59">
        <f t="shared" si="7"/>
        <v>-0.47245325022521456</v>
      </c>
      <c r="CC32" s="59">
        <f t="shared" si="8"/>
        <v>-1.0243388413258543</v>
      </c>
      <c r="CD32" s="59">
        <f t="shared" si="9"/>
        <v>1.0190926908420717</v>
      </c>
      <c r="CE32" s="59">
        <f t="shared" si="10"/>
        <v>1.1329275226543227</v>
      </c>
      <c r="CF32">
        <v>1</v>
      </c>
      <c r="CI32" s="20">
        <v>3</v>
      </c>
      <c r="CJ32" s="20">
        <v>0.6101305932893164</v>
      </c>
      <c r="CK32" s="20">
        <v>0.25185482374841917</v>
      </c>
      <c r="DC32">
        <v>100637</v>
      </c>
      <c r="DD32">
        <v>6977394</v>
      </c>
      <c r="DE32">
        <v>7407</v>
      </c>
      <c r="DF32">
        <v>942</v>
      </c>
      <c r="DG32">
        <v>15.7</v>
      </c>
      <c r="DH32">
        <v>46288</v>
      </c>
      <c r="DI32">
        <v>11.5</v>
      </c>
      <c r="DJ32">
        <v>1</v>
      </c>
      <c r="DK32">
        <f t="shared" si="4"/>
        <v>-23.906332453825826</v>
      </c>
      <c r="DM32" s="61"/>
      <c r="DN32" s="61" t="s">
        <v>1057</v>
      </c>
      <c r="DO32" s="61" t="s">
        <v>1058</v>
      </c>
      <c r="DP32" s="61" t="s">
        <v>1059</v>
      </c>
      <c r="DQ32" s="61" t="s">
        <v>1060</v>
      </c>
      <c r="DR32" s="61" t="s">
        <v>1061</v>
      </c>
    </row>
    <row r="33" spans="1:125" x14ac:dyDescent="0.25">
      <c r="A33">
        <v>100638</v>
      </c>
      <c r="B33">
        <v>1207</v>
      </c>
      <c r="C33">
        <v>13</v>
      </c>
      <c r="D33">
        <v>46132</v>
      </c>
      <c r="E33">
        <v>7281</v>
      </c>
      <c r="N33">
        <v>100638</v>
      </c>
      <c r="O33" t="s">
        <v>31</v>
      </c>
      <c r="P33" s="74">
        <v>1207</v>
      </c>
      <c r="Q33" s="74">
        <v>8788167</v>
      </c>
      <c r="R33" s="72">
        <v>7205318.7081488986</v>
      </c>
      <c r="S33" s="72">
        <v>1582848.2918511014</v>
      </c>
      <c r="U33" s="6" t="s">
        <v>413</v>
      </c>
      <c r="V33" s="41">
        <v>1031.8785714285714</v>
      </c>
      <c r="W33" s="41">
        <v>5839090.3214285718</v>
      </c>
      <c r="X33" s="41">
        <v>6278206.3370835716</v>
      </c>
      <c r="Y33" s="98">
        <v>-439116.01565500122</v>
      </c>
      <c r="AC33" s="20">
        <v>9</v>
      </c>
      <c r="AD33" s="20">
        <v>6818848.5677447859</v>
      </c>
      <c r="AE33" s="20">
        <v>861733.43225521408</v>
      </c>
      <c r="AN33">
        <v>100642</v>
      </c>
      <c r="AO33">
        <v>615</v>
      </c>
      <c r="AP33">
        <v>16.7</v>
      </c>
      <c r="AQ33">
        <v>12.5</v>
      </c>
      <c r="AR33">
        <v>47149</v>
      </c>
      <c r="AS33">
        <v>5552835</v>
      </c>
      <c r="AT33">
        <v>9029</v>
      </c>
      <c r="AU33" s="20">
        <v>5254467.0497881761</v>
      </c>
      <c r="AV33" s="20">
        <v>298367.95021182392</v>
      </c>
      <c r="AZ33" s="61"/>
      <c r="BA33" s="61" t="s">
        <v>1057</v>
      </c>
      <c r="BB33" s="61" t="s">
        <v>1058</v>
      </c>
      <c r="BC33" s="61" t="s">
        <v>1059</v>
      </c>
      <c r="BD33" s="61" t="s">
        <v>1060</v>
      </c>
      <c r="BE33" s="61" t="s">
        <v>1061</v>
      </c>
      <c r="BJ33">
        <v>100642</v>
      </c>
      <c r="BK33">
        <v>5552835</v>
      </c>
      <c r="BL33">
        <v>9029</v>
      </c>
      <c r="BM33">
        <v>615</v>
      </c>
      <c r="BN33">
        <v>12.5</v>
      </c>
      <c r="BO33">
        <v>47149</v>
      </c>
      <c r="BP33">
        <v>16.7</v>
      </c>
      <c r="BQ33">
        <v>1</v>
      </c>
      <c r="BT33">
        <v>4066585</v>
      </c>
      <c r="BU33">
        <v>415</v>
      </c>
      <c r="BV33">
        <v>12.8</v>
      </c>
      <c r="BW33">
        <v>42404</v>
      </c>
      <c r="BX33">
        <v>25</v>
      </c>
      <c r="BY33">
        <v>1</v>
      </c>
      <c r="CA33" s="59">
        <f t="shared" si="6"/>
        <v>-0.85618264772546571</v>
      </c>
      <c r="CB33" s="59">
        <f t="shared" si="7"/>
        <v>-1.5409575446711867</v>
      </c>
      <c r="CC33" s="59">
        <f t="shared" si="8"/>
        <v>-1.2740169047784862</v>
      </c>
      <c r="CD33" s="59">
        <f t="shared" si="9"/>
        <v>0.79959871100619939</v>
      </c>
      <c r="CE33" s="59">
        <f t="shared" si="10"/>
        <v>1.0518149521405464</v>
      </c>
      <c r="CF33">
        <v>1</v>
      </c>
      <c r="CI33" s="20">
        <v>4</v>
      </c>
      <c r="CJ33" s="20">
        <v>1.3095649593212964</v>
      </c>
      <c r="CK33" s="20">
        <v>0.44250229172324107</v>
      </c>
      <c r="DC33">
        <v>100638</v>
      </c>
      <c r="DD33">
        <v>8788167</v>
      </c>
      <c r="DE33">
        <v>7281</v>
      </c>
      <c r="DF33">
        <v>1207</v>
      </c>
      <c r="DG33">
        <v>13</v>
      </c>
      <c r="DH33">
        <v>46132</v>
      </c>
      <c r="DI33">
        <v>8.4</v>
      </c>
      <c r="DJ33">
        <v>1</v>
      </c>
      <c r="DK33">
        <f t="shared" si="4"/>
        <v>241.09366754617417</v>
      </c>
      <c r="DM33" s="20" t="s">
        <v>1053</v>
      </c>
      <c r="DN33" s="20">
        <v>2</v>
      </c>
      <c r="DO33" s="20">
        <v>2923587290456031.5</v>
      </c>
      <c r="DP33" s="20">
        <v>1461793645228015.8</v>
      </c>
      <c r="DQ33" s="20">
        <v>1677.0055795039061</v>
      </c>
      <c r="DR33" s="20">
        <v>1.7343457396058821E-278</v>
      </c>
    </row>
    <row r="34" spans="1:125" x14ac:dyDescent="0.25">
      <c r="A34">
        <v>100642</v>
      </c>
      <c r="B34">
        <v>615</v>
      </c>
      <c r="C34">
        <v>12.5</v>
      </c>
      <c r="D34">
        <v>47149</v>
      </c>
      <c r="E34">
        <v>9029</v>
      </c>
      <c r="N34">
        <v>100642</v>
      </c>
      <c r="O34" t="s">
        <v>31</v>
      </c>
      <c r="P34" s="74">
        <v>615</v>
      </c>
      <c r="Q34" s="74">
        <v>5552835</v>
      </c>
      <c r="R34" s="72">
        <v>4071204.6928169173</v>
      </c>
      <c r="S34" s="72">
        <v>1481630.3071830827</v>
      </c>
      <c r="U34" s="6" t="s">
        <v>393</v>
      </c>
      <c r="V34" s="41">
        <v>916.73469387755097</v>
      </c>
      <c r="W34" s="41">
        <v>5227006.8775510201</v>
      </c>
      <c r="X34" s="41">
        <v>5668621.8093600553</v>
      </c>
      <c r="Y34" s="98">
        <v>-441614.93180903449</v>
      </c>
      <c r="AC34" s="20">
        <v>10</v>
      </c>
      <c r="AD34" s="20">
        <v>6247084.5244071949</v>
      </c>
      <c r="AE34" s="20">
        <v>981085.47559280507</v>
      </c>
      <c r="AN34">
        <v>100740</v>
      </c>
      <c r="AO34">
        <v>892</v>
      </c>
      <c r="AP34">
        <v>31.4</v>
      </c>
      <c r="AQ34">
        <v>12.3</v>
      </c>
      <c r="AR34">
        <v>42211</v>
      </c>
      <c r="AS34">
        <v>7612328</v>
      </c>
      <c r="AT34">
        <v>8534</v>
      </c>
      <c r="AU34" s="20">
        <v>6970809.279724122</v>
      </c>
      <c r="AV34" s="20">
        <v>641518.72027587797</v>
      </c>
      <c r="AZ34" s="20" t="s">
        <v>1053</v>
      </c>
      <c r="BA34" s="20">
        <v>5</v>
      </c>
      <c r="BB34" s="20">
        <v>3240253828514644</v>
      </c>
      <c r="BC34" s="20">
        <v>648050765702928.75</v>
      </c>
      <c r="BD34" s="20">
        <v>1427.2761932105502</v>
      </c>
      <c r="BE34" s="20">
        <v>0</v>
      </c>
      <c r="BJ34">
        <v>100740</v>
      </c>
      <c r="BK34">
        <v>7612328</v>
      </c>
      <c r="BL34">
        <v>8534</v>
      </c>
      <c r="BM34">
        <v>892</v>
      </c>
      <c r="BN34">
        <v>12.3</v>
      </c>
      <c r="BO34">
        <v>42211</v>
      </c>
      <c r="BP34">
        <v>31.4</v>
      </c>
      <c r="BQ34">
        <v>1</v>
      </c>
      <c r="BT34">
        <v>6977394</v>
      </c>
      <c r="BU34">
        <v>942</v>
      </c>
      <c r="BV34">
        <v>15.7</v>
      </c>
      <c r="BW34">
        <v>46288</v>
      </c>
      <c r="BX34">
        <v>11.5</v>
      </c>
      <c r="BY34">
        <v>1</v>
      </c>
      <c r="CA34" s="59">
        <f t="shared" si="6"/>
        <v>0.48200558753764922</v>
      </c>
      <c r="CB34" s="59">
        <f t="shared" si="7"/>
        <v>-6.6869159401481706E-2</v>
      </c>
      <c r="CC34" s="59">
        <f t="shared" si="8"/>
        <v>0.17411586324677839</v>
      </c>
      <c r="CD34" s="59">
        <f t="shared" si="9"/>
        <v>2.0815755797017297</v>
      </c>
      <c r="CE34" s="59">
        <f t="shared" si="10"/>
        <v>-0.3169596752794267</v>
      </c>
      <c r="CF34">
        <v>1</v>
      </c>
      <c r="CI34" s="20">
        <v>5</v>
      </c>
      <c r="CJ34" s="20">
        <v>0.80994632468811267</v>
      </c>
      <c r="CK34" s="20">
        <v>0.23820749572409139</v>
      </c>
      <c r="DC34">
        <v>100642</v>
      </c>
      <c r="DD34">
        <v>5552835</v>
      </c>
      <c r="DE34">
        <v>9029</v>
      </c>
      <c r="DF34">
        <v>615</v>
      </c>
      <c r="DG34">
        <v>12.5</v>
      </c>
      <c r="DH34">
        <v>47149</v>
      </c>
      <c r="DI34">
        <v>16.7</v>
      </c>
      <c r="DJ34">
        <v>1</v>
      </c>
      <c r="DK34">
        <f t="shared" si="4"/>
        <v>-350.90633245382583</v>
      </c>
      <c r="DM34" s="20" t="s">
        <v>1054</v>
      </c>
      <c r="DN34" s="20">
        <v>755</v>
      </c>
      <c r="DO34" s="20">
        <v>658110035909144.88</v>
      </c>
      <c r="DP34" s="20">
        <v>871668921733.96667</v>
      </c>
      <c r="DQ34" s="20"/>
      <c r="DR34" s="20"/>
    </row>
    <row r="35" spans="1:125" ht="15.75" thickBot="1" x14ac:dyDescent="0.3">
      <c r="A35">
        <v>100740</v>
      </c>
      <c r="B35">
        <v>892</v>
      </c>
      <c r="C35">
        <v>12.3</v>
      </c>
      <c r="D35">
        <v>42211</v>
      </c>
      <c r="E35">
        <v>8534</v>
      </c>
      <c r="N35">
        <v>100740</v>
      </c>
      <c r="O35" t="s">
        <v>31</v>
      </c>
      <c r="P35" s="74">
        <v>892</v>
      </c>
      <c r="Q35" s="74">
        <v>7612328</v>
      </c>
      <c r="R35" s="72">
        <v>5537673.5817475906</v>
      </c>
      <c r="S35" s="72">
        <v>2074654.4182524094</v>
      </c>
      <c r="U35" s="6" t="s">
        <v>984</v>
      </c>
      <c r="V35" s="41">
        <v>965.90633245382583</v>
      </c>
      <c r="W35" s="41">
        <v>5928941.9472295512</v>
      </c>
      <c r="X35" s="41">
        <v>5928941.9472295493</v>
      </c>
      <c r="Y35" s="41">
        <v>4.4293111892992087E-10</v>
      </c>
      <c r="AC35" s="20">
        <v>11</v>
      </c>
      <c r="AD35" s="20">
        <v>8502376.0286832489</v>
      </c>
      <c r="AE35" s="20">
        <v>2309215.9713167511</v>
      </c>
      <c r="AN35">
        <v>100741</v>
      </c>
      <c r="AO35">
        <v>1313</v>
      </c>
      <c r="AP35">
        <v>13.1</v>
      </c>
      <c r="AQ35">
        <v>14.4</v>
      </c>
      <c r="AR35">
        <v>45145</v>
      </c>
      <c r="AS35">
        <v>8983546</v>
      </c>
      <c r="AT35">
        <v>6842</v>
      </c>
      <c r="AU35" s="20">
        <v>8551332.2061438356</v>
      </c>
      <c r="AV35" s="20">
        <v>432213.79385616444</v>
      </c>
      <c r="AZ35" s="20" t="s">
        <v>1054</v>
      </c>
      <c r="BA35" s="20">
        <v>752</v>
      </c>
      <c r="BB35" s="20">
        <v>341443497850532.31</v>
      </c>
      <c r="BC35" s="20">
        <v>454047204588.47382</v>
      </c>
      <c r="BD35" s="20"/>
      <c r="BE35" s="20"/>
      <c r="BJ35">
        <v>100741</v>
      </c>
      <c r="BK35">
        <v>8983546</v>
      </c>
      <c r="BL35">
        <v>6842</v>
      </c>
      <c r="BM35">
        <v>1313</v>
      </c>
      <c r="BN35">
        <v>14.4</v>
      </c>
      <c r="BO35">
        <v>45145</v>
      </c>
      <c r="BP35">
        <v>13.1</v>
      </c>
      <c r="BQ35">
        <v>1</v>
      </c>
      <c r="BT35">
        <v>8788167</v>
      </c>
      <c r="BU35">
        <v>1207</v>
      </c>
      <c r="BV35">
        <v>13</v>
      </c>
      <c r="BW35">
        <v>46132</v>
      </c>
      <c r="BX35">
        <v>8.4</v>
      </c>
      <c r="BY35">
        <v>1</v>
      </c>
      <c r="CA35" s="59">
        <f t="shared" si="6"/>
        <v>1.3144735115175794</v>
      </c>
      <c r="CB35" s="59">
        <f t="shared" si="7"/>
        <v>0.67437073072465081</v>
      </c>
      <c r="CC35" s="59">
        <f t="shared" si="8"/>
        <v>-1.1741456793974336</v>
      </c>
      <c r="CD35" s="59">
        <f t="shared" si="9"/>
        <v>2.0300852626274501</v>
      </c>
      <c r="CE35" s="59">
        <f t="shared" si="10"/>
        <v>-0.63127088602030945</v>
      </c>
      <c r="CF35">
        <v>1</v>
      </c>
      <c r="CI35" s="20">
        <v>6</v>
      </c>
      <c r="CJ35" s="20">
        <v>0.57172076031154972</v>
      </c>
      <c r="CK35" s="20">
        <v>-0.15852398487675606</v>
      </c>
      <c r="DC35">
        <v>100740</v>
      </c>
      <c r="DD35">
        <v>7612328</v>
      </c>
      <c r="DE35">
        <v>8534</v>
      </c>
      <c r="DF35">
        <v>892</v>
      </c>
      <c r="DG35">
        <v>12.3</v>
      </c>
      <c r="DH35">
        <v>42211</v>
      </c>
      <c r="DI35">
        <v>31.4</v>
      </c>
      <c r="DJ35">
        <v>1</v>
      </c>
      <c r="DK35">
        <f t="shared" si="4"/>
        <v>-73.906332453825826</v>
      </c>
      <c r="DM35" s="21" t="s">
        <v>1055</v>
      </c>
      <c r="DN35" s="21">
        <v>757</v>
      </c>
      <c r="DO35" s="21">
        <v>3581697326365176.5</v>
      </c>
      <c r="DP35" s="21"/>
      <c r="DQ35" s="21"/>
      <c r="DR35" s="21"/>
    </row>
    <row r="36" spans="1:125" ht="15.75" thickBot="1" x14ac:dyDescent="0.3">
      <c r="A36">
        <v>100741</v>
      </c>
      <c r="B36">
        <v>1313</v>
      </c>
      <c r="C36">
        <v>14.4</v>
      </c>
      <c r="D36">
        <v>45145</v>
      </c>
      <c r="E36">
        <v>6842</v>
      </c>
      <c r="N36">
        <v>100741</v>
      </c>
      <c r="O36" t="s">
        <v>31</v>
      </c>
      <c r="P36" s="74">
        <v>1313</v>
      </c>
      <c r="Q36" s="74">
        <v>8983546</v>
      </c>
      <c r="R36" s="72">
        <v>7766494.5284617189</v>
      </c>
      <c r="S36" s="72">
        <v>1217051.4715382811</v>
      </c>
      <c r="U36" s="6" t="s">
        <v>1126</v>
      </c>
      <c r="AC36" s="20">
        <v>12</v>
      </c>
      <c r="AD36" s="20">
        <v>10387079.727092344</v>
      </c>
      <c r="AE36" s="20">
        <v>4769384.2729076557</v>
      </c>
      <c r="AN36">
        <v>100742</v>
      </c>
      <c r="AO36">
        <v>879</v>
      </c>
      <c r="AP36">
        <v>27.9</v>
      </c>
      <c r="AQ36">
        <v>14.9</v>
      </c>
      <c r="AR36">
        <v>43343</v>
      </c>
      <c r="AS36">
        <v>7904847</v>
      </c>
      <c r="AT36">
        <v>8993</v>
      </c>
      <c r="AU36" s="20">
        <v>6481181.1937190667</v>
      </c>
      <c r="AV36" s="20">
        <v>1423665.8062809333</v>
      </c>
      <c r="AZ36" s="21" t="s">
        <v>1055</v>
      </c>
      <c r="BA36" s="21">
        <v>757</v>
      </c>
      <c r="BB36" s="21">
        <v>3581697326365176.5</v>
      </c>
      <c r="BC36" s="21"/>
      <c r="BD36" s="21"/>
      <c r="BE36" s="21"/>
      <c r="BJ36">
        <v>100742</v>
      </c>
      <c r="BK36">
        <v>7904847</v>
      </c>
      <c r="BL36">
        <v>8993</v>
      </c>
      <c r="BM36">
        <v>879</v>
      </c>
      <c r="BN36">
        <v>14.9</v>
      </c>
      <c r="BO36">
        <v>43343</v>
      </c>
      <c r="BP36">
        <v>27.9</v>
      </c>
      <c r="BQ36">
        <v>1</v>
      </c>
      <c r="BT36">
        <v>5552835</v>
      </c>
      <c r="BU36">
        <v>615</v>
      </c>
      <c r="BV36">
        <v>12.5</v>
      </c>
      <c r="BW36">
        <v>47149</v>
      </c>
      <c r="BX36">
        <v>16.7</v>
      </c>
      <c r="BY36">
        <v>1</v>
      </c>
      <c r="CA36" s="59">
        <f t="shared" si="6"/>
        <v>-0.17290790704003958</v>
      </c>
      <c r="CB36" s="59">
        <f t="shared" si="7"/>
        <v>-0.98153121250052067</v>
      </c>
      <c r="CC36" s="59">
        <f t="shared" si="8"/>
        <v>-1.4238237428500655</v>
      </c>
      <c r="CD36" s="59">
        <f t="shared" si="9"/>
        <v>2.3657625220155434</v>
      </c>
      <c r="CE36" s="59">
        <f t="shared" si="10"/>
        <v>0.21027203306011846</v>
      </c>
      <c r="CF36">
        <v>1</v>
      </c>
      <c r="CI36" s="20">
        <v>7</v>
      </c>
      <c r="CJ36" s="20">
        <v>0.12430937297428335</v>
      </c>
      <c r="CK36" s="20">
        <v>-0.44284065448701204</v>
      </c>
      <c r="DC36">
        <v>100741</v>
      </c>
      <c r="DD36">
        <v>8983546</v>
      </c>
      <c r="DE36">
        <v>6842</v>
      </c>
      <c r="DF36">
        <v>1313</v>
      </c>
      <c r="DG36">
        <v>14.4</v>
      </c>
      <c r="DH36">
        <v>45145</v>
      </c>
      <c r="DI36">
        <v>13.1</v>
      </c>
      <c r="DJ36">
        <v>1</v>
      </c>
      <c r="DK36">
        <f t="shared" si="4"/>
        <v>347.09366754617417</v>
      </c>
    </row>
    <row r="37" spans="1:125" ht="15.75" thickBot="1" x14ac:dyDescent="0.3">
      <c r="A37">
        <v>100742</v>
      </c>
      <c r="B37">
        <v>879</v>
      </c>
      <c r="C37">
        <v>14.9</v>
      </c>
      <c r="D37">
        <v>43343</v>
      </c>
      <c r="E37">
        <v>8993</v>
      </c>
      <c r="N37">
        <v>100742</v>
      </c>
      <c r="O37" t="s">
        <v>31</v>
      </c>
      <c r="P37" s="74">
        <v>879</v>
      </c>
      <c r="Q37" s="74">
        <v>7904847</v>
      </c>
      <c r="R37" s="72">
        <v>5468850.1320865843</v>
      </c>
      <c r="S37" s="72">
        <v>2435996.8679134157</v>
      </c>
      <c r="U37" s="6" t="s">
        <v>1150</v>
      </c>
      <c r="AC37" s="20">
        <v>13</v>
      </c>
      <c r="AD37" s="20">
        <v>7708259.3018254833</v>
      </c>
      <c r="AE37" s="20">
        <v>2392656.6981745167</v>
      </c>
      <c r="AN37">
        <v>100743</v>
      </c>
      <c r="AO37">
        <v>1344</v>
      </c>
      <c r="AP37">
        <v>29.1</v>
      </c>
      <c r="AQ37">
        <v>15.1</v>
      </c>
      <c r="AR37">
        <v>42836</v>
      </c>
      <c r="AS37">
        <v>9799104</v>
      </c>
      <c r="AT37">
        <v>7291</v>
      </c>
      <c r="AU37" s="20">
        <v>9091043.7127993964</v>
      </c>
      <c r="AV37" s="20">
        <v>708060.28720060363</v>
      </c>
      <c r="BJ37">
        <v>100743</v>
      </c>
      <c r="BK37">
        <v>9799104</v>
      </c>
      <c r="BL37">
        <v>7291</v>
      </c>
      <c r="BM37">
        <v>1344</v>
      </c>
      <c r="BN37">
        <v>15.1</v>
      </c>
      <c r="BO37">
        <v>42836</v>
      </c>
      <c r="BP37">
        <v>29.1</v>
      </c>
      <c r="BQ37">
        <v>1</v>
      </c>
      <c r="BT37">
        <v>7612328</v>
      </c>
      <c r="BU37">
        <v>892</v>
      </c>
      <c r="BV37">
        <v>12.3</v>
      </c>
      <c r="BW37">
        <v>42211</v>
      </c>
      <c r="BX37">
        <v>31.4</v>
      </c>
      <c r="BY37">
        <v>1</v>
      </c>
      <c r="CA37" s="59">
        <f t="shared" si="6"/>
        <v>0.77390423460399771</v>
      </c>
      <c r="CB37" s="59">
        <f t="shared" si="7"/>
        <v>-0.20672574244414821</v>
      </c>
      <c r="CC37" s="59">
        <f t="shared" si="8"/>
        <v>-1.5236949682311181</v>
      </c>
      <c r="CD37" s="59">
        <f t="shared" si="9"/>
        <v>0.73589594693353266</v>
      </c>
      <c r="CE37" s="59">
        <f t="shared" si="10"/>
        <v>1.7007155162507557</v>
      </c>
      <c r="CF37">
        <v>1</v>
      </c>
      <c r="CI37" s="20">
        <v>8</v>
      </c>
      <c r="CJ37" s="20">
        <v>0.5919856432854752</v>
      </c>
      <c r="CK37" s="20">
        <v>-0.17552202155476188</v>
      </c>
      <c r="DC37">
        <v>100742</v>
      </c>
      <c r="DD37">
        <v>7904847</v>
      </c>
      <c r="DE37">
        <v>8993</v>
      </c>
      <c r="DF37">
        <v>879</v>
      </c>
      <c r="DG37">
        <v>14.9</v>
      </c>
      <c r="DH37">
        <v>43343</v>
      </c>
      <c r="DI37">
        <v>27.9</v>
      </c>
      <c r="DJ37">
        <v>1</v>
      </c>
      <c r="DK37">
        <f t="shared" si="4"/>
        <v>-86.906332453825826</v>
      </c>
      <c r="DM37" s="61"/>
      <c r="DN37" s="61" t="s">
        <v>1062</v>
      </c>
      <c r="DO37" s="61" t="s">
        <v>1050</v>
      </c>
      <c r="DP37" s="61" t="s">
        <v>1063</v>
      </c>
      <c r="DQ37" s="61" t="s">
        <v>1064</v>
      </c>
      <c r="DR37" s="61" t="s">
        <v>1065</v>
      </c>
      <c r="DS37" s="61" t="s">
        <v>1066</v>
      </c>
      <c r="DT37" s="61" t="s">
        <v>1067</v>
      </c>
      <c r="DU37" s="61" t="s">
        <v>1068</v>
      </c>
    </row>
    <row r="38" spans="1:125" x14ac:dyDescent="0.25">
      <c r="A38">
        <v>100743</v>
      </c>
      <c r="B38">
        <v>1344</v>
      </c>
      <c r="C38">
        <v>15.1</v>
      </c>
      <c r="D38">
        <v>42836</v>
      </c>
      <c r="E38">
        <v>7291</v>
      </c>
      <c r="N38">
        <v>100743</v>
      </c>
      <c r="O38" t="s">
        <v>31</v>
      </c>
      <c r="P38" s="74">
        <v>1344</v>
      </c>
      <c r="Q38" s="74">
        <v>9799104</v>
      </c>
      <c r="R38" s="72">
        <v>7930611.985345657</v>
      </c>
      <c r="S38" s="72">
        <v>1868492.014654343</v>
      </c>
      <c r="U38" s="6" t="s">
        <v>1151</v>
      </c>
      <c r="AC38" s="20">
        <v>14</v>
      </c>
      <c r="AD38" s="20">
        <v>4097675.2503788425</v>
      </c>
      <c r="AE38" s="20">
        <v>-171215.25037884247</v>
      </c>
      <c r="AN38">
        <v>100745</v>
      </c>
      <c r="AO38">
        <v>1377</v>
      </c>
      <c r="AP38">
        <v>15.7</v>
      </c>
      <c r="AQ38">
        <v>17.2</v>
      </c>
      <c r="AR38">
        <v>46163</v>
      </c>
      <c r="AS38">
        <v>10342647</v>
      </c>
      <c r="AT38">
        <v>7511</v>
      </c>
      <c r="AU38" s="20">
        <v>8733618.0624079574</v>
      </c>
      <c r="AV38" s="20">
        <v>1609028.9375920426</v>
      </c>
      <c r="AZ38" s="61"/>
      <c r="BA38" s="61" t="s">
        <v>1062</v>
      </c>
      <c r="BB38" s="61" t="s">
        <v>1050</v>
      </c>
      <c r="BC38" s="61" t="s">
        <v>1063</v>
      </c>
      <c r="BD38" s="61" t="s">
        <v>1064</v>
      </c>
      <c r="BE38" s="61" t="s">
        <v>1065</v>
      </c>
      <c r="BF38" s="61" t="s">
        <v>1066</v>
      </c>
      <c r="BG38" s="61" t="s">
        <v>1067</v>
      </c>
      <c r="BH38" s="61" t="s">
        <v>1068</v>
      </c>
      <c r="BJ38">
        <v>100745</v>
      </c>
      <c r="BK38">
        <v>10342647</v>
      </c>
      <c r="BL38">
        <v>7511</v>
      </c>
      <c r="BM38">
        <v>1377</v>
      </c>
      <c r="BN38">
        <v>17.2</v>
      </c>
      <c r="BO38">
        <v>46163</v>
      </c>
      <c r="BP38">
        <v>15.7</v>
      </c>
      <c r="BQ38">
        <v>1</v>
      </c>
      <c r="BT38">
        <v>8983546</v>
      </c>
      <c r="BU38">
        <v>1313</v>
      </c>
      <c r="BV38">
        <v>14.4</v>
      </c>
      <c r="BW38">
        <v>45145</v>
      </c>
      <c r="BX38">
        <v>13.1</v>
      </c>
      <c r="BY38">
        <v>1</v>
      </c>
      <c r="CA38" s="59">
        <f t="shared" si="6"/>
        <v>1.4042952343504662</v>
      </c>
      <c r="CB38" s="59">
        <f t="shared" si="7"/>
        <v>0.97086668677510379</v>
      </c>
      <c r="CC38" s="59">
        <f t="shared" si="8"/>
        <v>-0.47504710173006409</v>
      </c>
      <c r="CD38" s="59">
        <f t="shared" si="9"/>
        <v>1.7043099872921028</v>
      </c>
      <c r="CE38" s="59">
        <f t="shared" si="10"/>
        <v>-0.15473453425187439</v>
      </c>
      <c r="CF38">
        <v>1</v>
      </c>
      <c r="CI38" s="20">
        <v>9</v>
      </c>
      <c r="CJ38" s="20">
        <v>1.0182010645789901</v>
      </c>
      <c r="CK38" s="20">
        <v>-0.21291837133698188</v>
      </c>
      <c r="DC38">
        <v>100743</v>
      </c>
      <c r="DD38">
        <v>9799104</v>
      </c>
      <c r="DE38">
        <v>7291</v>
      </c>
      <c r="DF38">
        <v>1344</v>
      </c>
      <c r="DG38">
        <v>15.1</v>
      </c>
      <c r="DH38">
        <v>42836</v>
      </c>
      <c r="DI38">
        <v>29.1</v>
      </c>
      <c r="DJ38">
        <v>1</v>
      </c>
      <c r="DK38">
        <f t="shared" si="4"/>
        <v>378.09366754617417</v>
      </c>
      <c r="DM38" s="20" t="s">
        <v>1056</v>
      </c>
      <c r="DN38" s="20">
        <v>4639992.6333341505</v>
      </c>
      <c r="DO38" s="20">
        <v>264118.46467424167</v>
      </c>
      <c r="DP38" s="20">
        <v>17.567846455025485</v>
      </c>
      <c r="DQ38" s="20">
        <v>3.4814233922205382E-58</v>
      </c>
      <c r="DR38" s="20">
        <v>4121498.76392309</v>
      </c>
      <c r="DS38" s="20">
        <v>5158486.5027452111</v>
      </c>
      <c r="DT38" s="20">
        <v>4121498.76392309</v>
      </c>
      <c r="DU38" s="20">
        <v>5158486.5027452111</v>
      </c>
    </row>
    <row r="39" spans="1:125" x14ac:dyDescent="0.25">
      <c r="A39">
        <v>100745</v>
      </c>
      <c r="B39">
        <v>1377</v>
      </c>
      <c r="C39">
        <v>17.2</v>
      </c>
      <c r="D39">
        <v>46163</v>
      </c>
      <c r="E39">
        <v>7511</v>
      </c>
      <c r="N39">
        <v>100745</v>
      </c>
      <c r="O39" t="s">
        <v>31</v>
      </c>
      <c r="P39" s="74">
        <v>1377</v>
      </c>
      <c r="Q39" s="74">
        <v>10342647</v>
      </c>
      <c r="R39" s="72">
        <v>8105317.6652543657</v>
      </c>
      <c r="S39" s="72">
        <v>2237329.3347456343</v>
      </c>
      <c r="U39" s="6" t="s">
        <v>1152</v>
      </c>
      <c r="AC39" s="20">
        <v>15</v>
      </c>
      <c r="AD39" s="20">
        <v>5945320.1682012435</v>
      </c>
      <c r="AE39" s="20">
        <v>2415211.8317987565</v>
      </c>
      <c r="AN39">
        <v>100747</v>
      </c>
      <c r="AO39">
        <v>861</v>
      </c>
      <c r="AP39">
        <v>22.1</v>
      </c>
      <c r="AQ39">
        <v>16.8</v>
      </c>
      <c r="AR39">
        <v>42253</v>
      </c>
      <c r="AS39">
        <v>7157493</v>
      </c>
      <c r="AT39">
        <v>8313</v>
      </c>
      <c r="AU39" s="20">
        <v>5712915.846340524</v>
      </c>
      <c r="AV39" s="20">
        <v>1444577.153659476</v>
      </c>
      <c r="AZ39" s="20" t="s">
        <v>1056</v>
      </c>
      <c r="BA39" s="20">
        <v>443336.88802860037</v>
      </c>
      <c r="BB39" s="20">
        <v>473427.06500151788</v>
      </c>
      <c r="BC39" s="20">
        <v>0.93644178967076785</v>
      </c>
      <c r="BD39" s="20">
        <v>0.34934639872875661</v>
      </c>
      <c r="BE39" s="20">
        <v>-486058.95505312562</v>
      </c>
      <c r="BF39" s="20">
        <v>1372732.7311103265</v>
      </c>
      <c r="BG39" s="20">
        <v>-486058.95505312562</v>
      </c>
      <c r="BH39" s="20">
        <v>1372732.7311103265</v>
      </c>
      <c r="BJ39">
        <v>100747</v>
      </c>
      <c r="BK39">
        <v>7157493</v>
      </c>
      <c r="BL39">
        <v>8313</v>
      </c>
      <c r="BM39">
        <v>861</v>
      </c>
      <c r="BN39">
        <v>16.8</v>
      </c>
      <c r="BO39">
        <v>42253</v>
      </c>
      <c r="BP39">
        <v>22.1</v>
      </c>
      <c r="BQ39">
        <v>1</v>
      </c>
      <c r="BT39">
        <v>7904847</v>
      </c>
      <c r="BU39">
        <v>879</v>
      </c>
      <c r="BV39">
        <v>14.9</v>
      </c>
      <c r="BW39">
        <v>43343</v>
      </c>
      <c r="BX39">
        <v>27.9</v>
      </c>
      <c r="BY39">
        <v>1</v>
      </c>
      <c r="CA39" s="59">
        <f t="shared" si="6"/>
        <v>0.9083841968381845</v>
      </c>
      <c r="CB39" s="59">
        <f t="shared" si="7"/>
        <v>-0.24308845403524151</v>
      </c>
      <c r="CC39" s="59">
        <f t="shared" si="8"/>
        <v>-0.22536903827743218</v>
      </c>
      <c r="CD39" s="59">
        <f t="shared" si="9"/>
        <v>1.1095308118571527</v>
      </c>
      <c r="CE39" s="59">
        <f t="shared" si="10"/>
        <v>1.345848020252985</v>
      </c>
      <c r="CF39">
        <v>1</v>
      </c>
      <c r="CI39" s="20">
        <v>10</v>
      </c>
      <c r="CJ39" s="20">
        <v>0.46904842126083784</v>
      </c>
      <c r="CK39" s="20">
        <v>0.12824659024325608</v>
      </c>
      <c r="DC39">
        <v>100745</v>
      </c>
      <c r="DD39">
        <v>10342647</v>
      </c>
      <c r="DE39">
        <v>7511</v>
      </c>
      <c r="DF39">
        <v>1377</v>
      </c>
      <c r="DG39">
        <v>17.2</v>
      </c>
      <c r="DH39">
        <v>46163</v>
      </c>
      <c r="DI39">
        <v>15.7</v>
      </c>
      <c r="DJ39">
        <v>1</v>
      </c>
      <c r="DK39">
        <f t="shared" si="4"/>
        <v>411.09366754617417</v>
      </c>
      <c r="DM39" s="20" t="s">
        <v>6</v>
      </c>
      <c r="DN39" s="20">
        <v>5656.2999893592596</v>
      </c>
      <c r="DO39" s="20">
        <v>97.718926973963136</v>
      </c>
      <c r="DP39" s="20">
        <v>57.883361642584973</v>
      </c>
      <c r="DQ39" s="20">
        <v>7.7048934316970929E-280</v>
      </c>
      <c r="DR39" s="20">
        <v>5464.4668866493894</v>
      </c>
      <c r="DS39" s="20">
        <v>5848.1330920691298</v>
      </c>
      <c r="DT39" s="20">
        <v>5464.4668866493894</v>
      </c>
      <c r="DU39" s="20">
        <v>5848.1330920691298</v>
      </c>
    </row>
    <row r="40" spans="1:125" ht="15.75" thickBot="1" x14ac:dyDescent="0.3">
      <c r="A40">
        <v>100747</v>
      </c>
      <c r="B40">
        <v>861</v>
      </c>
      <c r="C40">
        <v>16.8</v>
      </c>
      <c r="D40">
        <v>42253</v>
      </c>
      <c r="E40">
        <v>8313</v>
      </c>
      <c r="N40">
        <v>100747</v>
      </c>
      <c r="O40" t="s">
        <v>31</v>
      </c>
      <c r="P40" s="74">
        <v>861</v>
      </c>
      <c r="Q40" s="74">
        <v>7157493</v>
      </c>
      <c r="R40" s="72">
        <v>5373556.1248636525</v>
      </c>
      <c r="S40" s="72">
        <v>1783936.8751363475</v>
      </c>
      <c r="U40" s="6" t="s">
        <v>1153</v>
      </c>
      <c r="AC40" s="20">
        <v>16</v>
      </c>
      <c r="AD40" s="20">
        <v>9195904.6368056983</v>
      </c>
      <c r="AE40" s="20">
        <v>3585237.3631943017</v>
      </c>
      <c r="AN40">
        <v>100748</v>
      </c>
      <c r="AO40">
        <v>687</v>
      </c>
      <c r="AP40">
        <v>26.1</v>
      </c>
      <c r="AQ40">
        <v>11.5</v>
      </c>
      <c r="AR40">
        <v>45766</v>
      </c>
      <c r="AS40">
        <v>5538594</v>
      </c>
      <c r="AT40">
        <v>8062</v>
      </c>
      <c r="AU40" s="20">
        <v>6082564.2222179547</v>
      </c>
      <c r="AV40" s="20">
        <v>-543970.2222179547</v>
      </c>
      <c r="AZ40" s="20" t="s">
        <v>6</v>
      </c>
      <c r="BA40" s="20">
        <v>5528.0326566283757</v>
      </c>
      <c r="BB40" s="20">
        <v>72.992107485183439</v>
      </c>
      <c r="BC40" s="20">
        <v>75.734662925721153</v>
      </c>
      <c r="BD40" s="20">
        <v>0</v>
      </c>
      <c r="BE40" s="20">
        <v>5384.7401279803007</v>
      </c>
      <c r="BF40" s="20">
        <v>5671.3251852764506</v>
      </c>
      <c r="BG40" s="20">
        <v>5384.7401279803007</v>
      </c>
      <c r="BH40" s="20">
        <v>5671.3251852764506</v>
      </c>
      <c r="BJ40">
        <v>100748</v>
      </c>
      <c r="BK40">
        <v>5538594</v>
      </c>
      <c r="BL40">
        <v>8062</v>
      </c>
      <c r="BM40">
        <v>687</v>
      </c>
      <c r="BN40">
        <v>11.5</v>
      </c>
      <c r="BO40">
        <v>45766</v>
      </c>
      <c r="BP40">
        <v>26.1</v>
      </c>
      <c r="BQ40">
        <v>1</v>
      </c>
      <c r="BT40">
        <v>9799104</v>
      </c>
      <c r="BU40">
        <v>1344</v>
      </c>
      <c r="BV40">
        <v>15.1</v>
      </c>
      <c r="BW40">
        <v>42836</v>
      </c>
      <c r="BX40">
        <v>29.1</v>
      </c>
      <c r="BY40">
        <v>1</v>
      </c>
      <c r="CA40" s="59">
        <f t="shared" si="6"/>
        <v>1.7792322778922154</v>
      </c>
      <c r="CB40" s="59">
        <f t="shared" si="7"/>
        <v>1.057577768261557</v>
      </c>
      <c r="CC40" s="59">
        <f t="shared" si="8"/>
        <v>-0.12549781289637976</v>
      </c>
      <c r="CD40" s="59">
        <f t="shared" si="9"/>
        <v>0.94218728136574348</v>
      </c>
      <c r="CE40" s="59">
        <f t="shared" si="10"/>
        <v>1.4675168760236497</v>
      </c>
      <c r="CF40">
        <v>1</v>
      </c>
      <c r="CI40" s="20">
        <v>11</v>
      </c>
      <c r="CJ40" s="20">
        <v>1.7976766646263387</v>
      </c>
      <c r="CK40" s="20">
        <v>0.44702742194349177</v>
      </c>
      <c r="DC40">
        <v>100747</v>
      </c>
      <c r="DD40">
        <v>7157493</v>
      </c>
      <c r="DE40">
        <v>8313</v>
      </c>
      <c r="DF40">
        <v>861</v>
      </c>
      <c r="DG40">
        <v>16.8</v>
      </c>
      <c r="DH40">
        <v>42253</v>
      </c>
      <c r="DI40">
        <v>22.1</v>
      </c>
      <c r="DJ40">
        <v>1</v>
      </c>
      <c r="DK40">
        <f t="shared" si="4"/>
        <v>-104.90633245382583</v>
      </c>
      <c r="DM40" s="21" t="s">
        <v>11</v>
      </c>
      <c r="DN40" s="21">
        <v>-271931.46029034932</v>
      </c>
      <c r="DO40" s="21">
        <v>17445.208454780775</v>
      </c>
      <c r="DP40" s="21">
        <v>-15.587744967061589</v>
      </c>
      <c r="DQ40" s="21">
        <v>1.0584689230560667E-47</v>
      </c>
      <c r="DR40" s="21">
        <v>-306178.34130852437</v>
      </c>
      <c r="DS40" s="21">
        <v>-237684.57927217425</v>
      </c>
      <c r="DT40" s="21">
        <v>-306178.34130852437</v>
      </c>
      <c r="DU40" s="21">
        <v>-237684.57927217425</v>
      </c>
    </row>
    <row r="41" spans="1:125" x14ac:dyDescent="0.25">
      <c r="A41">
        <v>100748</v>
      </c>
      <c r="B41">
        <v>687</v>
      </c>
      <c r="C41">
        <v>11.5</v>
      </c>
      <c r="D41">
        <v>45766</v>
      </c>
      <c r="E41">
        <v>8062</v>
      </c>
      <c r="N41">
        <v>100748</v>
      </c>
      <c r="O41" t="s">
        <v>31</v>
      </c>
      <c r="P41" s="74">
        <v>687</v>
      </c>
      <c r="Q41" s="74">
        <v>5538594</v>
      </c>
      <c r="R41" s="72">
        <v>4452380.7217086442</v>
      </c>
      <c r="S41" s="72">
        <v>1086213.2782913558</v>
      </c>
      <c r="U41" s="108" t="s">
        <v>1148</v>
      </c>
      <c r="AC41" s="20">
        <v>17</v>
      </c>
      <c r="AD41" s="20">
        <v>4738262.7433774397</v>
      </c>
      <c r="AE41" s="20">
        <v>1417965.2566225603</v>
      </c>
      <c r="AN41">
        <v>100749</v>
      </c>
      <c r="AO41">
        <v>743</v>
      </c>
      <c r="AP41">
        <v>13.4</v>
      </c>
      <c r="AQ41">
        <v>14.7</v>
      </c>
      <c r="AR41">
        <v>40663</v>
      </c>
      <c r="AS41">
        <v>6121577</v>
      </c>
      <c r="AT41">
        <v>8239</v>
      </c>
      <c r="AU41" s="20">
        <v>4779534.0598542728</v>
      </c>
      <c r="AV41" s="20">
        <v>1342042.9401457272</v>
      </c>
      <c r="AZ41" s="20" t="s">
        <v>11</v>
      </c>
      <c r="BA41" s="20">
        <v>-115079.4592042555</v>
      </c>
      <c r="BB41" s="20">
        <v>14229.991853145271</v>
      </c>
      <c r="BC41" s="20">
        <v>-8.0871064714502534</v>
      </c>
      <c r="BD41" s="20">
        <v>2.4431552438693238E-15</v>
      </c>
      <c r="BE41" s="20">
        <v>-143014.69200586484</v>
      </c>
      <c r="BF41" s="20">
        <v>-87144.226402646163</v>
      </c>
      <c r="BG41" s="20">
        <v>-143014.69200586484</v>
      </c>
      <c r="BH41" s="20">
        <v>-87144.226402646163</v>
      </c>
      <c r="BJ41">
        <v>100749</v>
      </c>
      <c r="BK41">
        <v>6121577</v>
      </c>
      <c r="BL41">
        <v>8239</v>
      </c>
      <c r="BM41">
        <v>743</v>
      </c>
      <c r="BN41">
        <v>14.7</v>
      </c>
      <c r="BO41">
        <v>40663</v>
      </c>
      <c r="BP41">
        <v>13.4</v>
      </c>
      <c r="BQ41">
        <v>1</v>
      </c>
      <c r="BT41">
        <v>10342647</v>
      </c>
      <c r="BU41">
        <v>1377</v>
      </c>
      <c r="BV41">
        <v>17.2</v>
      </c>
      <c r="BW41">
        <v>46163</v>
      </c>
      <c r="BX41">
        <v>15.7</v>
      </c>
      <c r="BY41">
        <v>1</v>
      </c>
      <c r="CA41" s="59">
        <f t="shared" si="6"/>
        <v>2.029115677304413</v>
      </c>
      <c r="CB41" s="59">
        <f t="shared" si="7"/>
        <v>1.1498831130697169</v>
      </c>
      <c r="CC41" s="59">
        <f t="shared" si="8"/>
        <v>0.92315005360467417</v>
      </c>
      <c r="CD41" s="59">
        <f t="shared" si="9"/>
        <v>2.0403173128152878</v>
      </c>
      <c r="CE41" s="59">
        <f t="shared" si="10"/>
        <v>0.10888131991789821</v>
      </c>
      <c r="CF41">
        <v>1</v>
      </c>
      <c r="CI41" s="20">
        <v>12</v>
      </c>
      <c r="CJ41" s="20">
        <v>2.6752178546921259</v>
      </c>
      <c r="CK41" s="20">
        <v>1.5669572422133609</v>
      </c>
      <c r="DC41">
        <v>100748</v>
      </c>
      <c r="DD41">
        <v>5538594</v>
      </c>
      <c r="DE41">
        <v>8062</v>
      </c>
      <c r="DF41">
        <v>687</v>
      </c>
      <c r="DG41">
        <v>11.5</v>
      </c>
      <c r="DH41">
        <v>45766</v>
      </c>
      <c r="DI41">
        <v>26.1</v>
      </c>
      <c r="DJ41">
        <v>1</v>
      </c>
      <c r="DK41">
        <f t="shared" si="4"/>
        <v>-278.90633245382583</v>
      </c>
      <c r="DM41" s="103" t="s">
        <v>1131</v>
      </c>
    </row>
    <row r="42" spans="1:125" x14ac:dyDescent="0.25">
      <c r="A42">
        <v>100749</v>
      </c>
      <c r="B42">
        <v>743</v>
      </c>
      <c r="C42">
        <v>14.7</v>
      </c>
      <c r="D42">
        <v>40663</v>
      </c>
      <c r="E42">
        <v>8239</v>
      </c>
      <c r="N42">
        <v>100749</v>
      </c>
      <c r="O42" t="s">
        <v>31</v>
      </c>
      <c r="P42" s="74">
        <v>743</v>
      </c>
      <c r="Q42" s="74">
        <v>6121577</v>
      </c>
      <c r="R42" s="72">
        <v>4748850.9664022103</v>
      </c>
      <c r="S42" s="72">
        <v>1372726.0335977897</v>
      </c>
      <c r="V42" t="s">
        <v>1078</v>
      </c>
      <c r="W42" t="s">
        <v>1080</v>
      </c>
      <c r="X42" t="s">
        <v>1081</v>
      </c>
      <c r="Y42" t="s">
        <v>1079</v>
      </c>
      <c r="AC42" s="20">
        <v>18</v>
      </c>
      <c r="AD42" s="20">
        <v>5182968.1104177888</v>
      </c>
      <c r="AE42" s="20">
        <v>2554706.8895822112</v>
      </c>
      <c r="AN42">
        <v>100750</v>
      </c>
      <c r="AO42">
        <v>879</v>
      </c>
      <c r="AP42">
        <v>10.3</v>
      </c>
      <c r="AQ42">
        <v>15.7</v>
      </c>
      <c r="AR42">
        <v>50203</v>
      </c>
      <c r="AS42">
        <v>6185523</v>
      </c>
      <c r="AT42">
        <v>7037</v>
      </c>
      <c r="AU42" s="20">
        <v>6333977.2817713954</v>
      </c>
      <c r="AV42" s="20">
        <v>-148454.28177139536</v>
      </c>
      <c r="AZ42" s="20" t="s">
        <v>13</v>
      </c>
      <c r="BA42" s="20">
        <v>26.661423278608186</v>
      </c>
      <c r="BB42" s="20">
        <v>11.249493158197479</v>
      </c>
      <c r="BC42" s="20">
        <v>2.3700110666034826</v>
      </c>
      <c r="BD42" s="20">
        <v>1.8038959992581191E-2</v>
      </c>
      <c r="BE42" s="20">
        <v>4.5772777978855466</v>
      </c>
      <c r="BF42" s="20">
        <v>48.745568759330823</v>
      </c>
      <c r="BG42" s="20">
        <v>4.5772777978855466</v>
      </c>
      <c r="BH42" s="20">
        <v>48.745568759330823</v>
      </c>
      <c r="BJ42">
        <v>100750</v>
      </c>
      <c r="BK42">
        <v>6185523</v>
      </c>
      <c r="BL42">
        <v>7037</v>
      </c>
      <c r="BM42">
        <v>879</v>
      </c>
      <c r="BN42">
        <v>15.7</v>
      </c>
      <c r="BO42">
        <v>50203</v>
      </c>
      <c r="BP42">
        <v>10.3</v>
      </c>
      <c r="BQ42">
        <v>1</v>
      </c>
      <c r="BT42">
        <v>7157493</v>
      </c>
      <c r="BU42">
        <v>861</v>
      </c>
      <c r="BV42">
        <v>16.8</v>
      </c>
      <c r="BW42">
        <v>42253</v>
      </c>
      <c r="BX42">
        <v>22.1</v>
      </c>
      <c r="BY42">
        <v>1</v>
      </c>
      <c r="CA42" s="59">
        <f t="shared" si="6"/>
        <v>0.56480262539985582</v>
      </c>
      <c r="CB42" s="59">
        <f t="shared" si="7"/>
        <v>-0.29343682393060144</v>
      </c>
      <c r="CC42" s="59">
        <f t="shared" si="8"/>
        <v>0.72340760284256933</v>
      </c>
      <c r="CD42" s="59">
        <f t="shared" si="9"/>
        <v>0.74975872460737725</v>
      </c>
      <c r="CE42" s="59">
        <f t="shared" si="10"/>
        <v>0.75778188402810798</v>
      </c>
      <c r="CF42">
        <v>1</v>
      </c>
      <c r="CI42" s="20">
        <v>13</v>
      </c>
      <c r="CJ42" s="20">
        <v>1.4903439129853631</v>
      </c>
      <c r="CK42" s="20">
        <v>0.42764060445992191</v>
      </c>
      <c r="DC42">
        <v>100749</v>
      </c>
      <c r="DD42">
        <v>6121577</v>
      </c>
      <c r="DE42">
        <v>8239</v>
      </c>
      <c r="DF42">
        <v>743</v>
      </c>
      <c r="DG42">
        <v>14.7</v>
      </c>
      <c r="DH42">
        <v>40663</v>
      </c>
      <c r="DI42">
        <v>13.4</v>
      </c>
      <c r="DJ42">
        <v>1</v>
      </c>
      <c r="DK42">
        <f t="shared" si="4"/>
        <v>-222.90633245382583</v>
      </c>
    </row>
    <row r="43" spans="1:125" x14ac:dyDescent="0.25">
      <c r="A43">
        <v>100750</v>
      </c>
      <c r="B43">
        <v>879</v>
      </c>
      <c r="C43">
        <v>15.7</v>
      </c>
      <c r="D43">
        <v>50203</v>
      </c>
      <c r="E43">
        <v>7037</v>
      </c>
      <c r="N43">
        <v>100750</v>
      </c>
      <c r="O43" t="s">
        <v>31</v>
      </c>
      <c r="P43" s="74">
        <v>879</v>
      </c>
      <c r="Q43" s="74">
        <v>6185523</v>
      </c>
      <c r="R43" s="72">
        <v>5468850.1320865843</v>
      </c>
      <c r="S43" s="72">
        <v>716672.86791341566</v>
      </c>
      <c r="U43" s="20" t="s">
        <v>31</v>
      </c>
      <c r="V43" s="20">
        <v>1073.2056737588653</v>
      </c>
      <c r="W43">
        <v>7806874.8865248226</v>
      </c>
      <c r="X43">
        <v>6496996.6253038961</v>
      </c>
      <c r="Y43">
        <v>1309878.2612209246</v>
      </c>
      <c r="AC43" s="20">
        <v>19</v>
      </c>
      <c r="AD43" s="20">
        <v>6485319.5424645245</v>
      </c>
      <c r="AE43" s="20">
        <v>2946977.4575354755</v>
      </c>
      <c r="AN43">
        <v>100752</v>
      </c>
      <c r="AO43">
        <v>766</v>
      </c>
      <c r="AP43">
        <v>15.1</v>
      </c>
      <c r="AQ43">
        <v>13</v>
      </c>
      <c r="AR43">
        <v>43500</v>
      </c>
      <c r="AS43">
        <v>6078976</v>
      </c>
      <c r="AT43">
        <v>7936</v>
      </c>
      <c r="AU43" s="20">
        <v>5556606.3356588399</v>
      </c>
      <c r="AV43" s="20">
        <v>522369.6643411601</v>
      </c>
      <c r="AZ43" s="20" t="s">
        <v>9</v>
      </c>
      <c r="BA43" s="20">
        <v>44762.773440399018</v>
      </c>
      <c r="BB43" s="20">
        <v>2914.8325292614595</v>
      </c>
      <c r="BC43" s="20">
        <v>15.356893746393281</v>
      </c>
      <c r="BD43" s="20">
        <v>1.6967287727042304E-46</v>
      </c>
      <c r="BE43" s="20">
        <v>39040.596918939882</v>
      </c>
      <c r="BF43" s="20">
        <v>50484.949961858154</v>
      </c>
      <c r="BG43" s="20">
        <v>39040.596918939882</v>
      </c>
      <c r="BH43" s="20">
        <v>50484.949961858154</v>
      </c>
      <c r="BJ43">
        <v>100752</v>
      </c>
      <c r="BK43">
        <v>6078976</v>
      </c>
      <c r="BL43">
        <v>7936</v>
      </c>
      <c r="BM43">
        <v>766</v>
      </c>
      <c r="BN43">
        <v>13</v>
      </c>
      <c r="BO43">
        <v>43500</v>
      </c>
      <c r="BP43">
        <v>15.1</v>
      </c>
      <c r="BQ43">
        <v>1</v>
      </c>
      <c r="BT43">
        <v>5538594</v>
      </c>
      <c r="BU43">
        <v>687</v>
      </c>
      <c r="BV43">
        <v>11.5</v>
      </c>
      <c r="BW43">
        <v>45766</v>
      </c>
      <c r="BX43">
        <v>26.1</v>
      </c>
      <c r="BY43">
        <v>1</v>
      </c>
      <c r="CA43" s="59">
        <f t="shared" si="6"/>
        <v>-0.17945493182194111</v>
      </c>
      <c r="CB43" s="59">
        <f t="shared" si="7"/>
        <v>-0.78013773291908095</v>
      </c>
      <c r="CC43" s="59">
        <f t="shared" si="8"/>
        <v>-1.9231798697553295</v>
      </c>
      <c r="CD43" s="59">
        <f t="shared" si="9"/>
        <v>1.9092810571839476</v>
      </c>
      <c r="CE43" s="59">
        <f t="shared" si="10"/>
        <v>1.1633447365969889</v>
      </c>
      <c r="CF43">
        <v>1</v>
      </c>
      <c r="CI43" s="20">
        <v>14</v>
      </c>
      <c r="CJ43" s="20">
        <v>-0.49524707934233647</v>
      </c>
      <c r="CK43" s="20">
        <v>-0.42535533157138516</v>
      </c>
      <c r="DC43">
        <v>100750</v>
      </c>
      <c r="DD43">
        <v>6185523</v>
      </c>
      <c r="DE43">
        <v>7037</v>
      </c>
      <c r="DF43">
        <v>879</v>
      </c>
      <c r="DG43">
        <v>15.7</v>
      </c>
      <c r="DH43">
        <v>50203</v>
      </c>
      <c r="DI43">
        <v>10.3</v>
      </c>
      <c r="DJ43">
        <v>1</v>
      </c>
      <c r="DK43">
        <f t="shared" si="4"/>
        <v>-86.906332453825826</v>
      </c>
      <c r="DM43" t="s">
        <v>1045</v>
      </c>
    </row>
    <row r="44" spans="1:125" ht="15.75" thickBot="1" x14ac:dyDescent="0.3">
      <c r="A44">
        <v>100752</v>
      </c>
      <c r="B44">
        <v>766</v>
      </c>
      <c r="C44">
        <v>13</v>
      </c>
      <c r="D44">
        <v>43500</v>
      </c>
      <c r="E44">
        <v>7936</v>
      </c>
      <c r="N44">
        <v>100752</v>
      </c>
      <c r="O44" t="s">
        <v>31</v>
      </c>
      <c r="P44" s="74">
        <v>766</v>
      </c>
      <c r="Q44" s="74">
        <v>6078976</v>
      </c>
      <c r="R44" s="72">
        <v>4870615.5311870677</v>
      </c>
      <c r="S44" s="72">
        <v>1208360.4688129323</v>
      </c>
      <c r="U44" t="s">
        <v>370</v>
      </c>
      <c r="V44">
        <v>865</v>
      </c>
      <c r="W44">
        <v>5472154.948717949</v>
      </c>
      <c r="X44">
        <v>5394732.570913191</v>
      </c>
      <c r="Y44">
        <v>77422.377804755772</v>
      </c>
      <c r="AC44" s="20">
        <v>20</v>
      </c>
      <c r="AD44" s="20">
        <v>5151203.4413434779</v>
      </c>
      <c r="AE44" s="20">
        <v>2035521.5586565221</v>
      </c>
      <c r="AN44">
        <v>100849</v>
      </c>
      <c r="AO44">
        <v>793</v>
      </c>
      <c r="AP44">
        <v>17.100000000000001</v>
      </c>
      <c r="AQ44">
        <v>12.3</v>
      </c>
      <c r="AR44">
        <v>44624</v>
      </c>
      <c r="AS44">
        <v>6693713</v>
      </c>
      <c r="AT44">
        <v>8441</v>
      </c>
      <c r="AU44" s="20">
        <v>6030196.7830708539</v>
      </c>
      <c r="AV44" s="20">
        <v>663516.21692914609</v>
      </c>
      <c r="AZ44" s="21" t="s">
        <v>28</v>
      </c>
      <c r="BA44" s="21">
        <v>1032151.2201756544</v>
      </c>
      <c r="BB44" s="21">
        <v>88831.043614494571</v>
      </c>
      <c r="BC44" s="21">
        <v>11.619262570582229</v>
      </c>
      <c r="BD44" s="21">
        <v>8.0651136048289708E-29</v>
      </c>
      <c r="BE44" s="21">
        <v>857764.90225008747</v>
      </c>
      <c r="BF44" s="21">
        <v>1206537.5381012214</v>
      </c>
      <c r="BG44" s="21">
        <v>857764.90225008747</v>
      </c>
      <c r="BH44" s="21">
        <v>1206537.5381012214</v>
      </c>
      <c r="BJ44">
        <v>100849</v>
      </c>
      <c r="BK44">
        <v>6693713</v>
      </c>
      <c r="BL44">
        <v>8441</v>
      </c>
      <c r="BM44">
        <v>793</v>
      </c>
      <c r="BN44">
        <v>12.3</v>
      </c>
      <c r="BO44">
        <v>44624</v>
      </c>
      <c r="BP44">
        <v>17.100000000000001</v>
      </c>
      <c r="BQ44">
        <v>1</v>
      </c>
      <c r="BT44">
        <v>6121577</v>
      </c>
      <c r="BU44">
        <v>743</v>
      </c>
      <c r="BV44">
        <v>14.7</v>
      </c>
      <c r="BW44">
        <v>40663</v>
      </c>
      <c r="BX44">
        <v>13.4</v>
      </c>
      <c r="BY44">
        <v>1</v>
      </c>
      <c r="CA44" s="59">
        <f t="shared" si="6"/>
        <v>8.8560246074786755E-2</v>
      </c>
      <c r="CB44" s="59">
        <f t="shared" si="7"/>
        <v>-0.62349835991129443</v>
      </c>
      <c r="CC44" s="59">
        <f t="shared" si="8"/>
        <v>-0.32524026365848546</v>
      </c>
      <c r="CD44" s="59">
        <f t="shared" si="9"/>
        <v>0.22495356981183307</v>
      </c>
      <c r="CE44" s="59">
        <f t="shared" si="10"/>
        <v>-0.12431732030920824</v>
      </c>
      <c r="CF44">
        <v>1</v>
      </c>
      <c r="CI44" s="20">
        <v>15</v>
      </c>
      <c r="CJ44" s="20">
        <v>0.95761860601559179</v>
      </c>
      <c r="CK44" s="20">
        <v>0.16025797111476314</v>
      </c>
      <c r="DC44">
        <v>100752</v>
      </c>
      <c r="DD44">
        <v>6078976</v>
      </c>
      <c r="DE44">
        <v>7936</v>
      </c>
      <c r="DF44">
        <v>766</v>
      </c>
      <c r="DG44">
        <v>13</v>
      </c>
      <c r="DH44">
        <v>43500</v>
      </c>
      <c r="DI44">
        <v>15.1</v>
      </c>
      <c r="DJ44">
        <v>1</v>
      </c>
      <c r="DK44">
        <f t="shared" si="4"/>
        <v>-199.90633245382583</v>
      </c>
    </row>
    <row r="45" spans="1:125" x14ac:dyDescent="0.25">
      <c r="A45">
        <v>100849</v>
      </c>
      <c r="B45">
        <v>793</v>
      </c>
      <c r="C45">
        <v>12.3</v>
      </c>
      <c r="D45">
        <v>44624</v>
      </c>
      <c r="E45">
        <v>8441</v>
      </c>
      <c r="N45">
        <v>100849</v>
      </c>
      <c r="O45" t="s">
        <v>31</v>
      </c>
      <c r="P45" s="74">
        <v>793</v>
      </c>
      <c r="Q45" s="74">
        <v>6693713</v>
      </c>
      <c r="R45" s="72">
        <v>5013556.5420214655</v>
      </c>
      <c r="S45" s="72">
        <v>1680156.4579785345</v>
      </c>
      <c r="U45" s="20" t="s">
        <v>190</v>
      </c>
      <c r="V45" s="20">
        <v>874.84057971014488</v>
      </c>
      <c r="W45">
        <v>5268098.2318840576</v>
      </c>
      <c r="X45">
        <v>5446829.6972452151</v>
      </c>
      <c r="Y45">
        <v>-178731.46536115653</v>
      </c>
      <c r="AC45" s="20">
        <v>21</v>
      </c>
      <c r="AD45" s="20">
        <v>4807086.1930384468</v>
      </c>
      <c r="AE45" s="20">
        <v>1065819.8069615532</v>
      </c>
      <c r="AN45">
        <v>100857</v>
      </c>
      <c r="AO45">
        <v>675</v>
      </c>
      <c r="AP45">
        <v>21.4</v>
      </c>
      <c r="AQ45">
        <v>10.6</v>
      </c>
      <c r="AR45">
        <v>44724</v>
      </c>
      <c r="AS45">
        <v>6459750</v>
      </c>
      <c r="AT45">
        <v>9570</v>
      </c>
      <c r="AU45" s="20">
        <v>5817158.8458293518</v>
      </c>
      <c r="AV45" s="20">
        <v>642591.15417064819</v>
      </c>
      <c r="AZ45" s="103" t="s">
        <v>1131</v>
      </c>
      <c r="BJ45">
        <v>100857</v>
      </c>
      <c r="BK45">
        <v>6459750</v>
      </c>
      <c r="BL45">
        <v>9570</v>
      </c>
      <c r="BM45">
        <v>675</v>
      </c>
      <c r="BN45">
        <v>10.6</v>
      </c>
      <c r="BO45">
        <v>44724</v>
      </c>
      <c r="BP45">
        <v>21.4</v>
      </c>
      <c r="BQ45">
        <v>1</v>
      </c>
      <c r="BT45">
        <v>6185523</v>
      </c>
      <c r="BU45">
        <v>879</v>
      </c>
      <c r="BV45">
        <v>15.7</v>
      </c>
      <c r="BW45">
        <v>50203</v>
      </c>
      <c r="BX45">
        <v>10.3</v>
      </c>
      <c r="BY45">
        <v>1</v>
      </c>
      <c r="CA45" s="59">
        <f t="shared" si="6"/>
        <v>0.11795818489252957</v>
      </c>
      <c r="CB45" s="59">
        <f t="shared" si="7"/>
        <v>-0.24308845403524151</v>
      </c>
      <c r="CC45" s="59">
        <f t="shared" si="8"/>
        <v>0.17411586324677839</v>
      </c>
      <c r="CD45" s="59">
        <f t="shared" si="9"/>
        <v>3.3737844985850982</v>
      </c>
      <c r="CE45" s="59">
        <f t="shared" si="10"/>
        <v>-0.43862853105009092</v>
      </c>
      <c r="CF45">
        <v>1</v>
      </c>
      <c r="CI45" s="20">
        <v>16</v>
      </c>
      <c r="CJ45" s="20">
        <v>2.180261958117006</v>
      </c>
      <c r="CK45" s="20">
        <v>0.96990471248443511</v>
      </c>
      <c r="DC45">
        <v>100849</v>
      </c>
      <c r="DD45">
        <v>6693713</v>
      </c>
      <c r="DE45">
        <v>8441</v>
      </c>
      <c r="DF45">
        <v>793</v>
      </c>
      <c r="DG45">
        <v>12.3</v>
      </c>
      <c r="DH45">
        <v>44624</v>
      </c>
      <c r="DI45">
        <v>17.100000000000001</v>
      </c>
      <c r="DJ45">
        <v>1</v>
      </c>
      <c r="DK45">
        <f t="shared" si="4"/>
        <v>-172.90633245382583</v>
      </c>
      <c r="DM45" s="69" t="s">
        <v>1046</v>
      </c>
      <c r="DN45" s="69"/>
    </row>
    <row r="46" spans="1:125" x14ac:dyDescent="0.25">
      <c r="A46">
        <v>100857</v>
      </c>
      <c r="B46">
        <v>675</v>
      </c>
      <c r="C46">
        <v>10.6</v>
      </c>
      <c r="D46">
        <v>44724</v>
      </c>
      <c r="E46">
        <v>9570</v>
      </c>
      <c r="N46">
        <v>100857</v>
      </c>
      <c r="O46" t="s">
        <v>31</v>
      </c>
      <c r="P46" s="74">
        <v>675</v>
      </c>
      <c r="Q46" s="74">
        <v>6459750</v>
      </c>
      <c r="R46" s="72">
        <v>4388851.3835600233</v>
      </c>
      <c r="S46" s="72">
        <v>2070898.6164399767</v>
      </c>
      <c r="U46" t="s">
        <v>233</v>
      </c>
      <c r="V46">
        <v>903.71584699453547</v>
      </c>
      <c r="W46">
        <v>5331773.8852459015</v>
      </c>
      <c r="X46">
        <v>5599698.5821987027</v>
      </c>
      <c r="Y46">
        <v>-267924.69695280195</v>
      </c>
      <c r="AC46" s="20">
        <v>22</v>
      </c>
      <c r="AD46" s="20">
        <v>5278262.1176407207</v>
      </c>
      <c r="AE46" s="20">
        <v>1477539.8823592793</v>
      </c>
      <c r="AN46">
        <v>100859</v>
      </c>
      <c r="AO46">
        <v>602</v>
      </c>
      <c r="AP46">
        <v>24.8</v>
      </c>
      <c r="AQ46">
        <v>11.2</v>
      </c>
      <c r="AR46">
        <v>49720</v>
      </c>
      <c r="AS46">
        <v>5560072</v>
      </c>
      <c r="AT46">
        <v>9236</v>
      </c>
      <c r="AU46" s="20">
        <v>6028490.3021046035</v>
      </c>
      <c r="AV46" s="20">
        <v>-468418.3021046035</v>
      </c>
      <c r="BJ46">
        <v>100859</v>
      </c>
      <c r="BK46">
        <v>5560072</v>
      </c>
      <c r="BL46">
        <v>9236</v>
      </c>
      <c r="BM46">
        <v>602</v>
      </c>
      <c r="BN46">
        <v>11.2</v>
      </c>
      <c r="BO46">
        <v>49720</v>
      </c>
      <c r="BP46">
        <v>24.8</v>
      </c>
      <c r="BQ46">
        <v>1</v>
      </c>
      <c r="BT46">
        <v>6078976</v>
      </c>
      <c r="BU46">
        <v>766</v>
      </c>
      <c r="BV46">
        <v>13</v>
      </c>
      <c r="BW46">
        <v>43500</v>
      </c>
      <c r="BX46">
        <v>15.1</v>
      </c>
      <c r="BY46">
        <v>1</v>
      </c>
      <c r="CA46" s="59">
        <f t="shared" si="6"/>
        <v>6.8975258873481562E-2</v>
      </c>
      <c r="CB46" s="59">
        <f t="shared" si="7"/>
        <v>-0.55916433171166779</v>
      </c>
      <c r="CC46" s="59">
        <f t="shared" si="8"/>
        <v>-1.1741456793974336</v>
      </c>
      <c r="CD46" s="59">
        <f t="shared" si="9"/>
        <v>1.1613511950665241</v>
      </c>
      <c r="CE46" s="59">
        <f t="shared" si="10"/>
        <v>4.8046892032566103E-2</v>
      </c>
      <c r="CF46">
        <v>1</v>
      </c>
      <c r="CI46" s="20">
        <v>17</v>
      </c>
      <c r="CJ46" s="20">
        <v>0.29918398030511106</v>
      </c>
      <c r="CK46" s="20">
        <v>-0.19469360602881669</v>
      </c>
      <c r="DC46">
        <v>100857</v>
      </c>
      <c r="DD46">
        <v>6459750</v>
      </c>
      <c r="DE46">
        <v>9570</v>
      </c>
      <c r="DF46">
        <v>675</v>
      </c>
      <c r="DG46">
        <v>10.6</v>
      </c>
      <c r="DH46">
        <v>44724</v>
      </c>
      <c r="DI46">
        <v>21.4</v>
      </c>
      <c r="DJ46">
        <v>1</v>
      </c>
      <c r="DK46">
        <f t="shared" si="4"/>
        <v>-290.90633245382583</v>
      </c>
      <c r="DM46" s="20" t="s">
        <v>1047</v>
      </c>
      <c r="DN46" s="20">
        <v>0.95455152518798558</v>
      </c>
    </row>
    <row r="47" spans="1:125" x14ac:dyDescent="0.25">
      <c r="A47">
        <v>100859</v>
      </c>
      <c r="B47">
        <v>602</v>
      </c>
      <c r="C47">
        <v>11.2</v>
      </c>
      <c r="D47">
        <v>49720</v>
      </c>
      <c r="E47">
        <v>9236</v>
      </c>
      <c r="N47">
        <v>100859</v>
      </c>
      <c r="O47" t="s">
        <v>31</v>
      </c>
      <c r="P47" s="74">
        <v>602</v>
      </c>
      <c r="Q47" s="74">
        <v>5560072</v>
      </c>
      <c r="R47" s="72">
        <v>4002381.2431559106</v>
      </c>
      <c r="S47" s="72">
        <v>1557690.7568440894</v>
      </c>
      <c r="U47" s="20" t="s">
        <v>490</v>
      </c>
      <c r="V47" s="20">
        <v>935.73529411764707</v>
      </c>
      <c r="W47">
        <v>5493168.5294117648</v>
      </c>
      <c r="X47">
        <v>5769213.1058333768</v>
      </c>
      <c r="Y47">
        <v>-276044.57642160967</v>
      </c>
      <c r="AC47" s="20">
        <v>23</v>
      </c>
      <c r="AD47" s="20">
        <v>5675320.481069603</v>
      </c>
      <c r="AE47" s="20">
        <v>1448359.518930397</v>
      </c>
      <c r="AN47">
        <v>100965</v>
      </c>
      <c r="AO47">
        <v>735</v>
      </c>
      <c r="AP47">
        <v>38.200000000000003</v>
      </c>
      <c r="AQ47">
        <v>12.7</v>
      </c>
      <c r="AR47">
        <v>47286</v>
      </c>
      <c r="AS47">
        <v>8208480</v>
      </c>
      <c r="AT47">
        <v>11168</v>
      </c>
      <c r="AU47" s="20">
        <v>6897571.1828987766</v>
      </c>
      <c r="AV47" s="20">
        <v>1310908.8171012234</v>
      </c>
      <c r="BJ47">
        <v>100965</v>
      </c>
      <c r="BK47">
        <v>8208480</v>
      </c>
      <c r="BL47">
        <v>11168</v>
      </c>
      <c r="BM47">
        <v>735</v>
      </c>
      <c r="BN47">
        <v>12.7</v>
      </c>
      <c r="BO47">
        <v>47286</v>
      </c>
      <c r="BP47">
        <v>38.200000000000003</v>
      </c>
      <c r="BQ47">
        <v>1</v>
      </c>
      <c r="BT47">
        <v>6693713</v>
      </c>
      <c r="BU47">
        <v>793</v>
      </c>
      <c r="BV47">
        <v>12.3</v>
      </c>
      <c r="BW47">
        <v>44624</v>
      </c>
      <c r="BX47">
        <v>17.100000000000001</v>
      </c>
      <c r="BY47">
        <v>1</v>
      </c>
      <c r="CA47" s="59">
        <f t="shared" si="6"/>
        <v>0.351588725157577</v>
      </c>
      <c r="CB47" s="59">
        <f t="shared" si="7"/>
        <v>-0.48364177686862792</v>
      </c>
      <c r="CC47" s="59">
        <f t="shared" si="8"/>
        <v>-1.5236949682311181</v>
      </c>
      <c r="CD47" s="59">
        <f t="shared" si="9"/>
        <v>1.5323455309094121</v>
      </c>
      <c r="CE47" s="59">
        <f t="shared" si="10"/>
        <v>0.25082831831700675</v>
      </c>
      <c r="CF47">
        <v>1</v>
      </c>
      <c r="CI47" s="20">
        <v>18</v>
      </c>
      <c r="CJ47" s="20">
        <v>1.0254563745681717</v>
      </c>
      <c r="CK47" s="20">
        <v>-0.19392627693931541</v>
      </c>
      <c r="DC47">
        <v>100859</v>
      </c>
      <c r="DD47">
        <v>5560072</v>
      </c>
      <c r="DE47">
        <v>9236</v>
      </c>
      <c r="DF47">
        <v>602</v>
      </c>
      <c r="DG47">
        <v>11.2</v>
      </c>
      <c r="DH47">
        <v>49720</v>
      </c>
      <c r="DI47">
        <v>24.8</v>
      </c>
      <c r="DJ47">
        <v>1</v>
      </c>
      <c r="DK47">
        <f t="shared" si="4"/>
        <v>-363.90633245382583</v>
      </c>
      <c r="DM47" s="20" t="s">
        <v>1048</v>
      </c>
      <c r="DN47" s="20">
        <v>0.91116861423870954</v>
      </c>
    </row>
    <row r="48" spans="1:125" x14ac:dyDescent="0.25">
      <c r="A48">
        <v>100965</v>
      </c>
      <c r="B48">
        <v>735</v>
      </c>
      <c r="C48">
        <v>12.7</v>
      </c>
      <c r="D48">
        <v>47286</v>
      </c>
      <c r="E48">
        <v>11168</v>
      </c>
      <c r="N48">
        <v>100965</v>
      </c>
      <c r="O48" t="s">
        <v>31</v>
      </c>
      <c r="P48" s="74">
        <v>735</v>
      </c>
      <c r="Q48" s="74">
        <v>8208480</v>
      </c>
      <c r="R48" s="72">
        <v>4706498.0743031297</v>
      </c>
      <c r="S48" s="72">
        <v>3501981.9256968703</v>
      </c>
      <c r="U48" s="20" t="s">
        <v>403</v>
      </c>
      <c r="V48" s="20">
        <v>993.70588235294122</v>
      </c>
      <c r="W48">
        <v>5768158.7058823528</v>
      </c>
      <c r="X48">
        <v>6076115.8643895797</v>
      </c>
      <c r="Y48">
        <v>-307957.15850722854</v>
      </c>
      <c r="AC48" s="20">
        <v>24</v>
      </c>
      <c r="AD48" s="20">
        <v>6580613.5496874563</v>
      </c>
      <c r="AE48" s="20">
        <v>936753.45031254366</v>
      </c>
      <c r="AN48">
        <v>100966</v>
      </c>
      <c r="AO48">
        <v>955</v>
      </c>
      <c r="AP48">
        <v>52.4</v>
      </c>
      <c r="AQ48">
        <v>13.9</v>
      </c>
      <c r="AR48">
        <v>45308</v>
      </c>
      <c r="AS48">
        <v>10868855</v>
      </c>
      <c r="AT48">
        <v>11381</v>
      </c>
      <c r="AU48" s="20">
        <v>8392677.1542720404</v>
      </c>
      <c r="AV48" s="20">
        <v>2476177.8457279596</v>
      </c>
      <c r="BJ48">
        <v>100966</v>
      </c>
      <c r="BK48">
        <v>10868855</v>
      </c>
      <c r="BL48">
        <v>11381</v>
      </c>
      <c r="BM48">
        <v>955</v>
      </c>
      <c r="BN48">
        <v>13.9</v>
      </c>
      <c r="BO48">
        <v>45308</v>
      </c>
      <c r="BP48">
        <v>52.4</v>
      </c>
      <c r="BQ48">
        <v>1</v>
      </c>
      <c r="BT48">
        <v>6459750</v>
      </c>
      <c r="BU48">
        <v>675</v>
      </c>
      <c r="BV48">
        <v>10.6</v>
      </c>
      <c r="BW48">
        <v>44724</v>
      </c>
      <c r="BX48">
        <v>21.4</v>
      </c>
      <c r="BY48">
        <v>1</v>
      </c>
      <c r="CA48" s="59">
        <f t="shared" si="6"/>
        <v>0.24402875331233942</v>
      </c>
      <c r="CB48" s="59">
        <f t="shared" si="7"/>
        <v>-0.81370331284932085</v>
      </c>
      <c r="CC48" s="59">
        <f t="shared" si="8"/>
        <v>-2.3726003839700671</v>
      </c>
      <c r="CD48" s="59">
        <f t="shared" si="9"/>
        <v>1.5653521444185656</v>
      </c>
      <c r="CE48" s="59">
        <f t="shared" si="10"/>
        <v>0.68680838482855355</v>
      </c>
      <c r="CF48">
        <v>1</v>
      </c>
      <c r="CI48" s="20">
        <v>19</v>
      </c>
      <c r="CJ48" s="20">
        <v>1.2502470941257853</v>
      </c>
      <c r="CK48" s="20">
        <v>0.36035274789992089</v>
      </c>
      <c r="DC48">
        <v>100965</v>
      </c>
      <c r="DD48">
        <v>8208480</v>
      </c>
      <c r="DE48">
        <v>11168</v>
      </c>
      <c r="DF48">
        <v>735</v>
      </c>
      <c r="DG48">
        <v>12.7</v>
      </c>
      <c r="DH48">
        <v>47286</v>
      </c>
      <c r="DI48">
        <v>38.200000000000003</v>
      </c>
      <c r="DJ48">
        <v>1</v>
      </c>
      <c r="DK48">
        <f t="shared" si="4"/>
        <v>-230.90633245382583</v>
      </c>
      <c r="DM48" s="20" t="s">
        <v>1049</v>
      </c>
      <c r="DN48" s="20">
        <v>0.91045890942570329</v>
      </c>
    </row>
    <row r="49" spans="1:125" x14ac:dyDescent="0.25">
      <c r="A49">
        <v>100966</v>
      </c>
      <c r="B49">
        <v>955</v>
      </c>
      <c r="C49">
        <v>13.9</v>
      </c>
      <c r="D49">
        <v>45308</v>
      </c>
      <c r="E49">
        <v>11381</v>
      </c>
      <c r="N49">
        <v>100966</v>
      </c>
      <c r="O49" t="s">
        <v>31</v>
      </c>
      <c r="P49" s="74">
        <v>955</v>
      </c>
      <c r="Q49" s="74">
        <v>10868855</v>
      </c>
      <c r="R49" s="72">
        <v>5871202.607027852</v>
      </c>
      <c r="S49" s="72">
        <v>4997652.392972148</v>
      </c>
      <c r="U49" s="20" t="s">
        <v>333</v>
      </c>
      <c r="V49" s="20">
        <v>961.91304347826087</v>
      </c>
      <c r="W49">
        <v>5568986.7681159424</v>
      </c>
      <c r="X49">
        <v>5907801.0300917318</v>
      </c>
      <c r="Y49">
        <v>-338814.26197578973</v>
      </c>
      <c r="AC49" s="20">
        <v>25</v>
      </c>
      <c r="AD49" s="20">
        <v>4076498.8043293022</v>
      </c>
      <c r="AE49" s="20">
        <v>779429.19567069784</v>
      </c>
      <c r="AN49">
        <v>100967</v>
      </c>
      <c r="AO49">
        <v>1488</v>
      </c>
      <c r="AP49">
        <v>35.1</v>
      </c>
      <c r="AQ49">
        <v>14.1</v>
      </c>
      <c r="AR49">
        <v>45464</v>
      </c>
      <c r="AS49">
        <v>13006608</v>
      </c>
      <c r="AT49">
        <v>8741</v>
      </c>
      <c r="AU49" s="20">
        <v>10623846.370880105</v>
      </c>
      <c r="AV49" s="20">
        <v>2382761.6291198954</v>
      </c>
      <c r="BJ49">
        <v>100967</v>
      </c>
      <c r="BK49">
        <v>13006608</v>
      </c>
      <c r="BL49">
        <v>8741</v>
      </c>
      <c r="BM49">
        <v>1488</v>
      </c>
      <c r="BN49">
        <v>14.1</v>
      </c>
      <c r="BO49">
        <v>45464</v>
      </c>
      <c r="BP49">
        <v>35.1</v>
      </c>
      <c r="BQ49">
        <v>1</v>
      </c>
      <c r="BT49">
        <v>5560072</v>
      </c>
      <c r="BU49">
        <v>602</v>
      </c>
      <c r="BV49">
        <v>11.2</v>
      </c>
      <c r="BW49">
        <v>49720</v>
      </c>
      <c r="BX49">
        <v>24.8</v>
      </c>
      <c r="BY49">
        <v>1</v>
      </c>
      <c r="CA49" s="59">
        <f t="shared" si="6"/>
        <v>-0.1695808360234943</v>
      </c>
      <c r="CB49" s="59">
        <f t="shared" si="7"/>
        <v>-1.0178939240916141</v>
      </c>
      <c r="CC49" s="59">
        <f t="shared" si="8"/>
        <v>-2.0729867078269089</v>
      </c>
      <c r="CD49" s="59">
        <f t="shared" si="9"/>
        <v>3.2143625553358857</v>
      </c>
      <c r="CE49" s="59">
        <f t="shared" si="10"/>
        <v>1.0315368095121025</v>
      </c>
      <c r="CF49">
        <v>1</v>
      </c>
      <c r="CI49" s="20">
        <v>20</v>
      </c>
      <c r="CJ49" s="20">
        <v>0.85028137053568942</v>
      </c>
      <c r="CK49" s="20">
        <v>-0.2720398975531817</v>
      </c>
      <c r="DC49">
        <v>100966</v>
      </c>
      <c r="DD49">
        <v>10868855</v>
      </c>
      <c r="DE49">
        <v>11381</v>
      </c>
      <c r="DF49">
        <v>955</v>
      </c>
      <c r="DG49">
        <v>13.9</v>
      </c>
      <c r="DH49">
        <v>45308</v>
      </c>
      <c r="DI49">
        <v>52.4</v>
      </c>
      <c r="DJ49">
        <v>1</v>
      </c>
      <c r="DK49">
        <f t="shared" si="4"/>
        <v>-10.906332453825826</v>
      </c>
      <c r="DM49" s="20" t="s">
        <v>1050</v>
      </c>
      <c r="DN49" s="20">
        <v>650890.13809976855</v>
      </c>
    </row>
    <row r="50" spans="1:125" ht="15.75" thickBot="1" x14ac:dyDescent="0.3">
      <c r="A50">
        <v>100967</v>
      </c>
      <c r="B50">
        <v>1488</v>
      </c>
      <c r="C50">
        <v>14.1</v>
      </c>
      <c r="D50">
        <v>45464</v>
      </c>
      <c r="E50">
        <v>8741</v>
      </c>
      <c r="N50">
        <v>100967</v>
      </c>
      <c r="O50" t="s">
        <v>31</v>
      </c>
      <c r="P50" s="74">
        <v>1488</v>
      </c>
      <c r="Q50" s="74">
        <v>13006608</v>
      </c>
      <c r="R50" s="72">
        <v>8692964.0431291126</v>
      </c>
      <c r="S50" s="72">
        <v>4313643.9568708874</v>
      </c>
      <c r="U50" s="20" t="s">
        <v>413</v>
      </c>
      <c r="V50" s="20">
        <v>1031.8785714285714</v>
      </c>
      <c r="W50">
        <v>5839090.3214285718</v>
      </c>
      <c r="X50">
        <v>6278206.3370835716</v>
      </c>
      <c r="Y50">
        <v>-439116.01565500122</v>
      </c>
      <c r="AC50" s="20">
        <v>26</v>
      </c>
      <c r="AD50" s="20">
        <v>3097088.1745380582</v>
      </c>
      <c r="AE50" s="20">
        <v>536672.82546194177</v>
      </c>
      <c r="AN50">
        <v>100972</v>
      </c>
      <c r="AO50">
        <v>815</v>
      </c>
      <c r="AP50">
        <v>40.700000000000003</v>
      </c>
      <c r="AQ50">
        <v>13.5</v>
      </c>
      <c r="AR50">
        <v>44887</v>
      </c>
      <c r="AS50">
        <v>7115765</v>
      </c>
      <c r="AT50">
        <v>8731</v>
      </c>
      <c r="AU50" s="20">
        <v>7078275.5111063011</v>
      </c>
      <c r="AV50" s="20">
        <v>37489.488893698901</v>
      </c>
      <c r="BJ50">
        <v>100972</v>
      </c>
      <c r="BK50">
        <v>7115765</v>
      </c>
      <c r="BL50">
        <v>8731</v>
      </c>
      <c r="BM50">
        <v>815</v>
      </c>
      <c r="BN50">
        <v>13.5</v>
      </c>
      <c r="BO50">
        <v>44887</v>
      </c>
      <c r="BP50">
        <v>40.700000000000003</v>
      </c>
      <c r="BQ50">
        <v>1</v>
      </c>
      <c r="BT50">
        <v>8208480</v>
      </c>
      <c r="BU50">
        <v>735</v>
      </c>
      <c r="BV50">
        <v>12.7</v>
      </c>
      <c r="BW50">
        <v>47286</v>
      </c>
      <c r="BX50">
        <v>38.200000000000003</v>
      </c>
      <c r="BY50">
        <v>1</v>
      </c>
      <c r="CA50" s="59">
        <f t="shared" si="6"/>
        <v>1.0479736059810192</v>
      </c>
      <c r="CB50" s="59">
        <f t="shared" si="7"/>
        <v>-0.64587541319812103</v>
      </c>
      <c r="CC50" s="59">
        <f t="shared" si="8"/>
        <v>-1.3239525174690132</v>
      </c>
      <c r="CD50" s="59">
        <f t="shared" si="9"/>
        <v>2.410981582523084</v>
      </c>
      <c r="CE50" s="59">
        <f t="shared" si="10"/>
        <v>2.390172365617854</v>
      </c>
      <c r="CF50">
        <v>1</v>
      </c>
      <c r="CI50" s="20">
        <v>21</v>
      </c>
      <c r="CJ50" s="20">
        <v>0.45143455980023384</v>
      </c>
      <c r="CK50" s="20">
        <v>-0.47719600458565609</v>
      </c>
      <c r="DC50">
        <v>100967</v>
      </c>
      <c r="DD50">
        <v>13006608</v>
      </c>
      <c r="DE50">
        <v>8741</v>
      </c>
      <c r="DF50">
        <v>1488</v>
      </c>
      <c r="DG50">
        <v>14.1</v>
      </c>
      <c r="DH50">
        <v>45464</v>
      </c>
      <c r="DI50">
        <v>35.1</v>
      </c>
      <c r="DJ50">
        <v>1</v>
      </c>
      <c r="DK50">
        <f t="shared" si="4"/>
        <v>522.09366754617417</v>
      </c>
      <c r="DM50" s="21" t="s">
        <v>1051</v>
      </c>
      <c r="DN50" s="21">
        <v>758</v>
      </c>
    </row>
    <row r="51" spans="1:125" x14ac:dyDescent="0.25">
      <c r="A51">
        <v>100972</v>
      </c>
      <c r="B51">
        <v>815</v>
      </c>
      <c r="C51">
        <v>13.5</v>
      </c>
      <c r="D51">
        <v>44887</v>
      </c>
      <c r="E51">
        <v>8731</v>
      </c>
      <c r="N51">
        <v>100972</v>
      </c>
      <c r="O51" t="s">
        <v>31</v>
      </c>
      <c r="P51" s="74">
        <v>815</v>
      </c>
      <c r="Q51" s="74">
        <v>7115765</v>
      </c>
      <c r="R51" s="72">
        <v>5130026.9952939376</v>
      </c>
      <c r="S51" s="72">
        <v>1985738.0047060624</v>
      </c>
      <c r="U51" s="20" t="s">
        <v>393</v>
      </c>
      <c r="V51" s="20">
        <v>916.73469387755097</v>
      </c>
      <c r="W51">
        <v>5227006.8775510201</v>
      </c>
      <c r="X51">
        <v>5668621.8093600553</v>
      </c>
      <c r="Y51">
        <v>-441614.93180903449</v>
      </c>
      <c r="AC51" s="20">
        <v>27</v>
      </c>
      <c r="AD51" s="20">
        <v>5288850.3406654913</v>
      </c>
      <c r="AE51" s="20">
        <v>1996739.6593345087</v>
      </c>
      <c r="AN51">
        <v>100973</v>
      </c>
      <c r="AO51">
        <v>1265</v>
      </c>
      <c r="AP51">
        <v>50.8</v>
      </c>
      <c r="AQ51">
        <v>13.7</v>
      </c>
      <c r="AR51">
        <v>46350</v>
      </c>
      <c r="AS51">
        <v>11238260</v>
      </c>
      <c r="AT51">
        <v>8884</v>
      </c>
      <c r="AU51" s="20">
        <v>10227710.266108524</v>
      </c>
      <c r="AV51" s="20">
        <v>1010549.7338914759</v>
      </c>
      <c r="BJ51">
        <v>100973</v>
      </c>
      <c r="BK51">
        <v>11238260</v>
      </c>
      <c r="BL51">
        <v>8884</v>
      </c>
      <c r="BM51">
        <v>1265</v>
      </c>
      <c r="BN51">
        <v>13.7</v>
      </c>
      <c r="BO51">
        <v>46350</v>
      </c>
      <c r="BP51">
        <v>50.8</v>
      </c>
      <c r="BQ51">
        <v>1</v>
      </c>
      <c r="BT51">
        <v>10868855</v>
      </c>
      <c r="BU51">
        <v>955</v>
      </c>
      <c r="BV51">
        <v>13.9</v>
      </c>
      <c r="BW51">
        <v>45308</v>
      </c>
      <c r="BX51">
        <v>52.4</v>
      </c>
      <c r="BY51">
        <v>1</v>
      </c>
      <c r="CA51" s="59">
        <f t="shared" si="6"/>
        <v>2.2710296451742846</v>
      </c>
      <c r="CB51" s="59">
        <f t="shared" si="7"/>
        <v>-3.0506447810388408E-2</v>
      </c>
      <c r="CC51" s="59">
        <f t="shared" si="8"/>
        <v>-0.72472516518269603</v>
      </c>
      <c r="CD51" s="59">
        <f t="shared" si="9"/>
        <v>1.7581107673120235</v>
      </c>
      <c r="CE51" s="59">
        <f t="shared" si="10"/>
        <v>3.8299204922373806</v>
      </c>
      <c r="CF51">
        <v>1</v>
      </c>
      <c r="CI51" s="20">
        <v>22</v>
      </c>
      <c r="CJ51" s="20">
        <v>0.69547869634868142</v>
      </c>
      <c r="CK51" s="20">
        <v>-0.3153457522680313</v>
      </c>
      <c r="DC51">
        <v>100972</v>
      </c>
      <c r="DD51">
        <v>7115765</v>
      </c>
      <c r="DE51">
        <v>8731</v>
      </c>
      <c r="DF51">
        <v>815</v>
      </c>
      <c r="DG51">
        <v>13.5</v>
      </c>
      <c r="DH51">
        <v>44887</v>
      </c>
      <c r="DI51">
        <v>40.700000000000003</v>
      </c>
      <c r="DJ51">
        <v>1</v>
      </c>
      <c r="DK51">
        <f t="shared" si="4"/>
        <v>-150.90633245382583</v>
      </c>
    </row>
    <row r="52" spans="1:125" ht="15.75" thickBot="1" x14ac:dyDescent="0.3">
      <c r="A52">
        <v>100973</v>
      </c>
      <c r="B52">
        <v>1265</v>
      </c>
      <c r="C52">
        <v>13.7</v>
      </c>
      <c r="D52">
        <v>46350</v>
      </c>
      <c r="E52">
        <v>8884</v>
      </c>
      <c r="N52">
        <v>100973</v>
      </c>
      <c r="O52" t="s">
        <v>31</v>
      </c>
      <c r="P52" s="74">
        <v>1265</v>
      </c>
      <c r="Q52" s="74">
        <v>11238260</v>
      </c>
      <c r="R52" s="72">
        <v>7512377.1758672344</v>
      </c>
      <c r="S52" s="72">
        <v>3725882.8241327656</v>
      </c>
      <c r="U52" s="20" t="s">
        <v>984</v>
      </c>
      <c r="V52" s="20">
        <v>965.90633245382583</v>
      </c>
      <c r="W52">
        <v>5928941.9472295512</v>
      </c>
      <c r="X52">
        <v>5928941.9472295493</v>
      </c>
      <c r="Y52">
        <v>4.4293111892992087E-10</v>
      </c>
      <c r="AC52" s="20">
        <v>28</v>
      </c>
      <c r="AD52" s="20">
        <v>5034732.9880710058</v>
      </c>
      <c r="AE52" s="20">
        <v>2642768.0119289942</v>
      </c>
      <c r="AN52">
        <v>100974</v>
      </c>
      <c r="AO52">
        <v>1109</v>
      </c>
      <c r="AP52">
        <v>33.1</v>
      </c>
      <c r="AQ52">
        <v>11.9</v>
      </c>
      <c r="AR52">
        <v>46086</v>
      </c>
      <c r="AS52">
        <v>10688542</v>
      </c>
      <c r="AT52">
        <v>9638</v>
      </c>
      <c r="AU52" s="20">
        <v>8774521.4386383742</v>
      </c>
      <c r="AV52" s="20">
        <v>1914020.5613616258</v>
      </c>
      <c r="BJ52">
        <v>100974</v>
      </c>
      <c r="BK52">
        <v>10688542</v>
      </c>
      <c r="BL52">
        <v>9638</v>
      </c>
      <c r="BM52">
        <v>1109</v>
      </c>
      <c r="BN52">
        <v>11.9</v>
      </c>
      <c r="BO52">
        <v>46086</v>
      </c>
      <c r="BP52">
        <v>33.1</v>
      </c>
      <c r="BQ52">
        <v>1</v>
      </c>
      <c r="BT52">
        <v>13006608</v>
      </c>
      <c r="BU52">
        <v>1488</v>
      </c>
      <c r="BV52">
        <v>14.1</v>
      </c>
      <c r="BW52">
        <v>45464</v>
      </c>
      <c r="BX52">
        <v>35.1</v>
      </c>
      <c r="BY52">
        <v>1</v>
      </c>
      <c r="CA52" s="59">
        <f t="shared" si="6"/>
        <v>3.2538203107584676</v>
      </c>
      <c r="CB52" s="59">
        <f t="shared" si="7"/>
        <v>1.4603647274244367</v>
      </c>
      <c r="CC52" s="59">
        <f t="shared" si="8"/>
        <v>-0.62485393980164361</v>
      </c>
      <c r="CD52" s="59">
        <f t="shared" si="9"/>
        <v>1.8096010843863033</v>
      </c>
      <c r="CE52" s="59">
        <f t="shared" si="10"/>
        <v>2.075861154876971</v>
      </c>
      <c r="CF52">
        <v>1</v>
      </c>
      <c r="CI52" s="20">
        <v>23</v>
      </c>
      <c r="CJ52" s="20">
        <v>0.67019569607086482</v>
      </c>
      <c r="CK52" s="20">
        <v>-0.1209379445527895</v>
      </c>
      <c r="DC52">
        <v>100973</v>
      </c>
      <c r="DD52">
        <v>11238260</v>
      </c>
      <c r="DE52">
        <v>8884</v>
      </c>
      <c r="DF52">
        <v>1265</v>
      </c>
      <c r="DG52">
        <v>13.7</v>
      </c>
      <c r="DH52">
        <v>46350</v>
      </c>
      <c r="DI52">
        <v>50.8</v>
      </c>
      <c r="DJ52">
        <v>1</v>
      </c>
      <c r="DK52">
        <f t="shared" si="4"/>
        <v>299.09366754617417</v>
      </c>
      <c r="DM52" t="s">
        <v>1052</v>
      </c>
    </row>
    <row r="53" spans="1:125" x14ac:dyDescent="0.25">
      <c r="A53">
        <v>100974</v>
      </c>
      <c r="B53">
        <v>1109</v>
      </c>
      <c r="C53">
        <v>11.9</v>
      </c>
      <c r="D53">
        <v>46086</v>
      </c>
      <c r="E53">
        <v>9638</v>
      </c>
      <c r="N53">
        <v>100974</v>
      </c>
      <c r="O53" t="s">
        <v>31</v>
      </c>
      <c r="P53" s="74">
        <v>1109</v>
      </c>
      <c r="Q53" s="74">
        <v>10688542</v>
      </c>
      <c r="R53" s="72">
        <v>6686495.7799351579</v>
      </c>
      <c r="S53" s="72">
        <v>4002046.2200648421</v>
      </c>
      <c r="U53" s="20"/>
      <c r="V53" s="20"/>
      <c r="AC53" s="20">
        <v>29</v>
      </c>
      <c r="AD53" s="20">
        <v>3012382.3903398965</v>
      </c>
      <c r="AE53" s="20">
        <v>1054202.6096601035</v>
      </c>
      <c r="AN53">
        <v>100975</v>
      </c>
      <c r="AO53">
        <v>1488</v>
      </c>
      <c r="AP53">
        <v>45.5</v>
      </c>
      <c r="AQ53">
        <v>13.1</v>
      </c>
      <c r="AR53">
        <v>45717</v>
      </c>
      <c r="AS53">
        <v>13086960</v>
      </c>
      <c r="AT53">
        <v>8795</v>
      </c>
      <c r="AU53" s="20">
        <v>11271771.255557062</v>
      </c>
      <c r="AV53" s="20">
        <v>1815188.7444429379</v>
      </c>
      <c r="BJ53">
        <v>100975</v>
      </c>
      <c r="BK53">
        <v>13086960</v>
      </c>
      <c r="BL53">
        <v>8795</v>
      </c>
      <c r="BM53">
        <v>1488</v>
      </c>
      <c r="BN53">
        <v>13.1</v>
      </c>
      <c r="BO53">
        <v>45717</v>
      </c>
      <c r="BP53">
        <v>45.5</v>
      </c>
      <c r="BQ53">
        <v>1</v>
      </c>
      <c r="BT53">
        <v>7115765</v>
      </c>
      <c r="BU53">
        <v>815</v>
      </c>
      <c r="BV53">
        <v>13.5</v>
      </c>
      <c r="BW53">
        <v>44887</v>
      </c>
      <c r="BX53">
        <v>40.700000000000003</v>
      </c>
      <c r="BY53">
        <v>1</v>
      </c>
      <c r="CA53" s="59">
        <f t="shared" si="6"/>
        <v>0.54561898309249068</v>
      </c>
      <c r="CB53" s="59">
        <f t="shared" si="7"/>
        <v>-0.42210488032985466</v>
      </c>
      <c r="CC53" s="59">
        <f t="shared" si="8"/>
        <v>-0.92446761594480176</v>
      </c>
      <c r="CD53" s="59">
        <f t="shared" si="9"/>
        <v>1.6191529244384864</v>
      </c>
      <c r="CE53" s="59">
        <f t="shared" si="10"/>
        <v>2.6436491484734046</v>
      </c>
      <c r="CF53">
        <v>1</v>
      </c>
      <c r="CI53" s="20">
        <v>24</v>
      </c>
      <c r="CJ53" s="20">
        <v>1.0558204613942017</v>
      </c>
      <c r="CK53" s="20">
        <v>-0.32557271301407531</v>
      </c>
      <c r="DC53">
        <v>100974</v>
      </c>
      <c r="DD53">
        <v>10688542</v>
      </c>
      <c r="DE53">
        <v>9638</v>
      </c>
      <c r="DF53">
        <v>1109</v>
      </c>
      <c r="DG53">
        <v>11.9</v>
      </c>
      <c r="DH53">
        <v>46086</v>
      </c>
      <c r="DI53">
        <v>33.1</v>
      </c>
      <c r="DJ53">
        <v>1</v>
      </c>
      <c r="DK53">
        <f t="shared" si="4"/>
        <v>143.09366754617417</v>
      </c>
      <c r="DM53" s="61"/>
      <c r="DN53" s="61" t="s">
        <v>1057</v>
      </c>
      <c r="DO53" s="61" t="s">
        <v>1058</v>
      </c>
      <c r="DP53" s="61" t="s">
        <v>1059</v>
      </c>
      <c r="DQ53" s="61" t="s">
        <v>1060</v>
      </c>
      <c r="DR53" s="61" t="s">
        <v>1061</v>
      </c>
    </row>
    <row r="54" spans="1:125" x14ac:dyDescent="0.25">
      <c r="A54">
        <v>100975</v>
      </c>
      <c r="B54">
        <v>1488</v>
      </c>
      <c r="C54">
        <v>13.1</v>
      </c>
      <c r="D54">
        <v>45717</v>
      </c>
      <c r="E54">
        <v>8795</v>
      </c>
      <c r="N54">
        <v>100975</v>
      </c>
      <c r="O54" t="s">
        <v>31</v>
      </c>
      <c r="P54" s="74">
        <v>1488</v>
      </c>
      <c r="Q54" s="74">
        <v>13086960</v>
      </c>
      <c r="R54" s="72">
        <v>8692964.0431291126</v>
      </c>
      <c r="S54" s="72">
        <v>4393995.9568708874</v>
      </c>
      <c r="U54" s="77"/>
      <c r="V54" s="78" t="s">
        <v>1078</v>
      </c>
      <c r="W54" s="78" t="s">
        <v>1080</v>
      </c>
      <c r="X54" s="78" t="s">
        <v>1081</v>
      </c>
      <c r="Y54" s="78" t="s">
        <v>1079</v>
      </c>
      <c r="AC54" s="20">
        <v>30</v>
      </c>
      <c r="AD54" s="20">
        <v>5802379.1573668458</v>
      </c>
      <c r="AE54" s="20">
        <v>1175014.8426331542</v>
      </c>
      <c r="AN54">
        <v>100977</v>
      </c>
      <c r="AO54">
        <v>1499</v>
      </c>
      <c r="AP54">
        <v>30.8</v>
      </c>
      <c r="AQ54">
        <v>11.9</v>
      </c>
      <c r="AR54">
        <v>41513</v>
      </c>
      <c r="AS54">
        <v>11951527</v>
      </c>
      <c r="AT54">
        <v>7973</v>
      </c>
      <c r="AU54" s="20">
        <v>10372928.289599333</v>
      </c>
      <c r="AV54" s="20">
        <v>1578598.710400667</v>
      </c>
      <c r="BJ54">
        <v>100977</v>
      </c>
      <c r="BK54">
        <v>11951527</v>
      </c>
      <c r="BL54">
        <v>7973</v>
      </c>
      <c r="BM54">
        <v>1499</v>
      </c>
      <c r="BN54">
        <v>11.9</v>
      </c>
      <c r="BO54">
        <v>41513</v>
      </c>
      <c r="BP54">
        <v>30.8</v>
      </c>
      <c r="BQ54">
        <v>1</v>
      </c>
      <c r="BT54">
        <v>11238260</v>
      </c>
      <c r="BU54">
        <v>1265</v>
      </c>
      <c r="BV54">
        <v>13.7</v>
      </c>
      <c r="BW54">
        <v>46350</v>
      </c>
      <c r="BX54">
        <v>50.8</v>
      </c>
      <c r="BY54">
        <v>1</v>
      </c>
      <c r="CA54" s="59">
        <f t="shared" si="6"/>
        <v>2.4408564613780861</v>
      </c>
      <c r="CB54" s="59">
        <f t="shared" si="7"/>
        <v>0.83660436705414398</v>
      </c>
      <c r="CC54" s="59">
        <f t="shared" si="8"/>
        <v>-0.82459639056374934</v>
      </c>
      <c r="CD54" s="59">
        <f t="shared" si="9"/>
        <v>2.102039680077405</v>
      </c>
      <c r="CE54" s="59">
        <f t="shared" si="10"/>
        <v>3.667695351209828</v>
      </c>
      <c r="CF54">
        <v>1</v>
      </c>
      <c r="CI54" s="20">
        <v>25</v>
      </c>
      <c r="CJ54" s="20">
        <v>-0.37575558682189281</v>
      </c>
      <c r="CK54" s="20">
        <v>-0.11754185744731971</v>
      </c>
      <c r="DC54">
        <v>100975</v>
      </c>
      <c r="DD54">
        <v>13086960</v>
      </c>
      <c r="DE54">
        <v>8795</v>
      </c>
      <c r="DF54">
        <v>1488</v>
      </c>
      <c r="DG54">
        <v>13.1</v>
      </c>
      <c r="DH54">
        <v>45717</v>
      </c>
      <c r="DI54">
        <v>45.5</v>
      </c>
      <c r="DJ54">
        <v>1</v>
      </c>
      <c r="DK54">
        <f t="shared" si="4"/>
        <v>522.09366754617417</v>
      </c>
      <c r="DM54" s="20" t="s">
        <v>1053</v>
      </c>
      <c r="DN54" s="20">
        <v>6</v>
      </c>
      <c r="DO54" s="20">
        <v>3263530189486649</v>
      </c>
      <c r="DP54" s="20">
        <v>543921698247774.81</v>
      </c>
      <c r="DQ54" s="20">
        <v>1283.8698534098885</v>
      </c>
      <c r="DR54" s="20">
        <v>0</v>
      </c>
    </row>
    <row r="55" spans="1:125" x14ac:dyDescent="0.25">
      <c r="A55">
        <v>100977</v>
      </c>
      <c r="B55">
        <v>1499</v>
      </c>
      <c r="C55">
        <v>11.9</v>
      </c>
      <c r="D55">
        <v>41513</v>
      </c>
      <c r="E55">
        <v>7973</v>
      </c>
      <c r="N55">
        <v>100977</v>
      </c>
      <c r="O55" t="s">
        <v>31</v>
      </c>
      <c r="P55" s="74">
        <v>1499</v>
      </c>
      <c r="Q55" s="74">
        <v>11951527</v>
      </c>
      <c r="R55" s="72">
        <v>8751199.2697653472</v>
      </c>
      <c r="S55" s="72">
        <v>3200327.7302346528</v>
      </c>
      <c r="U55" s="6" t="s">
        <v>31</v>
      </c>
      <c r="V55" s="41">
        <v>1073.2056737588653</v>
      </c>
      <c r="W55" s="41">
        <f>W43/1000000</f>
        <v>7.806874886524823</v>
      </c>
      <c r="X55" s="41">
        <f t="shared" ref="X55:Y55" si="11">X43/1000000</f>
        <v>6.496996625303896</v>
      </c>
      <c r="Y55" s="41">
        <f t="shared" si="11"/>
        <v>1.3098782612209245</v>
      </c>
      <c r="AC55" s="20">
        <v>31</v>
      </c>
      <c r="AD55" s="20">
        <v>7205318.7081488986</v>
      </c>
      <c r="AE55" s="20">
        <v>1582848.2918511014</v>
      </c>
      <c r="AN55">
        <v>100978</v>
      </c>
      <c r="AO55">
        <v>890</v>
      </c>
      <c r="AP55">
        <v>20.3</v>
      </c>
      <c r="AQ55">
        <v>8.1</v>
      </c>
      <c r="AR55">
        <v>44857</v>
      </c>
      <c r="AS55">
        <v>7169840</v>
      </c>
      <c r="AT55">
        <v>8056</v>
      </c>
      <c r="AU55" s="20">
        <v>7372831.0771459639</v>
      </c>
      <c r="AV55" s="20">
        <v>-202991.07714596391</v>
      </c>
      <c r="BJ55">
        <v>100978</v>
      </c>
      <c r="BK55">
        <v>7169840</v>
      </c>
      <c r="BL55">
        <v>8056</v>
      </c>
      <c r="BM55">
        <v>890</v>
      </c>
      <c r="BN55">
        <v>8.1</v>
      </c>
      <c r="BO55">
        <v>44857</v>
      </c>
      <c r="BP55">
        <v>20.3</v>
      </c>
      <c r="BQ55">
        <v>1</v>
      </c>
      <c r="BT55">
        <v>10688542</v>
      </c>
      <c r="BU55">
        <v>1109</v>
      </c>
      <c r="BV55">
        <v>11.9</v>
      </c>
      <c r="BW55">
        <v>46086</v>
      </c>
      <c r="BX55">
        <v>33.1</v>
      </c>
      <c r="BY55">
        <v>1</v>
      </c>
      <c r="CA55" s="59">
        <f t="shared" si="6"/>
        <v>2.188134224944033</v>
      </c>
      <c r="CB55" s="59">
        <f t="shared" si="7"/>
        <v>0.40025182796102443</v>
      </c>
      <c r="CC55" s="59">
        <f t="shared" si="8"/>
        <v>-1.7234374189932238</v>
      </c>
      <c r="CD55" s="59">
        <f t="shared" si="9"/>
        <v>2.0149022204132394</v>
      </c>
      <c r="CE55" s="59">
        <f t="shared" si="10"/>
        <v>1.8730797285925305</v>
      </c>
      <c r="CF55">
        <v>1</v>
      </c>
      <c r="CI55" s="20">
        <v>26</v>
      </c>
      <c r="CJ55" s="20">
        <v>-0.5302867233889399</v>
      </c>
      <c r="CK55" s="20">
        <v>-0.52487840128349239</v>
      </c>
      <c r="DC55">
        <v>100977</v>
      </c>
      <c r="DD55">
        <v>11951527</v>
      </c>
      <c r="DE55">
        <v>7973</v>
      </c>
      <c r="DF55">
        <v>1499</v>
      </c>
      <c r="DG55">
        <v>11.9</v>
      </c>
      <c r="DH55">
        <v>41513</v>
      </c>
      <c r="DI55">
        <v>30.8</v>
      </c>
      <c r="DJ55">
        <v>1</v>
      </c>
      <c r="DK55">
        <f t="shared" si="4"/>
        <v>533.09366754617417</v>
      </c>
      <c r="DM55" s="20" t="s">
        <v>1054</v>
      </c>
      <c r="DN55" s="20">
        <v>751</v>
      </c>
      <c r="DO55" s="20">
        <v>318167136878527.38</v>
      </c>
      <c r="DP55" s="20">
        <v>423657971875.53577</v>
      </c>
      <c r="DQ55" s="20"/>
      <c r="DR55" s="20"/>
    </row>
    <row r="56" spans="1:125" ht="15.75" thickBot="1" x14ac:dyDescent="0.3">
      <c r="A56">
        <v>100978</v>
      </c>
      <c r="B56">
        <v>890</v>
      </c>
      <c r="C56">
        <v>8.1</v>
      </c>
      <c r="D56">
        <v>44857</v>
      </c>
      <c r="E56">
        <v>8056</v>
      </c>
      <c r="N56">
        <v>100978</v>
      </c>
      <c r="O56" t="s">
        <v>31</v>
      </c>
      <c r="P56" s="74">
        <v>890</v>
      </c>
      <c r="Q56" s="74">
        <v>7169840</v>
      </c>
      <c r="R56" s="72">
        <v>5527085.3587228209</v>
      </c>
      <c r="S56" s="72">
        <v>1642754.6412771791</v>
      </c>
      <c r="U56" s="6" t="s">
        <v>370</v>
      </c>
      <c r="V56" s="41">
        <v>865</v>
      </c>
      <c r="W56" s="41">
        <f t="shared" ref="W56:Y64" si="12">W44/1000000</f>
        <v>5.4721549487179493</v>
      </c>
      <c r="X56" s="41">
        <f t="shared" si="12"/>
        <v>5.3947325709131908</v>
      </c>
      <c r="Y56" s="41">
        <f t="shared" si="12"/>
        <v>7.7422377804755776E-2</v>
      </c>
      <c r="AC56" s="20">
        <v>32</v>
      </c>
      <c r="AD56" s="20">
        <v>4071204.6928169173</v>
      </c>
      <c r="AE56" s="20">
        <v>1481630.3071830827</v>
      </c>
      <c r="AN56">
        <v>100979</v>
      </c>
      <c r="AO56">
        <v>668</v>
      </c>
      <c r="AP56">
        <v>48.5</v>
      </c>
      <c r="AQ56">
        <v>12</v>
      </c>
      <c r="AR56">
        <v>49007</v>
      </c>
      <c r="AS56">
        <v>5769516</v>
      </c>
      <c r="AT56">
        <v>8637</v>
      </c>
      <c r="AU56" s="20">
        <v>7280674.7190802302</v>
      </c>
      <c r="AV56" s="20">
        <v>-1511158.7190802302</v>
      </c>
      <c r="BJ56">
        <v>100979</v>
      </c>
      <c r="BK56">
        <v>5769516</v>
      </c>
      <c r="BL56">
        <v>8637</v>
      </c>
      <c r="BM56">
        <v>668</v>
      </c>
      <c r="BN56">
        <v>12</v>
      </c>
      <c r="BO56">
        <v>49007</v>
      </c>
      <c r="BP56">
        <v>48.5</v>
      </c>
      <c r="BQ56">
        <v>1</v>
      </c>
      <c r="BT56">
        <v>13086960</v>
      </c>
      <c r="BU56">
        <v>1488</v>
      </c>
      <c r="BV56">
        <v>13.1</v>
      </c>
      <c r="BW56">
        <v>45717</v>
      </c>
      <c r="BX56">
        <v>45.5</v>
      </c>
      <c r="BY56">
        <v>1</v>
      </c>
      <c r="CA56" s="59">
        <f t="shared" si="6"/>
        <v>3.2907605913058555</v>
      </c>
      <c r="CB56" s="59">
        <f t="shared" si="7"/>
        <v>1.4603647274244367</v>
      </c>
      <c r="CC56" s="59">
        <f t="shared" si="8"/>
        <v>-1.1242100667069075</v>
      </c>
      <c r="CD56" s="59">
        <f t="shared" si="9"/>
        <v>1.8931078165644621</v>
      </c>
      <c r="CE56" s="59">
        <f t="shared" si="10"/>
        <v>3.130324571556061</v>
      </c>
      <c r="CF56">
        <v>1</v>
      </c>
      <c r="CI56" s="20">
        <v>27</v>
      </c>
      <c r="CJ56" s="20">
        <v>0.35410536403901194</v>
      </c>
      <c r="CK56" s="20">
        <v>0.26958738378814817</v>
      </c>
      <c r="DC56">
        <v>100978</v>
      </c>
      <c r="DD56">
        <v>7169840</v>
      </c>
      <c r="DE56">
        <v>8056</v>
      </c>
      <c r="DF56">
        <v>890</v>
      </c>
      <c r="DG56">
        <v>8.1</v>
      </c>
      <c r="DH56">
        <v>44857</v>
      </c>
      <c r="DI56">
        <v>20.3</v>
      </c>
      <c r="DJ56">
        <v>1</v>
      </c>
      <c r="DK56">
        <f t="shared" si="4"/>
        <v>-75.906332453825826</v>
      </c>
      <c r="DM56" s="21" t="s">
        <v>1055</v>
      </c>
      <c r="DN56" s="21">
        <v>757</v>
      </c>
      <c r="DO56" s="21">
        <v>3581697326365176.5</v>
      </c>
      <c r="DP56" s="21"/>
      <c r="DQ56" s="21"/>
      <c r="DR56" s="21"/>
    </row>
    <row r="57" spans="1:125" ht="15.75" thickBot="1" x14ac:dyDescent="0.3">
      <c r="A57">
        <v>100979</v>
      </c>
      <c r="B57">
        <v>668</v>
      </c>
      <c r="C57">
        <v>12</v>
      </c>
      <c r="D57">
        <v>49007</v>
      </c>
      <c r="E57">
        <v>8637</v>
      </c>
      <c r="N57">
        <v>100979</v>
      </c>
      <c r="O57" t="s">
        <v>31</v>
      </c>
      <c r="P57" s="74">
        <v>668</v>
      </c>
      <c r="Q57" s="74">
        <v>5769516</v>
      </c>
      <c r="R57" s="72">
        <v>4351792.602973327</v>
      </c>
      <c r="S57" s="72">
        <v>1417723.397026673</v>
      </c>
      <c r="U57" s="6" t="s">
        <v>190</v>
      </c>
      <c r="V57" s="41">
        <v>874.84057971014488</v>
      </c>
      <c r="W57" s="41">
        <f t="shared" si="12"/>
        <v>5.2680982318840579</v>
      </c>
      <c r="X57" s="41">
        <f t="shared" si="12"/>
        <v>5.4468296972452155</v>
      </c>
      <c r="Y57" s="41">
        <f t="shared" si="12"/>
        <v>-0.17873146536115653</v>
      </c>
      <c r="AC57" s="20">
        <v>33</v>
      </c>
      <c r="AD57" s="20">
        <v>5537673.5817475906</v>
      </c>
      <c r="AE57" s="20">
        <v>2074654.4182524094</v>
      </c>
      <c r="AN57">
        <v>101053</v>
      </c>
      <c r="AO57">
        <v>1229</v>
      </c>
      <c r="AP57">
        <v>12.4</v>
      </c>
      <c r="AQ57">
        <v>13.7</v>
      </c>
      <c r="AR57">
        <v>44020</v>
      </c>
      <c r="AS57">
        <v>8617748</v>
      </c>
      <c r="AT57">
        <v>7012</v>
      </c>
      <c r="AU57" s="20">
        <v>8019516.9238185203</v>
      </c>
      <c r="AV57" s="20">
        <v>598231.07618147973</v>
      </c>
      <c r="BJ57">
        <v>101053</v>
      </c>
      <c r="BK57">
        <v>8617748</v>
      </c>
      <c r="BL57">
        <v>7012</v>
      </c>
      <c r="BM57">
        <v>1229</v>
      </c>
      <c r="BN57">
        <v>13.7</v>
      </c>
      <c r="BO57">
        <v>44020</v>
      </c>
      <c r="BP57">
        <v>12.4</v>
      </c>
      <c r="BQ57">
        <v>1</v>
      </c>
      <c r="BT57">
        <v>11951527</v>
      </c>
      <c r="BU57">
        <v>1499</v>
      </c>
      <c r="BV57">
        <v>11.9</v>
      </c>
      <c r="BW57">
        <v>41513</v>
      </c>
      <c r="BX57">
        <v>30.8</v>
      </c>
      <c r="BY57">
        <v>1</v>
      </c>
      <c r="CA57" s="59">
        <f t="shared" si="6"/>
        <v>2.7687671927250812</v>
      </c>
      <c r="CB57" s="59">
        <f t="shared" si="7"/>
        <v>1.4911331756938233</v>
      </c>
      <c r="CC57" s="59">
        <f t="shared" si="8"/>
        <v>-1.7234374189932238</v>
      </c>
      <c r="CD57" s="59">
        <f t="shared" si="9"/>
        <v>0.50550978463963969</v>
      </c>
      <c r="CE57" s="59">
        <f t="shared" si="10"/>
        <v>1.6398810883654242</v>
      </c>
      <c r="CF57">
        <v>1</v>
      </c>
      <c r="CI57" s="20">
        <v>28</v>
      </c>
      <c r="CJ57" s="20">
        <v>0.3178761483341731</v>
      </c>
      <c r="CK57" s="20">
        <v>0.48599011464640407</v>
      </c>
      <c r="DC57">
        <v>100979</v>
      </c>
      <c r="DD57">
        <v>5769516</v>
      </c>
      <c r="DE57">
        <v>8637</v>
      </c>
      <c r="DF57">
        <v>668</v>
      </c>
      <c r="DG57">
        <v>12</v>
      </c>
      <c r="DH57">
        <v>49007</v>
      </c>
      <c r="DI57">
        <v>48.5</v>
      </c>
      <c r="DJ57">
        <v>1</v>
      </c>
      <c r="DK57">
        <f t="shared" si="4"/>
        <v>-297.90633245382583</v>
      </c>
    </row>
    <row r="58" spans="1:125" x14ac:dyDescent="0.25">
      <c r="A58">
        <v>101053</v>
      </c>
      <c r="B58">
        <v>1229</v>
      </c>
      <c r="C58">
        <v>13.7</v>
      </c>
      <c r="D58">
        <v>44020</v>
      </c>
      <c r="E58">
        <v>7012</v>
      </c>
      <c r="N58">
        <v>101053</v>
      </c>
      <c r="O58" t="s">
        <v>31</v>
      </c>
      <c r="P58" s="74">
        <v>1229</v>
      </c>
      <c r="Q58" s="74">
        <v>8617748</v>
      </c>
      <c r="R58" s="72">
        <v>7321789.1614213707</v>
      </c>
      <c r="S58" s="72">
        <v>1295958.8385786293</v>
      </c>
      <c r="U58" s="6" t="s">
        <v>233</v>
      </c>
      <c r="V58" s="41">
        <v>903.71584699453547</v>
      </c>
      <c r="W58" s="41">
        <f t="shared" si="12"/>
        <v>5.3317738852459016</v>
      </c>
      <c r="X58" s="41">
        <f t="shared" si="12"/>
        <v>5.5996985821987026</v>
      </c>
      <c r="Y58" s="41">
        <f t="shared" si="12"/>
        <v>-0.26792469695280197</v>
      </c>
      <c r="AC58" s="20">
        <v>34</v>
      </c>
      <c r="AD58" s="20">
        <v>7766494.5284617189</v>
      </c>
      <c r="AE58" s="20">
        <v>1217051.4715382811</v>
      </c>
      <c r="AN58">
        <v>101154</v>
      </c>
      <c r="AO58">
        <v>959</v>
      </c>
      <c r="AP58">
        <v>28.7</v>
      </c>
      <c r="AQ58">
        <v>11.8</v>
      </c>
      <c r="AR58">
        <v>43988</v>
      </c>
      <c r="AS58">
        <v>7897365</v>
      </c>
      <c r="AT58">
        <v>8235</v>
      </c>
      <c r="AU58" s="20">
        <v>7502115.1176367793</v>
      </c>
      <c r="AV58" s="20">
        <v>395249.88236322068</v>
      </c>
      <c r="BJ58">
        <v>101154</v>
      </c>
      <c r="BK58">
        <v>7897365</v>
      </c>
      <c r="BL58">
        <v>8235</v>
      </c>
      <c r="BM58">
        <v>959</v>
      </c>
      <c r="BN58">
        <v>11.8</v>
      </c>
      <c r="BO58">
        <v>43988</v>
      </c>
      <c r="BP58">
        <v>28.7</v>
      </c>
      <c r="BQ58">
        <v>1</v>
      </c>
      <c r="BT58">
        <v>7169840</v>
      </c>
      <c r="BU58">
        <v>890</v>
      </c>
      <c r="BV58">
        <v>8.1</v>
      </c>
      <c r="BW58">
        <v>44857</v>
      </c>
      <c r="BX58">
        <v>20.3</v>
      </c>
      <c r="BY58">
        <v>1</v>
      </c>
      <c r="CA58" s="59">
        <f t="shared" si="6"/>
        <v>0.57047892025149116</v>
      </c>
      <c r="CB58" s="59">
        <f t="shared" si="7"/>
        <v>-0.21232000576585489</v>
      </c>
      <c r="CC58" s="59">
        <f t="shared" si="8"/>
        <v>-3.620990701233227</v>
      </c>
      <c r="CD58" s="59">
        <f t="shared" si="9"/>
        <v>1.6092509403857402</v>
      </c>
      <c r="CE58" s="59">
        <f t="shared" si="10"/>
        <v>0.57527860037211143</v>
      </c>
      <c r="CF58">
        <v>1</v>
      </c>
      <c r="CI58" s="20">
        <v>29</v>
      </c>
      <c r="CJ58" s="20">
        <v>-0.66544146403812432</v>
      </c>
      <c r="CK58" s="20">
        <v>-0.19074118368734139</v>
      </c>
      <c r="DC58">
        <v>101053</v>
      </c>
      <c r="DD58">
        <v>8617748</v>
      </c>
      <c r="DE58">
        <v>7012</v>
      </c>
      <c r="DF58">
        <v>1229</v>
      </c>
      <c r="DG58">
        <v>13.7</v>
      </c>
      <c r="DH58">
        <v>44020</v>
      </c>
      <c r="DI58">
        <v>12.4</v>
      </c>
      <c r="DJ58">
        <v>1</v>
      </c>
      <c r="DK58">
        <f t="shared" si="4"/>
        <v>263.09366754617417</v>
      </c>
      <c r="DM58" s="61"/>
      <c r="DN58" s="61" t="s">
        <v>1062</v>
      </c>
      <c r="DO58" s="61" t="s">
        <v>1050</v>
      </c>
      <c r="DP58" s="61" t="s">
        <v>1063</v>
      </c>
      <c r="DQ58" s="61" t="s">
        <v>1064</v>
      </c>
      <c r="DR58" s="61" t="s">
        <v>1065</v>
      </c>
      <c r="DS58" s="61" t="s">
        <v>1066</v>
      </c>
      <c r="DT58" s="61" t="s">
        <v>1067</v>
      </c>
      <c r="DU58" s="61" t="s">
        <v>1068</v>
      </c>
    </row>
    <row r="59" spans="1:125" x14ac:dyDescent="0.25">
      <c r="A59">
        <v>101154</v>
      </c>
      <c r="B59">
        <v>959</v>
      </c>
      <c r="C59">
        <v>11.8</v>
      </c>
      <c r="D59">
        <v>43988</v>
      </c>
      <c r="E59">
        <v>8235</v>
      </c>
      <c r="N59">
        <v>101154</v>
      </c>
      <c r="O59" t="s">
        <v>31</v>
      </c>
      <c r="P59" s="74">
        <v>959</v>
      </c>
      <c r="Q59" s="74">
        <v>7897365</v>
      </c>
      <c r="R59" s="72">
        <v>5892379.0530773923</v>
      </c>
      <c r="S59" s="72">
        <v>2004985.9469226077</v>
      </c>
      <c r="U59" s="6" t="s">
        <v>490</v>
      </c>
      <c r="V59" s="41">
        <v>935.73529411764707</v>
      </c>
      <c r="W59" s="41">
        <f t="shared" si="12"/>
        <v>5.4931685294117649</v>
      </c>
      <c r="X59" s="41">
        <f t="shared" si="12"/>
        <v>5.7692131058333764</v>
      </c>
      <c r="Y59" s="41">
        <f t="shared" si="12"/>
        <v>-0.27604457642160968</v>
      </c>
      <c r="AC59" s="20">
        <v>35</v>
      </c>
      <c r="AD59" s="20">
        <v>5468850.1320865843</v>
      </c>
      <c r="AE59" s="20">
        <v>2435996.8679134157</v>
      </c>
      <c r="AN59">
        <v>101243</v>
      </c>
      <c r="AO59">
        <v>936</v>
      </c>
      <c r="AP59">
        <v>26.9</v>
      </c>
      <c r="AQ59">
        <v>12.6</v>
      </c>
      <c r="AR59">
        <v>52821</v>
      </c>
      <c r="AS59">
        <v>7808112</v>
      </c>
      <c r="AT59">
        <v>8342</v>
      </c>
      <c r="AU59" s="20">
        <v>8162440.2220891798</v>
      </c>
      <c r="AV59" s="20">
        <v>-354328.22208917979</v>
      </c>
      <c r="BJ59">
        <v>101243</v>
      </c>
      <c r="BK59">
        <v>7808112</v>
      </c>
      <c r="BL59">
        <v>8342</v>
      </c>
      <c r="BM59">
        <v>936</v>
      </c>
      <c r="BN59">
        <v>12.6</v>
      </c>
      <c r="BO59">
        <v>52821</v>
      </c>
      <c r="BP59">
        <v>26.9</v>
      </c>
      <c r="BQ59">
        <v>1</v>
      </c>
      <c r="BT59">
        <v>5769516</v>
      </c>
      <c r="BU59">
        <v>668</v>
      </c>
      <c r="BV59">
        <v>12</v>
      </c>
      <c r="BW59">
        <v>49007</v>
      </c>
      <c r="BX59">
        <v>48.5</v>
      </c>
      <c r="BY59">
        <v>1</v>
      </c>
      <c r="CA59" s="59">
        <f t="shared" si="6"/>
        <v>-7.3293001010462572E-2</v>
      </c>
      <c r="CB59" s="59">
        <f t="shared" si="7"/>
        <v>-0.83328323447529418</v>
      </c>
      <c r="CC59" s="59">
        <f t="shared" si="8"/>
        <v>-1.6735018063026976</v>
      </c>
      <c r="CD59" s="59">
        <f t="shared" si="9"/>
        <v>2.9790254010156194</v>
      </c>
      <c r="CE59" s="59">
        <f t="shared" si="10"/>
        <v>3.4344967109827218</v>
      </c>
      <c r="CF59">
        <v>1</v>
      </c>
      <c r="CI59" s="20">
        <v>30</v>
      </c>
      <c r="CJ59" s="20">
        <v>0.33489143022991069</v>
      </c>
      <c r="CK59" s="20">
        <v>0.14711415730773852</v>
      </c>
      <c r="DC59">
        <v>101154</v>
      </c>
      <c r="DD59">
        <v>7897365</v>
      </c>
      <c r="DE59">
        <v>8235</v>
      </c>
      <c r="DF59">
        <v>959</v>
      </c>
      <c r="DG59">
        <v>11.8</v>
      </c>
      <c r="DH59">
        <v>43988</v>
      </c>
      <c r="DI59">
        <v>28.7</v>
      </c>
      <c r="DJ59">
        <v>1</v>
      </c>
      <c r="DK59">
        <f t="shared" si="4"/>
        <v>-6.9063324538258257</v>
      </c>
      <c r="DM59" s="20" t="s">
        <v>1056</v>
      </c>
      <c r="DN59" s="20">
        <v>723454.73603030376</v>
      </c>
      <c r="DO59" s="20">
        <v>458868.39135791309</v>
      </c>
      <c r="DP59" s="20">
        <v>1.5766061678151542</v>
      </c>
      <c r="DQ59" s="20">
        <v>0.11530729117454941</v>
      </c>
      <c r="DR59" s="20">
        <v>-177362.56488661421</v>
      </c>
      <c r="DS59" s="20">
        <v>1624272.0369472217</v>
      </c>
      <c r="DT59" s="20">
        <v>-177362.56488661421</v>
      </c>
      <c r="DU59" s="20">
        <v>1624272.0369472217</v>
      </c>
    </row>
    <row r="60" spans="1:125" x14ac:dyDescent="0.25">
      <c r="A60">
        <v>101243</v>
      </c>
      <c r="B60">
        <v>936</v>
      </c>
      <c r="C60">
        <v>12.6</v>
      </c>
      <c r="D60">
        <v>52821</v>
      </c>
      <c r="E60">
        <v>8342</v>
      </c>
      <c r="N60">
        <v>101243</v>
      </c>
      <c r="O60" t="s">
        <v>31</v>
      </c>
      <c r="P60" s="74">
        <v>936</v>
      </c>
      <c r="Q60" s="74">
        <v>7808112</v>
      </c>
      <c r="R60" s="72">
        <v>5770614.4882925348</v>
      </c>
      <c r="S60" s="72">
        <v>2037497.5117074652</v>
      </c>
      <c r="U60" s="6" t="s">
        <v>403</v>
      </c>
      <c r="V60" s="41">
        <v>993.70588235294122</v>
      </c>
      <c r="W60" s="41">
        <f t="shared" si="12"/>
        <v>5.7681587058823531</v>
      </c>
      <c r="X60" s="41">
        <f t="shared" si="12"/>
        <v>6.0761158643895801</v>
      </c>
      <c r="Y60" s="41">
        <f t="shared" si="12"/>
        <v>-0.30795715850722855</v>
      </c>
      <c r="AC60" s="20">
        <v>36</v>
      </c>
      <c r="AD60" s="20">
        <v>7930611.985345657</v>
      </c>
      <c r="AE60" s="20">
        <v>1868492.014654343</v>
      </c>
      <c r="AN60">
        <v>101244</v>
      </c>
      <c r="AO60">
        <v>1729</v>
      </c>
      <c r="AP60">
        <v>18.3</v>
      </c>
      <c r="AQ60">
        <v>15.8</v>
      </c>
      <c r="AR60">
        <v>48750</v>
      </c>
      <c r="AS60">
        <v>13344422</v>
      </c>
      <c r="AT60">
        <v>7718</v>
      </c>
      <c r="AU60" s="20">
        <v>11348340.511676401</v>
      </c>
      <c r="AV60" s="20">
        <v>1996081.4883235991</v>
      </c>
      <c r="BJ60">
        <v>101244</v>
      </c>
      <c r="BK60">
        <v>13344422</v>
      </c>
      <c r="BL60">
        <v>7718</v>
      </c>
      <c r="BM60">
        <v>1729</v>
      </c>
      <c r="BN60">
        <v>15.8</v>
      </c>
      <c r="BO60">
        <v>48750</v>
      </c>
      <c r="BP60">
        <v>18.3</v>
      </c>
      <c r="BQ60">
        <v>1</v>
      </c>
      <c r="BT60">
        <v>8617748</v>
      </c>
      <c r="BU60">
        <v>1229</v>
      </c>
      <c r="BV60">
        <v>13.7</v>
      </c>
      <c r="BW60">
        <v>44020</v>
      </c>
      <c r="BX60">
        <v>12.4</v>
      </c>
      <c r="BY60">
        <v>1</v>
      </c>
      <c r="CA60" s="59">
        <f t="shared" si="6"/>
        <v>1.2361266667519817</v>
      </c>
      <c r="CB60" s="59">
        <f t="shared" si="7"/>
        <v>0.73590762726342407</v>
      </c>
      <c r="CC60" s="59">
        <f t="shared" si="8"/>
        <v>-0.82459639056374934</v>
      </c>
      <c r="CD60" s="59">
        <f t="shared" si="9"/>
        <v>1.3329855853141235</v>
      </c>
      <c r="CE60" s="59">
        <f t="shared" si="10"/>
        <v>-0.22570803345142848</v>
      </c>
      <c r="CF60">
        <v>1</v>
      </c>
      <c r="CI60" s="20">
        <v>31</v>
      </c>
      <c r="CJ60" s="20">
        <v>1.1018245705416023</v>
      </c>
      <c r="CK60" s="20">
        <v>0.21264894097597709</v>
      </c>
      <c r="DC60">
        <v>101243</v>
      </c>
      <c r="DD60">
        <v>7808112</v>
      </c>
      <c r="DE60">
        <v>8342</v>
      </c>
      <c r="DF60">
        <v>936</v>
      </c>
      <c r="DG60">
        <v>12.6</v>
      </c>
      <c r="DH60">
        <v>52821</v>
      </c>
      <c r="DI60">
        <v>26.9</v>
      </c>
      <c r="DJ60">
        <v>1</v>
      </c>
      <c r="DK60">
        <f t="shared" si="4"/>
        <v>-29.906332453825826</v>
      </c>
      <c r="DM60" s="20" t="s">
        <v>6</v>
      </c>
      <c r="DN60" s="20">
        <v>5291.7350356570096</v>
      </c>
      <c r="DO60" s="20">
        <v>77.379259329411553</v>
      </c>
      <c r="DP60" s="20">
        <v>68.38699519117317</v>
      </c>
      <c r="DQ60" s="20">
        <v>0</v>
      </c>
      <c r="DR60" s="20">
        <v>5139.8296596301352</v>
      </c>
      <c r="DS60" s="20">
        <v>5443.6404116838839</v>
      </c>
      <c r="DT60" s="20">
        <v>5139.8296596301352</v>
      </c>
      <c r="DU60" s="20">
        <v>5443.6404116838839</v>
      </c>
    </row>
    <row r="61" spans="1:125" x14ac:dyDescent="0.25">
      <c r="A61">
        <v>101244</v>
      </c>
      <c r="B61">
        <v>1729</v>
      </c>
      <c r="C61">
        <v>15.8</v>
      </c>
      <c r="D61">
        <v>48750</v>
      </c>
      <c r="E61">
        <v>7718</v>
      </c>
      <c r="N61">
        <v>101244</v>
      </c>
      <c r="O61" t="s">
        <v>31</v>
      </c>
      <c r="P61" s="74">
        <v>1729</v>
      </c>
      <c r="Q61" s="74">
        <v>13344422</v>
      </c>
      <c r="R61" s="72">
        <v>9968844.9176139217</v>
      </c>
      <c r="S61" s="72">
        <v>3375577.0823860783</v>
      </c>
      <c r="U61" s="6" t="s">
        <v>333</v>
      </c>
      <c r="V61" s="41">
        <v>961.91304347826087</v>
      </c>
      <c r="W61" s="41">
        <f t="shared" si="12"/>
        <v>5.5689867681159422</v>
      </c>
      <c r="X61" s="41">
        <f t="shared" si="12"/>
        <v>5.9078010300917319</v>
      </c>
      <c r="Y61" s="41">
        <f t="shared" si="12"/>
        <v>-0.33881426197578973</v>
      </c>
      <c r="AC61" s="20">
        <v>37</v>
      </c>
      <c r="AD61" s="20">
        <v>8105317.6652543657</v>
      </c>
      <c r="AE61" s="20">
        <v>2237329.3347456343</v>
      </c>
      <c r="AN61">
        <v>101245</v>
      </c>
      <c r="AO61">
        <v>1845</v>
      </c>
      <c r="AP61">
        <v>16.8</v>
      </c>
      <c r="AQ61">
        <v>13.9</v>
      </c>
      <c r="AR61">
        <v>41130</v>
      </c>
      <c r="AS61">
        <v>12653010</v>
      </c>
      <c r="AT61">
        <v>6858</v>
      </c>
      <c r="AU61" s="20">
        <v>11365150.541804813</v>
      </c>
      <c r="AV61" s="20">
        <v>1287859.4581951872</v>
      </c>
      <c r="BJ61">
        <v>101245</v>
      </c>
      <c r="BK61">
        <v>12653010</v>
      </c>
      <c r="BL61">
        <v>6858</v>
      </c>
      <c r="BM61">
        <v>1845</v>
      </c>
      <c r="BN61">
        <v>13.9</v>
      </c>
      <c r="BO61">
        <v>41130</v>
      </c>
      <c r="BP61">
        <v>16.8</v>
      </c>
      <c r="BQ61">
        <v>1</v>
      </c>
      <c r="BT61">
        <v>7897365</v>
      </c>
      <c r="BU61">
        <v>959</v>
      </c>
      <c r="BV61">
        <v>11.8</v>
      </c>
      <c r="BW61">
        <v>43988</v>
      </c>
      <c r="BX61">
        <v>28.7</v>
      </c>
      <c r="BY61">
        <v>1</v>
      </c>
      <c r="CA61" s="59">
        <f t="shared" si="6"/>
        <v>0.90494449180214864</v>
      </c>
      <c r="CB61" s="59">
        <f t="shared" si="7"/>
        <v>-1.9317921166975088E-2</v>
      </c>
      <c r="CC61" s="59">
        <f t="shared" si="8"/>
        <v>-1.7733730316837499</v>
      </c>
      <c r="CD61" s="59">
        <f t="shared" si="9"/>
        <v>1.3224234689911942</v>
      </c>
      <c r="CE61" s="59">
        <f t="shared" si="10"/>
        <v>1.4269605907667613</v>
      </c>
      <c r="CF61">
        <v>1</v>
      </c>
      <c r="CI61" s="20">
        <v>32</v>
      </c>
      <c r="CJ61" s="20">
        <v>-0.19043700206489378</v>
      </c>
      <c r="CK61" s="20">
        <v>1.7529095024854197E-2</v>
      </c>
      <c r="DC61">
        <v>101244</v>
      </c>
      <c r="DD61">
        <v>13344422</v>
      </c>
      <c r="DE61">
        <v>7718</v>
      </c>
      <c r="DF61">
        <v>1729</v>
      </c>
      <c r="DG61">
        <v>15.8</v>
      </c>
      <c r="DH61">
        <v>48750</v>
      </c>
      <c r="DI61">
        <v>18.3</v>
      </c>
      <c r="DJ61">
        <v>1</v>
      </c>
      <c r="DK61">
        <f t="shared" si="4"/>
        <v>763.09366754617417</v>
      </c>
      <c r="DM61" s="20" t="s">
        <v>11</v>
      </c>
      <c r="DN61" s="20">
        <v>-116188.11113889997</v>
      </c>
      <c r="DO61" s="20">
        <v>13746.354809796125</v>
      </c>
      <c r="DP61" s="20">
        <v>-8.452285187350201</v>
      </c>
      <c r="DQ61" s="20">
        <v>1.4778340502853619E-16</v>
      </c>
      <c r="DR61" s="20">
        <v>-143173.96257347448</v>
      </c>
      <c r="DS61" s="20">
        <v>-89202.259704325465</v>
      </c>
      <c r="DT61" s="20">
        <v>-143173.96257347448</v>
      </c>
      <c r="DU61" s="20">
        <v>-89202.259704325465</v>
      </c>
    </row>
    <row r="62" spans="1:125" x14ac:dyDescent="0.25">
      <c r="A62">
        <v>101245</v>
      </c>
      <c r="B62">
        <v>1845</v>
      </c>
      <c r="C62">
        <v>13.9</v>
      </c>
      <c r="D62">
        <v>41130</v>
      </c>
      <c r="E62">
        <v>6858</v>
      </c>
      <c r="N62">
        <v>101245</v>
      </c>
      <c r="O62" t="s">
        <v>31</v>
      </c>
      <c r="P62" s="74">
        <v>1845</v>
      </c>
      <c r="Q62" s="74">
        <v>12653010</v>
      </c>
      <c r="R62" s="72">
        <v>10582961.853050593</v>
      </c>
      <c r="S62" s="72">
        <v>2070048.1469494067</v>
      </c>
      <c r="U62" s="6" t="s">
        <v>413</v>
      </c>
      <c r="V62" s="41">
        <v>1031.8785714285714</v>
      </c>
      <c r="W62" s="41">
        <f t="shared" si="12"/>
        <v>5.8390903214285714</v>
      </c>
      <c r="X62" s="41">
        <f t="shared" si="12"/>
        <v>6.2782063370835717</v>
      </c>
      <c r="Y62" s="41">
        <f t="shared" si="12"/>
        <v>-0.43911601565500119</v>
      </c>
      <c r="AC62" s="20">
        <v>38</v>
      </c>
      <c r="AD62" s="20">
        <v>5373556.1248636525</v>
      </c>
      <c r="AE62" s="20">
        <v>1783936.8751363475</v>
      </c>
      <c r="AN62">
        <v>101247</v>
      </c>
      <c r="AO62">
        <v>1233</v>
      </c>
      <c r="AP62">
        <v>10</v>
      </c>
      <c r="AQ62">
        <v>15.5</v>
      </c>
      <c r="AR62">
        <v>51071</v>
      </c>
      <c r="AS62">
        <v>7638435</v>
      </c>
      <c r="AT62">
        <v>6195</v>
      </c>
      <c r="AU62" s="20">
        <v>8458455.7567673326</v>
      </c>
      <c r="AV62" s="20">
        <v>-820020.75676733255</v>
      </c>
      <c r="BJ62">
        <v>101247</v>
      </c>
      <c r="BK62">
        <v>7638435</v>
      </c>
      <c r="BL62">
        <v>6195</v>
      </c>
      <c r="BM62">
        <v>1233</v>
      </c>
      <c r="BN62">
        <v>15.5</v>
      </c>
      <c r="BO62">
        <v>51071</v>
      </c>
      <c r="BP62">
        <v>10</v>
      </c>
      <c r="BQ62">
        <v>1</v>
      </c>
      <c r="BT62">
        <v>7808112</v>
      </c>
      <c r="BU62">
        <v>936</v>
      </c>
      <c r="BV62">
        <v>12.6</v>
      </c>
      <c r="BW62">
        <v>52821</v>
      </c>
      <c r="BX62">
        <v>26.9</v>
      </c>
      <c r="BY62">
        <v>1</v>
      </c>
      <c r="CA62" s="59">
        <f t="shared" si="6"/>
        <v>0.86391214836706276</v>
      </c>
      <c r="CB62" s="59">
        <f t="shared" si="7"/>
        <v>-8.3651949366601683E-2</v>
      </c>
      <c r="CC62" s="59">
        <f t="shared" si="8"/>
        <v>-1.3738881301595394</v>
      </c>
      <c r="CD62" s="59">
        <f t="shared" si="9"/>
        <v>4.2378976402547428</v>
      </c>
      <c r="CE62" s="59">
        <f t="shared" si="10"/>
        <v>1.2444573071107647</v>
      </c>
      <c r="CF62">
        <v>1</v>
      </c>
      <c r="CI62" s="20">
        <v>33</v>
      </c>
      <c r="CJ62" s="20">
        <v>0.71365864228377451</v>
      </c>
      <c r="CK62" s="20">
        <v>6.0245592320223196E-2</v>
      </c>
      <c r="DC62">
        <v>101245</v>
      </c>
      <c r="DD62">
        <v>12653010</v>
      </c>
      <c r="DE62">
        <v>6858</v>
      </c>
      <c r="DF62">
        <v>1845</v>
      </c>
      <c r="DG62">
        <v>13.9</v>
      </c>
      <c r="DH62">
        <v>41130</v>
      </c>
      <c r="DI62">
        <v>16.8</v>
      </c>
      <c r="DJ62">
        <v>1</v>
      </c>
      <c r="DK62">
        <f t="shared" si="4"/>
        <v>879.09366754617417</v>
      </c>
      <c r="DM62" s="20" t="s">
        <v>13</v>
      </c>
      <c r="DN62" s="20">
        <v>25.67002990570818</v>
      </c>
      <c r="DO62" s="20">
        <v>10.867334612628703</v>
      </c>
      <c r="DP62" s="20">
        <v>2.3621274968268278</v>
      </c>
      <c r="DQ62" s="20">
        <v>1.8424567611322305E-2</v>
      </c>
      <c r="DR62" s="20">
        <v>4.3360630902134041</v>
      </c>
      <c r="DS62" s="20">
        <v>47.003996721202952</v>
      </c>
      <c r="DT62" s="20">
        <v>4.3360630902134041</v>
      </c>
      <c r="DU62" s="20">
        <v>47.003996721202952</v>
      </c>
    </row>
    <row r="63" spans="1:125" x14ac:dyDescent="0.25">
      <c r="A63">
        <v>101247</v>
      </c>
      <c r="B63">
        <v>1233</v>
      </c>
      <c r="C63">
        <v>15.5</v>
      </c>
      <c r="D63">
        <v>51071</v>
      </c>
      <c r="E63">
        <v>6195</v>
      </c>
      <c r="N63">
        <v>101247</v>
      </c>
      <c r="O63" t="s">
        <v>31</v>
      </c>
      <c r="P63" s="74">
        <v>1233</v>
      </c>
      <c r="Q63" s="74">
        <v>7638435</v>
      </c>
      <c r="R63" s="72">
        <v>7342965.607470911</v>
      </c>
      <c r="S63" s="72">
        <v>295469.392529089</v>
      </c>
      <c r="U63" s="6" t="s">
        <v>393</v>
      </c>
      <c r="V63" s="41">
        <v>916.73469387755097</v>
      </c>
      <c r="W63" s="41">
        <f t="shared" si="12"/>
        <v>5.2270068775510206</v>
      </c>
      <c r="X63" s="41">
        <f t="shared" si="12"/>
        <v>5.6686218093600553</v>
      </c>
      <c r="Y63" s="41">
        <f t="shared" si="12"/>
        <v>-0.44161493180903449</v>
      </c>
      <c r="AC63" s="20">
        <v>39</v>
      </c>
      <c r="AD63" s="20">
        <v>4452380.7217086442</v>
      </c>
      <c r="AE63" s="20">
        <v>1086213.2782913558</v>
      </c>
      <c r="AN63">
        <v>101345</v>
      </c>
      <c r="AO63">
        <v>788</v>
      </c>
      <c r="AP63">
        <v>22.3</v>
      </c>
      <c r="AQ63">
        <v>13.5</v>
      </c>
      <c r="AR63">
        <v>41785</v>
      </c>
      <c r="AS63">
        <v>5367068</v>
      </c>
      <c r="AT63">
        <v>6811</v>
      </c>
      <c r="AU63" s="20">
        <v>5742070.4465913083</v>
      </c>
      <c r="AV63" s="20">
        <v>-375002.44659130834</v>
      </c>
      <c r="BJ63">
        <v>101345</v>
      </c>
      <c r="BK63">
        <v>5367068</v>
      </c>
      <c r="BL63">
        <v>6811</v>
      </c>
      <c r="BM63">
        <v>788</v>
      </c>
      <c r="BN63">
        <v>13.5</v>
      </c>
      <c r="BO63">
        <v>41785</v>
      </c>
      <c r="BP63">
        <v>22.3</v>
      </c>
      <c r="BQ63">
        <v>1</v>
      </c>
      <c r="BT63">
        <v>13344422</v>
      </c>
      <c r="BU63">
        <v>1729</v>
      </c>
      <c r="BV63">
        <v>15.8</v>
      </c>
      <c r="BW63">
        <v>48750</v>
      </c>
      <c r="BX63">
        <v>18.3</v>
      </c>
      <c r="BY63">
        <v>1</v>
      </c>
      <c r="CA63" s="59">
        <f t="shared" si="6"/>
        <v>3.4091237746776644</v>
      </c>
      <c r="CB63" s="59">
        <f t="shared" si="7"/>
        <v>2.1344734576900892</v>
      </c>
      <c r="CC63" s="59">
        <f t="shared" si="8"/>
        <v>0.22405147593730548</v>
      </c>
      <c r="CD63" s="59">
        <f t="shared" si="9"/>
        <v>2.8941984042970947</v>
      </c>
      <c r="CE63" s="59">
        <f t="shared" si="10"/>
        <v>0.37249717408767097</v>
      </c>
      <c r="CF63">
        <v>1</v>
      </c>
      <c r="CI63" s="20">
        <v>34</v>
      </c>
      <c r="CJ63" s="20">
        <v>1.3658039162802285</v>
      </c>
      <c r="CK63" s="20">
        <v>3.8491318070237757E-2</v>
      </c>
      <c r="DC63">
        <v>101247</v>
      </c>
      <c r="DD63">
        <v>7638435</v>
      </c>
      <c r="DE63">
        <v>6195</v>
      </c>
      <c r="DF63">
        <v>1233</v>
      </c>
      <c r="DG63">
        <v>15.5</v>
      </c>
      <c r="DH63">
        <v>51071</v>
      </c>
      <c r="DI63">
        <v>10</v>
      </c>
      <c r="DJ63">
        <v>1</v>
      </c>
      <c r="DK63">
        <f t="shared" si="4"/>
        <v>267.09366754617417</v>
      </c>
      <c r="DM63" s="20" t="s">
        <v>9</v>
      </c>
      <c r="DN63" s="20">
        <v>44632.826363797991</v>
      </c>
      <c r="DO63" s="20">
        <v>2815.6535377946557</v>
      </c>
      <c r="DP63" s="20">
        <v>15.85167555762432</v>
      </c>
      <c r="DQ63" s="20">
        <v>4.952250079717684E-49</v>
      </c>
      <c r="DR63" s="20">
        <v>39105.338596058085</v>
      </c>
      <c r="DS63" s="20">
        <v>50160.314131537896</v>
      </c>
      <c r="DT63" s="20">
        <v>39105.338596058085</v>
      </c>
      <c r="DU63" s="20">
        <v>50160.314131537896</v>
      </c>
    </row>
    <row r="64" spans="1:125" x14ac:dyDescent="0.25">
      <c r="A64">
        <v>101345</v>
      </c>
      <c r="B64">
        <v>788</v>
      </c>
      <c r="C64">
        <v>13.5</v>
      </c>
      <c r="D64">
        <v>41785</v>
      </c>
      <c r="E64">
        <v>6811</v>
      </c>
      <c r="N64">
        <v>101345</v>
      </c>
      <c r="O64" t="s">
        <v>31</v>
      </c>
      <c r="P64" s="74">
        <v>788</v>
      </c>
      <c r="Q64" s="74">
        <v>5367068</v>
      </c>
      <c r="R64" s="72">
        <v>4987085.9844595399</v>
      </c>
      <c r="S64" s="72">
        <v>379982.01554046012</v>
      </c>
      <c r="U64" s="79" t="s">
        <v>984</v>
      </c>
      <c r="V64" s="80">
        <v>965.90633245382583</v>
      </c>
      <c r="W64" s="80">
        <f t="shared" si="12"/>
        <v>5.9289419472295508</v>
      </c>
      <c r="X64" s="80">
        <f t="shared" si="12"/>
        <v>5.928941947229549</v>
      </c>
      <c r="Y64" s="80">
        <f t="shared" si="12"/>
        <v>4.4293111892992086E-16</v>
      </c>
      <c r="AC64" s="20">
        <v>40</v>
      </c>
      <c r="AD64" s="20">
        <v>4748850.9664022103</v>
      </c>
      <c r="AE64" s="20">
        <v>1372726.0335977897</v>
      </c>
      <c r="AN64">
        <v>101361</v>
      </c>
      <c r="AO64">
        <v>769</v>
      </c>
      <c r="AP64">
        <v>2.2000000000000002</v>
      </c>
      <c r="AQ64">
        <v>15.4</v>
      </c>
      <c r="AR64">
        <v>43460</v>
      </c>
      <c r="AS64">
        <v>4706280</v>
      </c>
      <c r="AT64">
        <v>6120</v>
      </c>
      <c r="AU64" s="20">
        <v>4629447.3317509564</v>
      </c>
      <c r="AV64" s="20">
        <v>76832.668249043636</v>
      </c>
      <c r="BJ64">
        <v>101361</v>
      </c>
      <c r="BK64">
        <v>4706280</v>
      </c>
      <c r="BL64">
        <v>6120</v>
      </c>
      <c r="BM64">
        <v>769</v>
      </c>
      <c r="BN64">
        <v>15.4</v>
      </c>
      <c r="BO64">
        <v>43460</v>
      </c>
      <c r="BP64">
        <v>2.2000000000000002</v>
      </c>
      <c r="BQ64">
        <v>1</v>
      </c>
      <c r="BT64">
        <v>12653010</v>
      </c>
      <c r="BU64">
        <v>1845</v>
      </c>
      <c r="BV64">
        <v>13.9</v>
      </c>
      <c r="BW64">
        <v>41130</v>
      </c>
      <c r="BX64">
        <v>16.8</v>
      </c>
      <c r="BY64">
        <v>1</v>
      </c>
      <c r="CA64" s="59">
        <f t="shared" si="6"/>
        <v>3.0912604575999238</v>
      </c>
      <c r="CB64" s="59">
        <f t="shared" si="7"/>
        <v>2.4589407303490756</v>
      </c>
      <c r="CC64" s="59">
        <f t="shared" si="8"/>
        <v>-0.72472516518269603</v>
      </c>
      <c r="CD64" s="59">
        <f t="shared" si="9"/>
        <v>0.37909445489958093</v>
      </c>
      <c r="CE64" s="59">
        <f t="shared" si="10"/>
        <v>0.22041110437434061</v>
      </c>
      <c r="CF64">
        <v>1</v>
      </c>
      <c r="CI64" s="20">
        <v>35</v>
      </c>
      <c r="CJ64" s="20">
        <v>0.48605678850758605</v>
      </c>
      <c r="CK64" s="20">
        <v>0.42232740833059845</v>
      </c>
      <c r="DC64">
        <v>101345</v>
      </c>
      <c r="DD64">
        <v>5367068</v>
      </c>
      <c r="DE64">
        <v>6811</v>
      </c>
      <c r="DF64">
        <v>788</v>
      </c>
      <c r="DG64">
        <v>13.5</v>
      </c>
      <c r="DH64">
        <v>41785</v>
      </c>
      <c r="DI64">
        <v>22.3</v>
      </c>
      <c r="DJ64">
        <v>1</v>
      </c>
      <c r="DK64">
        <f t="shared" si="4"/>
        <v>-177.90633245382583</v>
      </c>
      <c r="DM64" s="20" t="s">
        <v>28</v>
      </c>
      <c r="DN64" s="20">
        <v>931365.73108090647</v>
      </c>
      <c r="DO64" s="20">
        <v>86877.488476311395</v>
      </c>
      <c r="DP64" s="20">
        <v>10.720449536646758</v>
      </c>
      <c r="DQ64" s="20">
        <v>4.7554598476759043E-25</v>
      </c>
      <c r="DR64" s="20">
        <v>760814.11725525768</v>
      </c>
      <c r="DS64" s="20">
        <v>1101917.3449065553</v>
      </c>
      <c r="DT64" s="20">
        <v>760814.11725525768</v>
      </c>
      <c r="DU64" s="20">
        <v>1101917.3449065553</v>
      </c>
    </row>
    <row r="65" spans="1:125" ht="15.75" thickBot="1" x14ac:dyDescent="0.3">
      <c r="A65">
        <v>101361</v>
      </c>
      <c r="B65">
        <v>769</v>
      </c>
      <c r="C65">
        <v>15.4</v>
      </c>
      <c r="D65">
        <v>43460</v>
      </c>
      <c r="E65">
        <v>6120</v>
      </c>
      <c r="N65">
        <v>101361</v>
      </c>
      <c r="O65" t="s">
        <v>31</v>
      </c>
      <c r="P65" s="74">
        <v>769</v>
      </c>
      <c r="Q65" s="74">
        <v>4706280</v>
      </c>
      <c r="R65" s="72">
        <v>4886497.8657242227</v>
      </c>
      <c r="S65" s="72">
        <v>-180217.86572422273</v>
      </c>
      <c r="U65" s="20"/>
      <c r="V65" s="20"/>
      <c r="AC65" s="20">
        <v>41</v>
      </c>
      <c r="AD65" s="20">
        <v>5468850.1320865843</v>
      </c>
      <c r="AE65" s="20">
        <v>716672.86791341566</v>
      </c>
      <c r="AN65">
        <v>101362</v>
      </c>
      <c r="AO65">
        <v>1154</v>
      </c>
      <c r="AP65">
        <v>5.2</v>
      </c>
      <c r="AQ65">
        <v>14.4</v>
      </c>
      <c r="AR65">
        <v>41056</v>
      </c>
      <c r="AS65">
        <v>6508560</v>
      </c>
      <c r="AT65">
        <v>5640</v>
      </c>
      <c r="AU65" s="20">
        <v>6830891.0327056982</v>
      </c>
      <c r="AV65" s="20">
        <v>-322331.03270569816</v>
      </c>
      <c r="BJ65">
        <v>101362</v>
      </c>
      <c r="BK65">
        <v>6508560</v>
      </c>
      <c r="BL65">
        <v>5640</v>
      </c>
      <c r="BM65">
        <v>1154</v>
      </c>
      <c r="BN65">
        <v>14.4</v>
      </c>
      <c r="BO65">
        <v>41056</v>
      </c>
      <c r="BP65">
        <v>5.2</v>
      </c>
      <c r="BQ65">
        <v>1</v>
      </c>
      <c r="BT65">
        <v>7638435</v>
      </c>
      <c r="BU65">
        <v>1233</v>
      </c>
      <c r="BV65">
        <v>15.5</v>
      </c>
      <c r="BW65">
        <v>51071</v>
      </c>
      <c r="BX65">
        <v>10</v>
      </c>
      <c r="BY65">
        <v>1</v>
      </c>
      <c r="CA65" s="59">
        <f t="shared" si="6"/>
        <v>0.78590642377477948</v>
      </c>
      <c r="CB65" s="59">
        <f t="shared" si="7"/>
        <v>0.74709615390683737</v>
      </c>
      <c r="CC65" s="59">
        <f t="shared" si="8"/>
        <v>7.4244637865725951E-2</v>
      </c>
      <c r="CD65" s="59">
        <f t="shared" si="9"/>
        <v>3.6602819038445524</v>
      </c>
      <c r="CE65" s="59">
        <f t="shared" si="10"/>
        <v>-0.46904574499275709</v>
      </c>
      <c r="CF65">
        <v>1</v>
      </c>
      <c r="CI65" s="20">
        <v>36</v>
      </c>
      <c r="CJ65" s="20">
        <v>1.6788975070227325</v>
      </c>
      <c r="CK65" s="20">
        <v>0.10033477086948284</v>
      </c>
      <c r="DC65">
        <v>101361</v>
      </c>
      <c r="DD65">
        <v>4706280</v>
      </c>
      <c r="DE65">
        <v>6120</v>
      </c>
      <c r="DF65">
        <v>769</v>
      </c>
      <c r="DG65">
        <v>15.4</v>
      </c>
      <c r="DH65">
        <v>43460</v>
      </c>
      <c r="DI65">
        <v>2.2000000000000002</v>
      </c>
      <c r="DJ65">
        <v>1</v>
      </c>
      <c r="DK65">
        <f t="shared" si="4"/>
        <v>-196.90633245382583</v>
      </c>
      <c r="DM65" s="21" t="s">
        <v>1092</v>
      </c>
      <c r="DN65" s="21">
        <v>1274.0108643516039</v>
      </c>
      <c r="DO65" s="21">
        <v>171.87918318326024</v>
      </c>
      <c r="DP65" s="21">
        <v>7.4122464440224496</v>
      </c>
      <c r="DQ65" s="21">
        <v>3.3532640052305097E-13</v>
      </c>
      <c r="DR65" s="21">
        <v>936.59005961767821</v>
      </c>
      <c r="DS65" s="21">
        <v>1611.4316690855296</v>
      </c>
      <c r="DT65" s="21">
        <v>936.59005961767821</v>
      </c>
      <c r="DU65" s="21">
        <v>1611.4316690855296</v>
      </c>
    </row>
    <row r="66" spans="1:125" x14ac:dyDescent="0.25">
      <c r="A66">
        <v>101362</v>
      </c>
      <c r="B66">
        <v>1154</v>
      </c>
      <c r="C66">
        <v>14.4</v>
      </c>
      <c r="D66">
        <v>41056</v>
      </c>
      <c r="E66">
        <v>5640</v>
      </c>
      <c r="N66">
        <v>101362</v>
      </c>
      <c r="O66" t="s">
        <v>31</v>
      </c>
      <c r="P66" s="74">
        <v>1154</v>
      </c>
      <c r="Q66" s="74">
        <v>6508560</v>
      </c>
      <c r="R66" s="72">
        <v>6924730.7979924874</v>
      </c>
      <c r="S66" s="72">
        <v>-416170.79799248744</v>
      </c>
      <c r="U66" s="20"/>
      <c r="V66" s="20"/>
      <c r="AC66" s="20">
        <v>42</v>
      </c>
      <c r="AD66" s="20">
        <v>4870615.5311870677</v>
      </c>
      <c r="AE66" s="20">
        <v>1208360.4688129323</v>
      </c>
      <c r="AN66">
        <v>101364</v>
      </c>
      <c r="AO66">
        <v>1107</v>
      </c>
      <c r="AP66">
        <v>11.3</v>
      </c>
      <c r="AQ66">
        <v>15.5</v>
      </c>
      <c r="AR66">
        <v>39285</v>
      </c>
      <c r="AS66">
        <v>6580008</v>
      </c>
      <c r="AT66">
        <v>5944</v>
      </c>
      <c r="AU66" s="20">
        <v>6479549.3128622267</v>
      </c>
      <c r="AV66" s="20">
        <v>100458.68713777326</v>
      </c>
      <c r="BJ66">
        <v>101364</v>
      </c>
      <c r="BK66">
        <v>6580008</v>
      </c>
      <c r="BL66">
        <v>5944</v>
      </c>
      <c r="BM66">
        <v>1107</v>
      </c>
      <c r="BN66">
        <v>15.5</v>
      </c>
      <c r="BO66">
        <v>39285</v>
      </c>
      <c r="BP66">
        <v>11.3</v>
      </c>
      <c r="BQ66">
        <v>1</v>
      </c>
      <c r="BT66">
        <v>5367068</v>
      </c>
      <c r="BU66">
        <v>788</v>
      </c>
      <c r="BV66">
        <v>13.5</v>
      </c>
      <c r="BW66">
        <v>41785</v>
      </c>
      <c r="BX66">
        <v>22.3</v>
      </c>
      <c r="BY66">
        <v>1</v>
      </c>
      <c r="CA66" s="59">
        <f t="shared" si="6"/>
        <v>-0.25831069846335974</v>
      </c>
      <c r="CB66" s="59">
        <f t="shared" si="7"/>
        <v>-0.49762743517289454</v>
      </c>
      <c r="CC66" s="59">
        <f t="shared" si="8"/>
        <v>-0.92446761594480176</v>
      </c>
      <c r="CD66" s="59">
        <f t="shared" si="9"/>
        <v>0.59528777338453787</v>
      </c>
      <c r="CE66" s="59">
        <f t="shared" si="10"/>
        <v>0.77806002665655194</v>
      </c>
      <c r="CF66">
        <v>1</v>
      </c>
      <c r="CI66" s="20">
        <v>37</v>
      </c>
      <c r="CJ66" s="20">
        <v>1.4473359000617076</v>
      </c>
      <c r="CK66" s="20">
        <v>0.58177977724270535</v>
      </c>
      <c r="DC66">
        <v>101362</v>
      </c>
      <c r="DD66">
        <v>6508560</v>
      </c>
      <c r="DE66">
        <v>5640</v>
      </c>
      <c r="DF66">
        <v>1154</v>
      </c>
      <c r="DG66">
        <v>14.4</v>
      </c>
      <c r="DH66">
        <v>41056</v>
      </c>
      <c r="DI66">
        <v>5.2</v>
      </c>
      <c r="DJ66">
        <v>1</v>
      </c>
      <c r="DK66">
        <f t="shared" si="4"/>
        <v>188.09366754617417</v>
      </c>
    </row>
    <row r="67" spans="1:125" x14ac:dyDescent="0.25">
      <c r="A67">
        <v>101364</v>
      </c>
      <c r="B67">
        <v>1107</v>
      </c>
      <c r="C67">
        <v>15.5</v>
      </c>
      <c r="D67">
        <v>39285</v>
      </c>
      <c r="E67">
        <v>5944</v>
      </c>
      <c r="N67">
        <v>101364</v>
      </c>
      <c r="O67" t="s">
        <v>31</v>
      </c>
      <c r="P67" s="74">
        <v>1107</v>
      </c>
      <c r="Q67" s="74">
        <v>6580008</v>
      </c>
      <c r="R67" s="72">
        <v>6675907.5569103882</v>
      </c>
      <c r="S67" s="72">
        <v>-95899.556910388172</v>
      </c>
      <c r="U67" s="20"/>
      <c r="V67" s="20"/>
      <c r="AC67" s="20">
        <v>43</v>
      </c>
      <c r="AD67" s="20">
        <v>5013556.5420214655</v>
      </c>
      <c r="AE67" s="20">
        <v>1680156.4579785345</v>
      </c>
      <c r="AN67">
        <v>101564</v>
      </c>
      <c r="AO67">
        <v>758</v>
      </c>
      <c r="AP67">
        <v>12.8</v>
      </c>
      <c r="AQ67">
        <v>11.6</v>
      </c>
      <c r="AR67">
        <v>37900</v>
      </c>
      <c r="AS67">
        <v>5744124</v>
      </c>
      <c r="AT67">
        <v>7578</v>
      </c>
      <c r="AU67" s="20">
        <v>4985382.2328508887</v>
      </c>
      <c r="AV67" s="20">
        <v>758741.76714911126</v>
      </c>
      <c r="BJ67">
        <v>101564</v>
      </c>
      <c r="BK67">
        <v>5744124</v>
      </c>
      <c r="BL67">
        <v>7578</v>
      </c>
      <c r="BM67">
        <v>758</v>
      </c>
      <c r="BN67">
        <v>11.6</v>
      </c>
      <c r="BO67">
        <v>37900</v>
      </c>
      <c r="BP67">
        <v>12.8</v>
      </c>
      <c r="BQ67">
        <v>1</v>
      </c>
      <c r="BT67">
        <v>4706280</v>
      </c>
      <c r="BU67">
        <v>769</v>
      </c>
      <c r="BV67">
        <v>15.4</v>
      </c>
      <c r="BW67">
        <v>43460</v>
      </c>
      <c r="BX67">
        <v>2.2000000000000002</v>
      </c>
      <c r="BY67">
        <v>1</v>
      </c>
      <c r="CA67" s="59">
        <f t="shared" si="6"/>
        <v>-0.56209522283546498</v>
      </c>
      <c r="CB67" s="59">
        <f t="shared" si="7"/>
        <v>-0.55077293672910788</v>
      </c>
      <c r="CC67" s="59">
        <f t="shared" si="8"/>
        <v>2.4309025175199749E-2</v>
      </c>
      <c r="CD67" s="59">
        <f t="shared" si="9"/>
        <v>1.1481485496628627</v>
      </c>
      <c r="CE67" s="59">
        <f t="shared" si="10"/>
        <v>-1.2598933075020748</v>
      </c>
      <c r="CF67">
        <v>1</v>
      </c>
      <c r="CI67" s="20">
        <v>38</v>
      </c>
      <c r="CJ67" s="20">
        <v>0.18383749746380335</v>
      </c>
      <c r="CK67" s="20">
        <v>0.38096512793605247</v>
      </c>
      <c r="DC67">
        <v>101364</v>
      </c>
      <c r="DD67">
        <v>6580008</v>
      </c>
      <c r="DE67">
        <v>5944</v>
      </c>
      <c r="DF67">
        <v>1107</v>
      </c>
      <c r="DG67">
        <v>15.5</v>
      </c>
      <c r="DH67">
        <v>39285</v>
      </c>
      <c r="DI67">
        <v>11.3</v>
      </c>
      <c r="DJ67">
        <v>1</v>
      </c>
      <c r="DK67">
        <f t="shared" si="4"/>
        <v>141.09366754617417</v>
      </c>
    </row>
    <row r="68" spans="1:125" x14ac:dyDescent="0.25">
      <c r="A68">
        <v>101564</v>
      </c>
      <c r="B68">
        <v>758</v>
      </c>
      <c r="C68">
        <v>11.6</v>
      </c>
      <c r="D68">
        <v>37900</v>
      </c>
      <c r="E68">
        <v>7578</v>
      </c>
      <c r="N68">
        <v>101564</v>
      </c>
      <c r="O68" t="s">
        <v>31</v>
      </c>
      <c r="P68" s="74">
        <v>758</v>
      </c>
      <c r="Q68" s="74">
        <v>5744124</v>
      </c>
      <c r="R68" s="72">
        <v>4828262.6390879862</v>
      </c>
      <c r="S68" s="72">
        <v>915861.3609120138</v>
      </c>
      <c r="U68" s="20"/>
      <c r="V68" s="20"/>
      <c r="AC68" s="20">
        <v>44</v>
      </c>
      <c r="AD68" s="20">
        <v>4388851.3835600233</v>
      </c>
      <c r="AE68" s="20">
        <v>2070898.6164399767</v>
      </c>
      <c r="AN68">
        <v>101676</v>
      </c>
      <c r="AO68">
        <v>1065</v>
      </c>
      <c r="AP68">
        <v>1.1000000000000001</v>
      </c>
      <c r="AQ68">
        <v>18.100000000000001</v>
      </c>
      <c r="AR68">
        <v>40992</v>
      </c>
      <c r="AS68">
        <v>5316480</v>
      </c>
      <c r="AT68">
        <v>4992</v>
      </c>
      <c r="AU68" s="20">
        <v>5585664.242790008</v>
      </c>
      <c r="AV68" s="20">
        <v>-269184.24279000796</v>
      </c>
      <c r="BJ68">
        <v>101676</v>
      </c>
      <c r="BK68">
        <v>5316480</v>
      </c>
      <c r="BL68">
        <v>4992</v>
      </c>
      <c r="BM68">
        <v>1065</v>
      </c>
      <c r="BN68">
        <v>18.100000000000001</v>
      </c>
      <c r="BO68">
        <v>40992</v>
      </c>
      <c r="BP68">
        <v>1.1000000000000001</v>
      </c>
      <c r="BQ68">
        <v>1</v>
      </c>
      <c r="BT68">
        <v>6508560</v>
      </c>
      <c r="BU68">
        <v>1154</v>
      </c>
      <c r="BV68">
        <v>14.4</v>
      </c>
      <c r="BW68">
        <v>41056</v>
      </c>
      <c r="BX68">
        <v>5.2</v>
      </c>
      <c r="BY68">
        <v>1</v>
      </c>
      <c r="CA68" s="59">
        <f t="shared" si="6"/>
        <v>0.26646820837902108</v>
      </c>
      <c r="CB68" s="59">
        <f t="shared" si="7"/>
        <v>0.52612275269942432</v>
      </c>
      <c r="CC68" s="59">
        <f t="shared" si="8"/>
        <v>-0.47504710173006409</v>
      </c>
      <c r="CD68" s="59">
        <f t="shared" si="9"/>
        <v>0.35466956090280721</v>
      </c>
      <c r="CE68" s="59">
        <f t="shared" si="10"/>
        <v>-0.95572116807541407</v>
      </c>
      <c r="CF68">
        <v>1</v>
      </c>
      <c r="CI68" s="20">
        <v>39</v>
      </c>
      <c r="CJ68" s="20">
        <v>0.21202177727889751</v>
      </c>
      <c r="CK68" s="20">
        <v>-0.39147670910083865</v>
      </c>
      <c r="DC68">
        <v>101564</v>
      </c>
      <c r="DD68">
        <v>5744124</v>
      </c>
      <c r="DE68">
        <v>7578</v>
      </c>
      <c r="DF68">
        <v>758</v>
      </c>
      <c r="DG68">
        <v>11.6</v>
      </c>
      <c r="DH68">
        <v>37900</v>
      </c>
      <c r="DI68">
        <v>12.8</v>
      </c>
      <c r="DJ68">
        <v>1</v>
      </c>
      <c r="DK68">
        <f t="shared" ref="DK68:DK131" si="13">DJ68*(DF68-DF$1)</f>
        <v>-207.90633245382583</v>
      </c>
    </row>
    <row r="69" spans="1:125" x14ac:dyDescent="0.25">
      <c r="A69">
        <v>101676</v>
      </c>
      <c r="B69">
        <v>1065</v>
      </c>
      <c r="C69">
        <v>18.100000000000001</v>
      </c>
      <c r="D69">
        <v>40992</v>
      </c>
      <c r="E69">
        <v>4992</v>
      </c>
      <c r="N69">
        <v>101676</v>
      </c>
      <c r="O69" t="s">
        <v>31</v>
      </c>
      <c r="P69" s="74">
        <v>1065</v>
      </c>
      <c r="Q69" s="74">
        <v>5316480</v>
      </c>
      <c r="R69" s="72">
        <v>6453554.8733902136</v>
      </c>
      <c r="S69" s="72">
        <v>-1137074.8733902136</v>
      </c>
      <c r="U69" s="20"/>
      <c r="V69" s="20"/>
      <c r="AC69" s="20">
        <v>45</v>
      </c>
      <c r="AD69" s="20">
        <v>4002381.2431559106</v>
      </c>
      <c r="AE69" s="20">
        <v>1557690.7568440894</v>
      </c>
      <c r="AN69">
        <v>101811</v>
      </c>
      <c r="AO69">
        <v>796</v>
      </c>
      <c r="AP69">
        <v>6.3</v>
      </c>
      <c r="AQ69">
        <v>15.3</v>
      </c>
      <c r="AR69">
        <v>42009</v>
      </c>
      <c r="AS69">
        <v>4572224</v>
      </c>
      <c r="AT69">
        <v>5744</v>
      </c>
      <c r="AU69" s="20">
        <v>4820878.5045201126</v>
      </c>
      <c r="AV69" s="20">
        <v>-248654.50452011265</v>
      </c>
      <c r="BJ69">
        <v>101811</v>
      </c>
      <c r="BK69">
        <v>4572224</v>
      </c>
      <c r="BL69">
        <v>5744</v>
      </c>
      <c r="BM69">
        <v>796</v>
      </c>
      <c r="BN69">
        <v>15.3</v>
      </c>
      <c r="BO69">
        <v>42009</v>
      </c>
      <c r="BP69">
        <v>6.3</v>
      </c>
      <c r="BQ69">
        <v>1</v>
      </c>
      <c r="BT69">
        <v>6580008</v>
      </c>
      <c r="BU69">
        <v>1107</v>
      </c>
      <c r="BV69">
        <v>15.5</v>
      </c>
      <c r="BW69">
        <v>39285</v>
      </c>
      <c r="BX69">
        <v>11.3</v>
      </c>
      <c r="BY69">
        <v>1</v>
      </c>
      <c r="CA69" s="59">
        <f t="shared" si="6"/>
        <v>0.29931504684663579</v>
      </c>
      <c r="CB69" s="59">
        <f t="shared" si="7"/>
        <v>0.39465756463931778</v>
      </c>
      <c r="CC69" s="59">
        <f t="shared" si="8"/>
        <v>7.4244637865725951E-2</v>
      </c>
      <c r="CD69" s="59">
        <f t="shared" si="9"/>
        <v>-0.22987756434430523</v>
      </c>
      <c r="CE69" s="59">
        <f t="shared" si="10"/>
        <v>-0.33723781790787072</v>
      </c>
      <c r="CF69">
        <v>1</v>
      </c>
      <c r="CI69" s="20">
        <v>40</v>
      </c>
      <c r="CJ69" s="20">
        <v>-0.21655759417680831</v>
      </c>
      <c r="CK69" s="20">
        <v>0.30511784025159505</v>
      </c>
      <c r="DC69">
        <v>101676</v>
      </c>
      <c r="DD69">
        <v>5316480</v>
      </c>
      <c r="DE69">
        <v>4992</v>
      </c>
      <c r="DF69">
        <v>1065</v>
      </c>
      <c r="DG69">
        <v>18.100000000000001</v>
      </c>
      <c r="DH69">
        <v>40992</v>
      </c>
      <c r="DI69">
        <v>1.1000000000000001</v>
      </c>
      <c r="DJ69">
        <v>1</v>
      </c>
      <c r="DK69">
        <f t="shared" si="13"/>
        <v>99.093667546174174</v>
      </c>
    </row>
    <row r="70" spans="1:125" x14ac:dyDescent="0.25">
      <c r="A70">
        <v>101811</v>
      </c>
      <c r="B70">
        <v>796</v>
      </c>
      <c r="C70">
        <v>15.3</v>
      </c>
      <c r="D70">
        <v>42009</v>
      </c>
      <c r="E70">
        <v>5744</v>
      </c>
      <c r="N70">
        <v>101811</v>
      </c>
      <c r="O70" t="s">
        <v>31</v>
      </c>
      <c r="P70" s="74">
        <v>796</v>
      </c>
      <c r="Q70" s="74">
        <v>4572224</v>
      </c>
      <c r="R70" s="72">
        <v>5029438.8765586205</v>
      </c>
      <c r="S70" s="72">
        <v>-457214.87655862048</v>
      </c>
      <c r="U70" s="20"/>
      <c r="V70" s="20"/>
      <c r="AC70" s="20">
        <v>46</v>
      </c>
      <c r="AD70" s="20">
        <v>4706498.0743031297</v>
      </c>
      <c r="AE70" s="20">
        <v>3501981.9256968703</v>
      </c>
      <c r="AN70">
        <v>101813</v>
      </c>
      <c r="AO70">
        <v>653</v>
      </c>
      <c r="AP70">
        <v>25.1</v>
      </c>
      <c r="AQ70">
        <v>17.399999999999999</v>
      </c>
      <c r="AR70">
        <v>39458</v>
      </c>
      <c r="AS70">
        <v>3982647</v>
      </c>
      <c r="AT70">
        <v>6099</v>
      </c>
      <c r="AU70" s="20">
        <v>4265197.0272392817</v>
      </c>
      <c r="AV70" s="20">
        <v>-282550.02723928168</v>
      </c>
      <c r="BJ70">
        <v>101813</v>
      </c>
      <c r="BK70">
        <v>3982647</v>
      </c>
      <c r="BL70">
        <v>6099</v>
      </c>
      <c r="BM70">
        <v>653</v>
      </c>
      <c r="BN70">
        <v>17.399999999999999</v>
      </c>
      <c r="BO70">
        <v>39458</v>
      </c>
      <c r="BP70">
        <v>25.1</v>
      </c>
      <c r="BQ70">
        <v>1</v>
      </c>
      <c r="BT70">
        <v>5744124</v>
      </c>
      <c r="BU70">
        <v>758</v>
      </c>
      <c r="BV70">
        <v>11.6</v>
      </c>
      <c r="BW70">
        <v>37900</v>
      </c>
      <c r="BX70">
        <v>12.8</v>
      </c>
      <c r="BY70">
        <v>1</v>
      </c>
      <c r="CA70" s="59">
        <f t="shared" ref="CA70:CA133" si="14">(BT70-BT$2)/BT$3</f>
        <v>-8.4966482736608465E-2</v>
      </c>
      <c r="CB70" s="59">
        <f t="shared" si="7"/>
        <v>-0.5815413849984945</v>
      </c>
      <c r="CC70" s="59">
        <f t="shared" si="8"/>
        <v>-1.8732442570648034</v>
      </c>
      <c r="CD70" s="59">
        <f t="shared" si="9"/>
        <v>-0.68701916144608421</v>
      </c>
      <c r="CE70" s="59">
        <f t="shared" si="10"/>
        <v>-0.18515174819454033</v>
      </c>
      <c r="CF70">
        <v>1</v>
      </c>
      <c r="CI70" s="20">
        <v>41</v>
      </c>
      <c r="CJ70" s="20">
        <v>0.24476690586245686</v>
      </c>
      <c r="CK70" s="20">
        <v>-0.12680872096992729</v>
      </c>
      <c r="DC70">
        <v>101811</v>
      </c>
      <c r="DD70">
        <v>4572224</v>
      </c>
      <c r="DE70">
        <v>5744</v>
      </c>
      <c r="DF70">
        <v>796</v>
      </c>
      <c r="DG70">
        <v>15.3</v>
      </c>
      <c r="DH70">
        <v>42009</v>
      </c>
      <c r="DI70">
        <v>6.3</v>
      </c>
      <c r="DJ70">
        <v>1</v>
      </c>
      <c r="DK70">
        <f t="shared" si="13"/>
        <v>-169.90633245382583</v>
      </c>
    </row>
    <row r="71" spans="1:125" x14ac:dyDescent="0.25">
      <c r="A71">
        <v>101813</v>
      </c>
      <c r="B71">
        <v>653</v>
      </c>
      <c r="C71">
        <v>17.399999999999999</v>
      </c>
      <c r="D71">
        <v>39458</v>
      </c>
      <c r="E71">
        <v>6099</v>
      </c>
      <c r="N71">
        <v>101813</v>
      </c>
      <c r="O71" t="s">
        <v>31</v>
      </c>
      <c r="P71" s="74">
        <v>653</v>
      </c>
      <c r="Q71" s="74">
        <v>3982647</v>
      </c>
      <c r="R71" s="72">
        <v>4272380.9302875511</v>
      </c>
      <c r="S71" s="72">
        <v>-289733.93028755113</v>
      </c>
      <c r="U71" s="20"/>
      <c r="V71" s="20"/>
      <c r="AC71" s="20">
        <v>47</v>
      </c>
      <c r="AD71" s="20">
        <v>5871202.607027852</v>
      </c>
      <c r="AE71" s="20">
        <v>4997652.392972148</v>
      </c>
      <c r="AN71">
        <v>101814</v>
      </c>
      <c r="AO71">
        <v>670</v>
      </c>
      <c r="AP71">
        <v>13.3</v>
      </c>
      <c r="AQ71">
        <v>14</v>
      </c>
      <c r="AR71">
        <v>41438</v>
      </c>
      <c r="AS71">
        <v>4326860</v>
      </c>
      <c r="AT71">
        <v>6458</v>
      </c>
      <c r="AU71" s="20">
        <v>4550561.1643172707</v>
      </c>
      <c r="AV71" s="20">
        <v>-223701.16431727074</v>
      </c>
      <c r="BJ71">
        <v>101814</v>
      </c>
      <c r="BK71">
        <v>4326860</v>
      </c>
      <c r="BL71">
        <v>6458</v>
      </c>
      <c r="BM71">
        <v>670</v>
      </c>
      <c r="BN71">
        <v>14</v>
      </c>
      <c r="BO71">
        <v>41438</v>
      </c>
      <c r="BP71">
        <v>13.3</v>
      </c>
      <c r="BQ71">
        <v>1</v>
      </c>
      <c r="BT71">
        <v>5316480</v>
      </c>
      <c r="BU71">
        <v>1065</v>
      </c>
      <c r="BV71">
        <v>18.100000000000001</v>
      </c>
      <c r="BW71">
        <v>40992</v>
      </c>
      <c r="BX71">
        <v>1.1000000000000001</v>
      </c>
      <c r="BY71">
        <v>1</v>
      </c>
      <c r="CA71" s="59">
        <f t="shared" si="14"/>
        <v>-0.28156755470005901</v>
      </c>
      <c r="CB71" s="59">
        <f t="shared" si="7"/>
        <v>0.27717803488347792</v>
      </c>
      <c r="CC71" s="59">
        <f t="shared" si="8"/>
        <v>1.3725705678194127</v>
      </c>
      <c r="CD71" s="59">
        <f t="shared" si="9"/>
        <v>0.33354532825694883</v>
      </c>
      <c r="CE71" s="59">
        <f t="shared" si="10"/>
        <v>-1.3714230919585173</v>
      </c>
      <c r="CF71">
        <v>1</v>
      </c>
      <c r="CI71" s="20">
        <v>42</v>
      </c>
      <c r="CJ71" s="20">
        <v>4.5142669330418883E-2</v>
      </c>
      <c r="CK71" s="20">
        <v>2.3832589543062679E-2</v>
      </c>
      <c r="DC71">
        <v>101813</v>
      </c>
      <c r="DD71">
        <v>3982647</v>
      </c>
      <c r="DE71">
        <v>6099</v>
      </c>
      <c r="DF71">
        <v>653</v>
      </c>
      <c r="DG71">
        <v>17.399999999999999</v>
      </c>
      <c r="DH71">
        <v>39458</v>
      </c>
      <c r="DI71">
        <v>25.1</v>
      </c>
      <c r="DJ71">
        <v>1</v>
      </c>
      <c r="DK71">
        <f t="shared" si="13"/>
        <v>-312.90633245382583</v>
      </c>
    </row>
    <row r="72" spans="1:125" x14ac:dyDescent="0.25">
      <c r="A72">
        <v>101814</v>
      </c>
      <c r="B72">
        <v>670</v>
      </c>
      <c r="C72">
        <v>14</v>
      </c>
      <c r="D72">
        <v>41438</v>
      </c>
      <c r="E72">
        <v>6458</v>
      </c>
      <c r="N72">
        <v>101814</v>
      </c>
      <c r="O72" t="s">
        <v>31</v>
      </c>
      <c r="P72" s="74">
        <v>670</v>
      </c>
      <c r="Q72" s="74">
        <v>4326860</v>
      </c>
      <c r="R72" s="72">
        <v>4362380.8259980977</v>
      </c>
      <c r="S72" s="72">
        <v>-35520.825998097658</v>
      </c>
      <c r="U72" s="20"/>
      <c r="V72" s="20"/>
      <c r="AC72" s="20">
        <v>48</v>
      </c>
      <c r="AD72" s="20">
        <v>8692964.0431291126</v>
      </c>
      <c r="AE72" s="20">
        <v>4313643.9568708874</v>
      </c>
      <c r="AN72">
        <v>101821</v>
      </c>
      <c r="AO72">
        <v>831</v>
      </c>
      <c r="AP72">
        <v>16.100000000000001</v>
      </c>
      <c r="AQ72">
        <v>18</v>
      </c>
      <c r="AR72">
        <v>34802</v>
      </c>
      <c r="AS72">
        <v>5029212</v>
      </c>
      <c r="AT72">
        <v>6052</v>
      </c>
      <c r="AU72" s="20">
        <v>4257252.2063491968</v>
      </c>
      <c r="AV72" s="20">
        <v>771959.79365080316</v>
      </c>
      <c r="BJ72">
        <v>101821</v>
      </c>
      <c r="BK72">
        <v>5029212</v>
      </c>
      <c r="BL72">
        <v>6052</v>
      </c>
      <c r="BM72">
        <v>831</v>
      </c>
      <c r="BN72">
        <v>18</v>
      </c>
      <c r="BO72">
        <v>34802</v>
      </c>
      <c r="BP72">
        <v>16.100000000000001</v>
      </c>
      <c r="BQ72">
        <v>1</v>
      </c>
      <c r="BT72">
        <v>4572224</v>
      </c>
      <c r="BU72">
        <v>796</v>
      </c>
      <c r="BV72">
        <v>15.3</v>
      </c>
      <c r="BW72">
        <v>42009</v>
      </c>
      <c r="BX72">
        <v>6.3</v>
      </c>
      <c r="BY72">
        <v>1</v>
      </c>
      <c r="CA72" s="59">
        <f t="shared" si="14"/>
        <v>-0.62372488045519614</v>
      </c>
      <c r="CB72" s="59">
        <f t="shared" si="7"/>
        <v>-0.47525038188606794</v>
      </c>
      <c r="CC72" s="59">
        <f t="shared" si="8"/>
        <v>-2.5626587515326461E-2</v>
      </c>
      <c r="CD72" s="59">
        <f t="shared" si="9"/>
        <v>0.66922258764504217</v>
      </c>
      <c r="CE72" s="59">
        <f t="shared" si="10"/>
        <v>-0.84419138361897206</v>
      </c>
      <c r="CF72">
        <v>1</v>
      </c>
      <c r="CI72" s="20">
        <v>43</v>
      </c>
      <c r="CJ72" s="20">
        <v>0.22361913546581724</v>
      </c>
      <c r="CK72" s="20">
        <v>0.12796958969175976</v>
      </c>
      <c r="DC72">
        <v>101814</v>
      </c>
      <c r="DD72">
        <v>4326860</v>
      </c>
      <c r="DE72">
        <v>6458</v>
      </c>
      <c r="DF72">
        <v>670</v>
      </c>
      <c r="DG72">
        <v>14</v>
      </c>
      <c r="DH72">
        <v>41438</v>
      </c>
      <c r="DI72">
        <v>13.3</v>
      </c>
      <c r="DJ72">
        <v>1</v>
      </c>
      <c r="DK72">
        <f t="shared" si="13"/>
        <v>-295.90633245382583</v>
      </c>
    </row>
    <row r="73" spans="1:125" x14ac:dyDescent="0.25">
      <c r="A73">
        <v>101821</v>
      </c>
      <c r="B73">
        <v>831</v>
      </c>
      <c r="C73">
        <v>18</v>
      </c>
      <c r="D73">
        <v>34802</v>
      </c>
      <c r="E73">
        <v>6052</v>
      </c>
      <c r="N73">
        <v>101821</v>
      </c>
      <c r="O73" t="s">
        <v>31</v>
      </c>
      <c r="P73" s="74">
        <v>831</v>
      </c>
      <c r="Q73" s="74">
        <v>5029212</v>
      </c>
      <c r="R73" s="72">
        <v>5214732.7794920998</v>
      </c>
      <c r="S73" s="72">
        <v>-185520.77949209977</v>
      </c>
      <c r="U73" s="20"/>
      <c r="V73" s="20"/>
      <c r="AC73" s="20">
        <v>49</v>
      </c>
      <c r="AD73" s="20">
        <v>5130026.9952939376</v>
      </c>
      <c r="AE73" s="20">
        <v>1985738.0047060624</v>
      </c>
      <c r="AN73">
        <v>101823</v>
      </c>
      <c r="AO73">
        <v>1049</v>
      </c>
      <c r="AP73">
        <v>3.6</v>
      </c>
      <c r="AQ73">
        <v>15.4</v>
      </c>
      <c r="AR73">
        <v>44222</v>
      </c>
      <c r="AS73">
        <v>5782088</v>
      </c>
      <c r="AT73">
        <v>5512</v>
      </c>
      <c r="AU73" s="20">
        <v>6369216.3313018903</v>
      </c>
      <c r="AV73" s="20">
        <v>-587128.33130189031</v>
      </c>
      <c r="BJ73">
        <v>101823</v>
      </c>
      <c r="BK73">
        <v>5782088</v>
      </c>
      <c r="BL73">
        <v>5512</v>
      </c>
      <c r="BM73">
        <v>1049</v>
      </c>
      <c r="BN73">
        <v>15.4</v>
      </c>
      <c r="BO73">
        <v>44222</v>
      </c>
      <c r="BP73">
        <v>3.6</v>
      </c>
      <c r="BQ73">
        <v>1</v>
      </c>
      <c r="BT73">
        <v>3982647</v>
      </c>
      <c r="BU73">
        <v>653</v>
      </c>
      <c r="BV73">
        <v>17.399999999999999</v>
      </c>
      <c r="BW73">
        <v>39458</v>
      </c>
      <c r="BX73">
        <v>25.1</v>
      </c>
      <c r="BY73">
        <v>1</v>
      </c>
      <c r="CA73" s="59">
        <f t="shared" si="14"/>
        <v>-0.89477152253364289</v>
      </c>
      <c r="CB73" s="59">
        <f t="shared" si="7"/>
        <v>-0.8752402093880941</v>
      </c>
      <c r="CC73" s="59">
        <f t="shared" si="8"/>
        <v>1.0230212789857265</v>
      </c>
      <c r="CD73" s="59">
        <f t="shared" si="9"/>
        <v>-0.17277612297346928</v>
      </c>
      <c r="CE73" s="59">
        <f t="shared" si="10"/>
        <v>1.0619540234547686</v>
      </c>
      <c r="CF73">
        <v>1</v>
      </c>
      <c r="CI73" s="20">
        <v>44</v>
      </c>
      <c r="CJ73" s="20">
        <v>0.1103669254297521</v>
      </c>
      <c r="CK73" s="20">
        <v>0.13366182788258732</v>
      </c>
      <c r="DC73">
        <v>101821</v>
      </c>
      <c r="DD73">
        <v>5029212</v>
      </c>
      <c r="DE73">
        <v>6052</v>
      </c>
      <c r="DF73">
        <v>831</v>
      </c>
      <c r="DG73">
        <v>18</v>
      </c>
      <c r="DH73">
        <v>34802</v>
      </c>
      <c r="DI73">
        <v>16.100000000000001</v>
      </c>
      <c r="DJ73">
        <v>1</v>
      </c>
      <c r="DK73">
        <f t="shared" si="13"/>
        <v>-134.90633245382583</v>
      </c>
    </row>
    <row r="74" spans="1:125" x14ac:dyDescent="0.25">
      <c r="A74">
        <v>101823</v>
      </c>
      <c r="B74">
        <v>1049</v>
      </c>
      <c r="C74">
        <v>15.4</v>
      </c>
      <c r="D74">
        <v>44222</v>
      </c>
      <c r="E74">
        <v>5512</v>
      </c>
      <c r="N74">
        <v>101823</v>
      </c>
      <c r="O74" t="s">
        <v>31</v>
      </c>
      <c r="P74" s="74">
        <v>1049</v>
      </c>
      <c r="Q74" s="74">
        <v>5782088</v>
      </c>
      <c r="R74" s="72">
        <v>6368849.0891920514</v>
      </c>
      <c r="S74" s="72">
        <v>-586761.08919205144</v>
      </c>
      <c r="U74" s="20"/>
      <c r="V74" s="20"/>
      <c r="AC74" s="20">
        <v>50</v>
      </c>
      <c r="AD74" s="20">
        <v>7512377.1758672344</v>
      </c>
      <c r="AE74" s="20">
        <v>3725882.8241327656</v>
      </c>
      <c r="AN74">
        <v>101928</v>
      </c>
      <c r="AO74">
        <v>1136</v>
      </c>
      <c r="AP74">
        <v>13.8</v>
      </c>
      <c r="AQ74">
        <v>16.7</v>
      </c>
      <c r="AR74">
        <v>46213</v>
      </c>
      <c r="AS74">
        <v>7188608</v>
      </c>
      <c r="AT74">
        <v>6328</v>
      </c>
      <c r="AU74" s="20">
        <v>7357652.6449844036</v>
      </c>
      <c r="AV74" s="20">
        <v>-169044.64498440363</v>
      </c>
      <c r="BJ74">
        <v>101928</v>
      </c>
      <c r="BK74">
        <v>7188608</v>
      </c>
      <c r="BL74">
        <v>6328</v>
      </c>
      <c r="BM74">
        <v>1136</v>
      </c>
      <c r="BN74">
        <v>16.7</v>
      </c>
      <c r="BO74">
        <v>46213</v>
      </c>
      <c r="BP74">
        <v>13.8</v>
      </c>
      <c r="BQ74">
        <v>1</v>
      </c>
      <c r="BT74">
        <v>4326860</v>
      </c>
      <c r="BU74">
        <v>670</v>
      </c>
      <c r="BV74">
        <v>14</v>
      </c>
      <c r="BW74">
        <v>41438</v>
      </c>
      <c r="BX74">
        <v>13.3</v>
      </c>
      <c r="BY74">
        <v>1</v>
      </c>
      <c r="CA74" s="59">
        <f t="shared" si="14"/>
        <v>-0.73652624191762772</v>
      </c>
      <c r="CB74" s="59">
        <f t="shared" si="7"/>
        <v>-0.82768897115358753</v>
      </c>
      <c r="CC74" s="59">
        <f t="shared" si="8"/>
        <v>-0.67478955249216988</v>
      </c>
      <c r="CD74" s="59">
        <f t="shared" si="9"/>
        <v>0.4807548245077744</v>
      </c>
      <c r="CE74" s="59">
        <f t="shared" si="10"/>
        <v>-0.13445639162343023</v>
      </c>
      <c r="CF74">
        <v>1</v>
      </c>
      <c r="CI74" s="20">
        <v>45</v>
      </c>
      <c r="CJ74" s="20">
        <v>8.1671301920395206E-2</v>
      </c>
      <c r="CK74" s="20">
        <v>-0.25125213794388951</v>
      </c>
      <c r="DC74">
        <v>101823</v>
      </c>
      <c r="DD74">
        <v>5782088</v>
      </c>
      <c r="DE74">
        <v>5512</v>
      </c>
      <c r="DF74">
        <v>1049</v>
      </c>
      <c r="DG74">
        <v>15.4</v>
      </c>
      <c r="DH74">
        <v>44222</v>
      </c>
      <c r="DI74">
        <v>3.6</v>
      </c>
      <c r="DJ74">
        <v>1</v>
      </c>
      <c r="DK74">
        <f t="shared" si="13"/>
        <v>83.093667546174174</v>
      </c>
    </row>
    <row r="75" spans="1:125" x14ac:dyDescent="0.25">
      <c r="A75">
        <v>101928</v>
      </c>
      <c r="B75">
        <v>1136</v>
      </c>
      <c r="C75">
        <v>16.7</v>
      </c>
      <c r="D75">
        <v>46213</v>
      </c>
      <c r="E75">
        <v>6328</v>
      </c>
      <c r="N75">
        <v>101928</v>
      </c>
      <c r="O75" t="s">
        <v>31</v>
      </c>
      <c r="P75" s="74">
        <v>1136</v>
      </c>
      <c r="Q75" s="74">
        <v>7188608</v>
      </c>
      <c r="R75" s="72">
        <v>6829436.7907695556</v>
      </c>
      <c r="S75" s="72">
        <v>359171.20923044439</v>
      </c>
      <c r="U75" s="20"/>
      <c r="V75" s="20"/>
      <c r="AC75" s="20">
        <v>51</v>
      </c>
      <c r="AD75" s="20">
        <v>6686495.7799351579</v>
      </c>
      <c r="AE75" s="20">
        <v>4002046.2200648421</v>
      </c>
      <c r="AN75">
        <v>101934</v>
      </c>
      <c r="AO75">
        <v>1860</v>
      </c>
      <c r="AP75">
        <v>6.1</v>
      </c>
      <c r="AQ75">
        <v>14.9</v>
      </c>
      <c r="AR75">
        <v>47163</v>
      </c>
      <c r="AS75">
        <v>10488540</v>
      </c>
      <c r="AT75">
        <v>5639</v>
      </c>
      <c r="AU75" s="20">
        <v>11493938.334963679</v>
      </c>
      <c r="AV75" s="20">
        <v>-1005398.3349636793</v>
      </c>
      <c r="BJ75">
        <v>101934</v>
      </c>
      <c r="BK75">
        <v>10488540</v>
      </c>
      <c r="BL75">
        <v>5639</v>
      </c>
      <c r="BM75">
        <v>1860</v>
      </c>
      <c r="BN75">
        <v>14.9</v>
      </c>
      <c r="BO75">
        <v>47163</v>
      </c>
      <c r="BP75">
        <v>6.1</v>
      </c>
      <c r="BQ75">
        <v>1</v>
      </c>
      <c r="BT75">
        <v>5029212</v>
      </c>
      <c r="BU75">
        <v>831</v>
      </c>
      <c r="BV75">
        <v>18</v>
      </c>
      <c r="BW75">
        <v>34802</v>
      </c>
      <c r="BX75">
        <v>16.100000000000001</v>
      </c>
      <c r="BY75">
        <v>1</v>
      </c>
      <c r="CA75" s="59">
        <f t="shared" si="14"/>
        <v>-0.41363347107161225</v>
      </c>
      <c r="CB75" s="59">
        <f t="shared" si="7"/>
        <v>-0.37735077375620135</v>
      </c>
      <c r="CC75" s="59">
        <f t="shared" si="8"/>
        <v>1.3226349551288856</v>
      </c>
      <c r="CD75" s="59">
        <f t="shared" si="9"/>
        <v>-1.7095640479596665</v>
      </c>
      <c r="CE75" s="59">
        <f t="shared" si="10"/>
        <v>0.14943760517478652</v>
      </c>
      <c r="CF75">
        <v>1</v>
      </c>
      <c r="CI75" s="20">
        <v>46</v>
      </c>
      <c r="CJ75" s="20">
        <v>0.55335778813350878</v>
      </c>
      <c r="CK75" s="20">
        <v>0.49461581784751041</v>
      </c>
      <c r="DC75">
        <v>101928</v>
      </c>
      <c r="DD75">
        <v>7188608</v>
      </c>
      <c r="DE75">
        <v>6328</v>
      </c>
      <c r="DF75">
        <v>1136</v>
      </c>
      <c r="DG75">
        <v>16.7</v>
      </c>
      <c r="DH75">
        <v>46213</v>
      </c>
      <c r="DI75">
        <v>13.8</v>
      </c>
      <c r="DJ75">
        <v>1</v>
      </c>
      <c r="DK75">
        <f t="shared" si="13"/>
        <v>170.09366754617417</v>
      </c>
    </row>
    <row r="76" spans="1:125" x14ac:dyDescent="0.25">
      <c r="A76">
        <v>101934</v>
      </c>
      <c r="B76">
        <v>1860</v>
      </c>
      <c r="C76">
        <v>14.9</v>
      </c>
      <c r="D76">
        <v>47163</v>
      </c>
      <c r="E76">
        <v>5639</v>
      </c>
      <c r="N76">
        <v>101934</v>
      </c>
      <c r="O76" t="s">
        <v>31</v>
      </c>
      <c r="P76" s="74">
        <v>1860</v>
      </c>
      <c r="Q76" s="74">
        <v>10488540</v>
      </c>
      <c r="R76" s="72">
        <v>10662373.525736371</v>
      </c>
      <c r="S76" s="72">
        <v>-173833.52573637106</v>
      </c>
      <c r="U76" s="20"/>
      <c r="V76" s="20"/>
      <c r="AC76" s="20">
        <v>52</v>
      </c>
      <c r="AD76" s="20">
        <v>8692964.0431291126</v>
      </c>
      <c r="AE76" s="20">
        <v>4393995.9568708874</v>
      </c>
      <c r="AN76">
        <v>101939</v>
      </c>
      <c r="AO76">
        <v>1360</v>
      </c>
      <c r="AP76">
        <v>17.899999999999999</v>
      </c>
      <c r="AQ76">
        <v>14.2</v>
      </c>
      <c r="AR76">
        <v>42965</v>
      </c>
      <c r="AS76">
        <v>9559440</v>
      </c>
      <c r="AT76">
        <v>7029</v>
      </c>
      <c r="AU76" s="20">
        <v>8821145.5604513884</v>
      </c>
      <c r="AV76" s="20">
        <v>738294.43954861164</v>
      </c>
      <c r="BJ76">
        <v>101939</v>
      </c>
      <c r="BK76">
        <v>9559440</v>
      </c>
      <c r="BL76">
        <v>7029</v>
      </c>
      <c r="BM76">
        <v>1360</v>
      </c>
      <c r="BN76">
        <v>14.2</v>
      </c>
      <c r="BO76">
        <v>42965</v>
      </c>
      <c r="BP76">
        <v>17.899999999999999</v>
      </c>
      <c r="BQ76">
        <v>1</v>
      </c>
      <c r="BT76">
        <v>5782088</v>
      </c>
      <c r="BU76">
        <v>1049</v>
      </c>
      <c r="BV76">
        <v>15.4</v>
      </c>
      <c r="BW76">
        <v>44222</v>
      </c>
      <c r="BX76">
        <v>3.6</v>
      </c>
      <c r="BY76">
        <v>1</v>
      </c>
      <c r="CA76" s="59">
        <f t="shared" si="14"/>
        <v>-6.7513266753172624E-2</v>
      </c>
      <c r="CB76" s="59">
        <f t="shared" si="7"/>
        <v>0.23242392830982464</v>
      </c>
      <c r="CC76" s="59">
        <f t="shared" si="8"/>
        <v>2.4309025175199749E-2</v>
      </c>
      <c r="CD76" s="59">
        <f t="shared" si="9"/>
        <v>1.399658944602614</v>
      </c>
      <c r="CE76" s="59">
        <f t="shared" si="10"/>
        <v>-1.1179463091029667</v>
      </c>
      <c r="CF76">
        <v>1</v>
      </c>
      <c r="CI76" s="20">
        <v>47</v>
      </c>
      <c r="CJ76" s="20">
        <v>1.2930806543716187</v>
      </c>
      <c r="CK76" s="20">
        <v>0.97794899080266595</v>
      </c>
      <c r="DC76">
        <v>101934</v>
      </c>
      <c r="DD76">
        <v>10488540</v>
      </c>
      <c r="DE76">
        <v>5639</v>
      </c>
      <c r="DF76">
        <v>1860</v>
      </c>
      <c r="DG76">
        <v>14.9</v>
      </c>
      <c r="DH76">
        <v>47163</v>
      </c>
      <c r="DI76">
        <v>6.1</v>
      </c>
      <c r="DJ76">
        <v>1</v>
      </c>
      <c r="DK76">
        <f t="shared" si="13"/>
        <v>894.09366754617417</v>
      </c>
    </row>
    <row r="77" spans="1:125" x14ac:dyDescent="0.25">
      <c r="A77">
        <v>101939</v>
      </c>
      <c r="B77">
        <v>1360</v>
      </c>
      <c r="C77">
        <v>14.2</v>
      </c>
      <c r="D77">
        <v>42965</v>
      </c>
      <c r="E77">
        <v>7029</v>
      </c>
      <c r="N77">
        <v>101939</v>
      </c>
      <c r="O77" t="s">
        <v>31</v>
      </c>
      <c r="P77" s="74">
        <v>1360</v>
      </c>
      <c r="Q77" s="74">
        <v>9559440</v>
      </c>
      <c r="R77" s="72">
        <v>8015317.7695438191</v>
      </c>
      <c r="S77" s="72">
        <v>1544122.2304561809</v>
      </c>
      <c r="U77" s="20"/>
      <c r="V77" s="20"/>
      <c r="AC77" s="20">
        <v>53</v>
      </c>
      <c r="AD77" s="20">
        <v>8751199.2697653472</v>
      </c>
      <c r="AE77" s="20">
        <v>3200327.7302346528</v>
      </c>
      <c r="AN77">
        <v>101940</v>
      </c>
      <c r="AO77">
        <v>1810</v>
      </c>
      <c r="AP77">
        <v>15</v>
      </c>
      <c r="AQ77">
        <v>14.7</v>
      </c>
      <c r="AR77">
        <v>44492</v>
      </c>
      <c r="AS77">
        <v>11726990</v>
      </c>
      <c r="AT77">
        <v>6479</v>
      </c>
      <c r="AU77" s="20">
        <v>11343614.236245457</v>
      </c>
      <c r="AV77" s="20">
        <v>383375.76375454292</v>
      </c>
      <c r="BJ77">
        <v>101940</v>
      </c>
      <c r="BK77">
        <v>11726990</v>
      </c>
      <c r="BL77">
        <v>6479</v>
      </c>
      <c r="BM77">
        <v>1810</v>
      </c>
      <c r="BN77">
        <v>14.7</v>
      </c>
      <c r="BO77">
        <v>44492</v>
      </c>
      <c r="BP77">
        <v>15</v>
      </c>
      <c r="BQ77">
        <v>1</v>
      </c>
      <c r="BT77">
        <v>7188608</v>
      </c>
      <c r="BU77">
        <v>1136</v>
      </c>
      <c r="BV77">
        <v>16.7</v>
      </c>
      <c r="BW77">
        <v>46213</v>
      </c>
      <c r="BX77">
        <v>13.8</v>
      </c>
      <c r="BY77">
        <v>1</v>
      </c>
      <c r="CA77" s="59">
        <f t="shared" si="14"/>
        <v>0.57910714587516421</v>
      </c>
      <c r="CB77" s="59">
        <f t="shared" si="7"/>
        <v>0.47577438280406437</v>
      </c>
      <c r="CC77" s="59">
        <f t="shared" si="8"/>
        <v>0.67347199015204229</v>
      </c>
      <c r="CD77" s="59">
        <f t="shared" si="9"/>
        <v>2.0568206195698644</v>
      </c>
      <c r="CE77" s="59">
        <f t="shared" si="10"/>
        <v>-8.3761035052320104E-2</v>
      </c>
      <c r="CF77">
        <v>1</v>
      </c>
      <c r="CI77" s="20">
        <v>48</v>
      </c>
      <c r="CJ77" s="20">
        <v>2.2941923783426148</v>
      </c>
      <c r="CK77" s="20">
        <v>0.95962793241585276</v>
      </c>
      <c r="DC77">
        <v>101939</v>
      </c>
      <c r="DD77">
        <v>9559440</v>
      </c>
      <c r="DE77">
        <v>7029</v>
      </c>
      <c r="DF77">
        <v>1360</v>
      </c>
      <c r="DG77">
        <v>14.2</v>
      </c>
      <c r="DH77">
        <v>42965</v>
      </c>
      <c r="DI77">
        <v>17.899999999999999</v>
      </c>
      <c r="DJ77">
        <v>1</v>
      </c>
      <c r="DK77">
        <f t="shared" si="13"/>
        <v>394.09366754617417</v>
      </c>
    </row>
    <row r="78" spans="1:125" x14ac:dyDescent="0.25">
      <c r="A78">
        <v>101940</v>
      </c>
      <c r="B78">
        <v>1810</v>
      </c>
      <c r="C78">
        <v>14.7</v>
      </c>
      <c r="D78">
        <v>44492</v>
      </c>
      <c r="E78">
        <v>6479</v>
      </c>
      <c r="N78">
        <v>101940</v>
      </c>
      <c r="O78" t="s">
        <v>31</v>
      </c>
      <c r="P78" s="74">
        <v>1810</v>
      </c>
      <c r="Q78" s="74">
        <v>11726990</v>
      </c>
      <c r="R78" s="72">
        <v>10397667.950117115</v>
      </c>
      <c r="S78" s="72">
        <v>1329322.0498828851</v>
      </c>
      <c r="U78" s="20"/>
      <c r="V78" s="20"/>
      <c r="AC78" s="20">
        <v>54</v>
      </c>
      <c r="AD78" s="20">
        <v>5527085.3587228209</v>
      </c>
      <c r="AE78" s="20">
        <v>1642754.6412771791</v>
      </c>
      <c r="AN78">
        <v>101941</v>
      </c>
      <c r="AO78">
        <v>1348</v>
      </c>
      <c r="AP78">
        <v>18.100000000000001</v>
      </c>
      <c r="AQ78">
        <v>14.5</v>
      </c>
      <c r="AR78">
        <v>46120</v>
      </c>
      <c r="AS78">
        <v>8945328</v>
      </c>
      <c r="AT78">
        <v>6636</v>
      </c>
      <c r="AU78" s="20">
        <v>9071641.1490421426</v>
      </c>
      <c r="AV78" s="20">
        <v>-126313.14904214256</v>
      </c>
      <c r="BJ78">
        <v>101941</v>
      </c>
      <c r="BK78">
        <v>8945328</v>
      </c>
      <c r="BL78">
        <v>6636</v>
      </c>
      <c r="BM78">
        <v>1348</v>
      </c>
      <c r="BN78">
        <v>14.5</v>
      </c>
      <c r="BO78">
        <v>46120</v>
      </c>
      <c r="BP78">
        <v>18.100000000000001</v>
      </c>
      <c r="BQ78">
        <v>1</v>
      </c>
      <c r="BT78">
        <v>10488540</v>
      </c>
      <c r="BU78">
        <v>1860</v>
      </c>
      <c r="BV78">
        <v>14.9</v>
      </c>
      <c r="BW78">
        <v>47163</v>
      </c>
      <c r="BX78">
        <v>6.1</v>
      </c>
      <c r="BY78">
        <v>1</v>
      </c>
      <c r="CA78" s="59">
        <f t="shared" si="14"/>
        <v>2.0961871671229622</v>
      </c>
      <c r="CB78" s="59">
        <f t="shared" si="7"/>
        <v>2.5008977052618753</v>
      </c>
      <c r="CC78" s="59">
        <f t="shared" si="8"/>
        <v>-0.22536903827743218</v>
      </c>
      <c r="CD78" s="59">
        <f t="shared" si="9"/>
        <v>2.3703834479068249</v>
      </c>
      <c r="CE78" s="59">
        <f t="shared" si="10"/>
        <v>-0.86446952624741602</v>
      </c>
      <c r="CF78">
        <v>1</v>
      </c>
      <c r="CI78" s="20">
        <v>49</v>
      </c>
      <c r="CJ78" s="20">
        <v>0.70509184842047157</v>
      </c>
      <c r="CK78" s="20">
        <v>-0.15947286532798088</v>
      </c>
      <c r="DC78">
        <v>101940</v>
      </c>
      <c r="DD78">
        <v>11726990</v>
      </c>
      <c r="DE78">
        <v>6479</v>
      </c>
      <c r="DF78">
        <v>1810</v>
      </c>
      <c r="DG78">
        <v>14.7</v>
      </c>
      <c r="DH78">
        <v>44492</v>
      </c>
      <c r="DI78">
        <v>15</v>
      </c>
      <c r="DJ78">
        <v>1</v>
      </c>
      <c r="DK78">
        <f t="shared" si="13"/>
        <v>844.09366754617417</v>
      </c>
    </row>
    <row r="79" spans="1:125" x14ac:dyDescent="0.25">
      <c r="A79">
        <v>101941</v>
      </c>
      <c r="B79">
        <v>1348</v>
      </c>
      <c r="C79">
        <v>14.5</v>
      </c>
      <c r="D79">
        <v>46120</v>
      </c>
      <c r="E79">
        <v>6636</v>
      </c>
      <c r="N79">
        <v>101941</v>
      </c>
      <c r="O79" t="s">
        <v>31</v>
      </c>
      <c r="P79" s="74">
        <v>1348</v>
      </c>
      <c r="Q79" s="74">
        <v>8945328</v>
      </c>
      <c r="R79" s="72">
        <v>7951788.4313951973</v>
      </c>
      <c r="S79" s="72">
        <v>993539.56860480271</v>
      </c>
      <c r="U79" s="20"/>
      <c r="V79" s="20"/>
      <c r="AC79" s="20">
        <v>55</v>
      </c>
      <c r="AD79" s="20">
        <v>4351792.602973327</v>
      </c>
      <c r="AE79" s="20">
        <v>1417723.397026673</v>
      </c>
      <c r="AN79">
        <v>101943</v>
      </c>
      <c r="AO79">
        <v>857</v>
      </c>
      <c r="AP79">
        <v>19.100000000000001</v>
      </c>
      <c r="AQ79">
        <v>17.100000000000001</v>
      </c>
      <c r="AR79">
        <v>43032</v>
      </c>
      <c r="AS79">
        <v>5920156</v>
      </c>
      <c r="AT79">
        <v>6908</v>
      </c>
      <c r="AU79" s="20">
        <v>5597152.4139835909</v>
      </c>
      <c r="AV79" s="20">
        <v>323003.5860164091</v>
      </c>
      <c r="BJ79">
        <v>101943</v>
      </c>
      <c r="BK79">
        <v>5920156</v>
      </c>
      <c r="BL79">
        <v>6908</v>
      </c>
      <c r="BM79">
        <v>857</v>
      </c>
      <c r="BN79">
        <v>17.100000000000001</v>
      </c>
      <c r="BO79">
        <v>43032</v>
      </c>
      <c r="BP79">
        <v>19.100000000000001</v>
      </c>
      <c r="BQ79">
        <v>1</v>
      </c>
      <c r="BT79">
        <v>9559440</v>
      </c>
      <c r="BU79">
        <v>1360</v>
      </c>
      <c r="BV79">
        <v>14.2</v>
      </c>
      <c r="BW79">
        <v>42965</v>
      </c>
      <c r="BX79">
        <v>17.899999999999999</v>
      </c>
      <c r="BY79">
        <v>1</v>
      </c>
      <c r="CA79" s="59">
        <f t="shared" si="14"/>
        <v>1.6690513813730348</v>
      </c>
      <c r="CB79" s="59">
        <f t="shared" si="7"/>
        <v>1.1023318748352104</v>
      </c>
      <c r="CC79" s="59">
        <f t="shared" si="8"/>
        <v>-0.57491832711111746</v>
      </c>
      <c r="CD79" s="59">
        <f t="shared" si="9"/>
        <v>0.98476581279255171</v>
      </c>
      <c r="CE79" s="59">
        <f t="shared" si="10"/>
        <v>0.33194088883078265</v>
      </c>
      <c r="CF79">
        <v>1</v>
      </c>
      <c r="CI79" s="20">
        <v>50</v>
      </c>
      <c r="CJ79" s="20">
        <v>2.0918073897881513</v>
      </c>
      <c r="CK79" s="20">
        <v>0.34904907158993481</v>
      </c>
      <c r="DC79">
        <v>101941</v>
      </c>
      <c r="DD79">
        <v>8945328</v>
      </c>
      <c r="DE79">
        <v>6636</v>
      </c>
      <c r="DF79">
        <v>1348</v>
      </c>
      <c r="DG79">
        <v>14.5</v>
      </c>
      <c r="DH79">
        <v>46120</v>
      </c>
      <c r="DI79">
        <v>18.100000000000001</v>
      </c>
      <c r="DJ79">
        <v>1</v>
      </c>
      <c r="DK79">
        <f t="shared" si="13"/>
        <v>382.09366754617417</v>
      </c>
    </row>
    <row r="80" spans="1:125" x14ac:dyDescent="0.25">
      <c r="A80">
        <v>101943</v>
      </c>
      <c r="B80">
        <v>857</v>
      </c>
      <c r="C80">
        <v>17.100000000000001</v>
      </c>
      <c r="D80">
        <v>43032</v>
      </c>
      <c r="E80">
        <v>6908</v>
      </c>
      <c r="N80">
        <v>101943</v>
      </c>
      <c r="O80" t="s">
        <v>31</v>
      </c>
      <c r="P80" s="74">
        <v>857</v>
      </c>
      <c r="Q80" s="74">
        <v>5920156</v>
      </c>
      <c r="R80" s="72">
        <v>5352379.6788141122</v>
      </c>
      <c r="S80" s="72">
        <v>567776.32118588779</v>
      </c>
      <c r="U80" s="20"/>
      <c r="V80" s="20"/>
      <c r="AC80" s="20">
        <v>56</v>
      </c>
      <c r="AD80" s="20">
        <v>7321789.1614213707</v>
      </c>
      <c r="AE80" s="20">
        <v>1295958.8385786293</v>
      </c>
      <c r="AN80">
        <v>102045</v>
      </c>
      <c r="AO80">
        <v>1569</v>
      </c>
      <c r="AP80">
        <v>15.1</v>
      </c>
      <c r="AQ80">
        <v>14.6</v>
      </c>
      <c r="AR80">
        <v>41859</v>
      </c>
      <c r="AS80">
        <v>9605418</v>
      </c>
      <c r="AT80">
        <v>6122</v>
      </c>
      <c r="AU80" s="20">
        <v>9698371.9955995902</v>
      </c>
      <c r="AV80" s="20">
        <v>-92953.995599590242</v>
      </c>
      <c r="BJ80">
        <v>102045</v>
      </c>
      <c r="BK80">
        <v>9605418</v>
      </c>
      <c r="BL80">
        <v>6122</v>
      </c>
      <c r="BM80">
        <v>1569</v>
      </c>
      <c r="BN80">
        <v>14.6</v>
      </c>
      <c r="BO80">
        <v>41859</v>
      </c>
      <c r="BP80">
        <v>15.1</v>
      </c>
      <c r="BQ80">
        <v>1</v>
      </c>
      <c r="BT80">
        <v>11726990</v>
      </c>
      <c r="BU80">
        <v>1810</v>
      </c>
      <c r="BV80">
        <v>14.7</v>
      </c>
      <c r="BW80">
        <v>44492</v>
      </c>
      <c r="BX80">
        <v>15</v>
      </c>
      <c r="BY80">
        <v>1</v>
      </c>
      <c r="CA80" s="59">
        <f t="shared" si="14"/>
        <v>2.6655406423807357</v>
      </c>
      <c r="CB80" s="59">
        <f t="shared" si="7"/>
        <v>2.3610411222192091</v>
      </c>
      <c r="CC80" s="59">
        <f t="shared" si="8"/>
        <v>-0.32524026365848546</v>
      </c>
      <c r="CD80" s="59">
        <f t="shared" si="9"/>
        <v>1.488776801077329</v>
      </c>
      <c r="CE80" s="59">
        <f t="shared" si="10"/>
        <v>3.7907820718344115E-2</v>
      </c>
      <c r="CF80">
        <v>1</v>
      </c>
      <c r="CI80" s="20">
        <v>51</v>
      </c>
      <c r="CJ80" s="20">
        <v>1.4232957997489766</v>
      </c>
      <c r="CK80" s="20">
        <v>0.7648384251950564</v>
      </c>
      <c r="DC80">
        <v>101943</v>
      </c>
      <c r="DD80">
        <v>5920156</v>
      </c>
      <c r="DE80">
        <v>6908</v>
      </c>
      <c r="DF80">
        <v>857</v>
      </c>
      <c r="DG80">
        <v>17.100000000000001</v>
      </c>
      <c r="DH80">
        <v>43032</v>
      </c>
      <c r="DI80">
        <v>19.100000000000001</v>
      </c>
      <c r="DJ80">
        <v>1</v>
      </c>
      <c r="DK80">
        <f t="shared" si="13"/>
        <v>-108.90633245382583</v>
      </c>
    </row>
    <row r="81" spans="1:115" x14ac:dyDescent="0.25">
      <c r="A81">
        <v>102045</v>
      </c>
      <c r="B81">
        <v>1569</v>
      </c>
      <c r="C81">
        <v>14.6</v>
      </c>
      <c r="D81">
        <v>41859</v>
      </c>
      <c r="E81">
        <v>6122</v>
      </c>
      <c r="N81">
        <v>102045</v>
      </c>
      <c r="O81" t="s">
        <v>31</v>
      </c>
      <c r="P81" s="74">
        <v>1569</v>
      </c>
      <c r="Q81" s="74">
        <v>9605418</v>
      </c>
      <c r="R81" s="72">
        <v>9121787.0756323058</v>
      </c>
      <c r="S81" s="72">
        <v>483630.92436769418</v>
      </c>
      <c r="U81" s="20"/>
      <c r="V81" s="20"/>
      <c r="AC81" s="20">
        <v>57</v>
      </c>
      <c r="AD81" s="20">
        <v>5892379.0530773923</v>
      </c>
      <c r="AE81" s="20">
        <v>2004985.9469226077</v>
      </c>
      <c r="AN81">
        <v>102048</v>
      </c>
      <c r="AO81">
        <v>1116</v>
      </c>
      <c r="AP81">
        <v>13</v>
      </c>
      <c r="AQ81">
        <v>14.3</v>
      </c>
      <c r="AR81">
        <v>41140</v>
      </c>
      <c r="AS81">
        <v>6893532</v>
      </c>
      <c r="AT81">
        <v>6177</v>
      </c>
      <c r="AU81" s="20">
        <v>6993096.0383742694</v>
      </c>
      <c r="AV81" s="20">
        <v>-99564.038374269381</v>
      </c>
      <c r="BJ81">
        <v>102048</v>
      </c>
      <c r="BK81">
        <v>6893532</v>
      </c>
      <c r="BL81">
        <v>6177</v>
      </c>
      <c r="BM81">
        <v>1116</v>
      </c>
      <c r="BN81">
        <v>14.3</v>
      </c>
      <c r="BO81">
        <v>41140</v>
      </c>
      <c r="BP81">
        <v>13</v>
      </c>
      <c r="BQ81">
        <v>1</v>
      </c>
      <c r="BT81">
        <v>8945328</v>
      </c>
      <c r="BU81">
        <v>1348</v>
      </c>
      <c r="BV81">
        <v>14.5</v>
      </c>
      <c r="BW81">
        <v>46120</v>
      </c>
      <c r="BX81">
        <v>18.100000000000001</v>
      </c>
      <c r="BY81">
        <v>1</v>
      </c>
      <c r="CA81" s="59">
        <f t="shared" si="14"/>
        <v>1.3867252467713134</v>
      </c>
      <c r="CB81" s="59">
        <f t="shared" si="7"/>
        <v>1.0687662949049703</v>
      </c>
      <c r="CC81" s="59">
        <f t="shared" si="8"/>
        <v>-0.42511148903953788</v>
      </c>
      <c r="CD81" s="59">
        <f t="shared" si="9"/>
        <v>2.0261244690063518</v>
      </c>
      <c r="CE81" s="59">
        <f t="shared" si="10"/>
        <v>0.35221903145922701</v>
      </c>
      <c r="CF81">
        <v>1</v>
      </c>
      <c r="CI81" s="20">
        <v>52</v>
      </c>
      <c r="CJ81" s="20">
        <v>2.5729369745990409</v>
      </c>
      <c r="CK81" s="20">
        <v>0.7178236167068146</v>
      </c>
      <c r="DC81">
        <v>102045</v>
      </c>
      <c r="DD81">
        <v>9605418</v>
      </c>
      <c r="DE81">
        <v>6122</v>
      </c>
      <c r="DF81">
        <v>1569</v>
      </c>
      <c r="DG81">
        <v>14.6</v>
      </c>
      <c r="DH81">
        <v>41859</v>
      </c>
      <c r="DI81">
        <v>15.1</v>
      </c>
      <c r="DJ81">
        <v>1</v>
      </c>
      <c r="DK81">
        <f t="shared" si="13"/>
        <v>603.09366754617417</v>
      </c>
    </row>
    <row r="82" spans="1:115" x14ac:dyDescent="0.25">
      <c r="A82">
        <v>102048</v>
      </c>
      <c r="B82">
        <v>1116</v>
      </c>
      <c r="C82">
        <v>14.3</v>
      </c>
      <c r="D82">
        <v>41140</v>
      </c>
      <c r="E82">
        <v>6177</v>
      </c>
      <c r="N82">
        <v>102048</v>
      </c>
      <c r="O82" t="s">
        <v>31</v>
      </c>
      <c r="P82" s="74">
        <v>1116</v>
      </c>
      <c r="Q82" s="74">
        <v>6893532</v>
      </c>
      <c r="R82" s="72">
        <v>6723554.5605218541</v>
      </c>
      <c r="S82" s="72">
        <v>169977.43947814591</v>
      </c>
      <c r="U82" s="20"/>
      <c r="V82" s="20"/>
      <c r="AC82" s="20">
        <v>58</v>
      </c>
      <c r="AD82" s="20">
        <v>5770614.4882925348</v>
      </c>
      <c r="AE82" s="20">
        <v>2037497.5117074652</v>
      </c>
      <c r="AN82">
        <v>102049</v>
      </c>
      <c r="AO82">
        <v>1269</v>
      </c>
      <c r="AP82">
        <v>15.4</v>
      </c>
      <c r="AQ82">
        <v>15.1</v>
      </c>
      <c r="AR82">
        <v>41142</v>
      </c>
      <c r="AS82">
        <v>8015004</v>
      </c>
      <c r="AT82">
        <v>6316</v>
      </c>
      <c r="AU82" s="20">
        <v>7853322.0810857313</v>
      </c>
      <c r="AV82" s="20">
        <v>161681.91891426872</v>
      </c>
      <c r="BJ82">
        <v>102049</v>
      </c>
      <c r="BK82">
        <v>8015004</v>
      </c>
      <c r="BL82">
        <v>6316</v>
      </c>
      <c r="BM82">
        <v>1269</v>
      </c>
      <c r="BN82">
        <v>15.1</v>
      </c>
      <c r="BO82">
        <v>41142</v>
      </c>
      <c r="BP82">
        <v>15.4</v>
      </c>
      <c r="BQ82">
        <v>1</v>
      </c>
      <c r="BT82">
        <v>5920156</v>
      </c>
      <c r="BU82">
        <v>857</v>
      </c>
      <c r="BV82">
        <v>17.100000000000001</v>
      </c>
      <c r="BW82">
        <v>43032</v>
      </c>
      <c r="BX82">
        <v>19.100000000000001</v>
      </c>
      <c r="BY82">
        <v>1</v>
      </c>
      <c r="CA82" s="59">
        <f t="shared" si="14"/>
        <v>-4.0391695979461071E-3</v>
      </c>
      <c r="CB82" s="59">
        <f t="shared" si="7"/>
        <v>-0.3046253505740148</v>
      </c>
      <c r="CC82" s="59">
        <f t="shared" si="8"/>
        <v>0.87321444091414879</v>
      </c>
      <c r="CD82" s="59">
        <f t="shared" si="9"/>
        <v>1.0068802438436848</v>
      </c>
      <c r="CE82" s="59">
        <f t="shared" si="10"/>
        <v>0.45360974460144726</v>
      </c>
      <c r="CF82">
        <v>1</v>
      </c>
      <c r="CI82" s="20">
        <v>53</v>
      </c>
      <c r="CJ82" s="20">
        <v>2.2631787234458161</v>
      </c>
      <c r="CK82" s="20">
        <v>0.50558846927926515</v>
      </c>
      <c r="DC82">
        <v>102048</v>
      </c>
      <c r="DD82">
        <v>6893532</v>
      </c>
      <c r="DE82">
        <v>6177</v>
      </c>
      <c r="DF82">
        <v>1116</v>
      </c>
      <c r="DG82">
        <v>14.3</v>
      </c>
      <c r="DH82">
        <v>41140</v>
      </c>
      <c r="DI82">
        <v>13</v>
      </c>
      <c r="DJ82">
        <v>1</v>
      </c>
      <c r="DK82">
        <f t="shared" si="13"/>
        <v>150.09366754617417</v>
      </c>
    </row>
    <row r="83" spans="1:115" x14ac:dyDescent="0.25">
      <c r="A83">
        <v>102049</v>
      </c>
      <c r="B83">
        <v>1269</v>
      </c>
      <c r="C83">
        <v>15.1</v>
      </c>
      <c r="D83">
        <v>41142</v>
      </c>
      <c r="E83">
        <v>6316</v>
      </c>
      <c r="N83">
        <v>102049</v>
      </c>
      <c r="O83" t="s">
        <v>31</v>
      </c>
      <c r="P83" s="74">
        <v>1269</v>
      </c>
      <c r="Q83" s="74">
        <v>8015004</v>
      </c>
      <c r="R83" s="72">
        <v>7533553.6219167747</v>
      </c>
      <c r="S83" s="72">
        <v>481450.37808322534</v>
      </c>
      <c r="U83" s="20"/>
      <c r="V83" s="20"/>
      <c r="AC83" s="20">
        <v>59</v>
      </c>
      <c r="AD83" s="20">
        <v>9968844.9176139217</v>
      </c>
      <c r="AE83" s="20">
        <v>3375577.0823860783</v>
      </c>
      <c r="AN83">
        <v>102052</v>
      </c>
      <c r="AO83">
        <v>715</v>
      </c>
      <c r="AP83">
        <v>14.1</v>
      </c>
      <c r="AQ83">
        <v>17.5</v>
      </c>
      <c r="AR83">
        <v>44154</v>
      </c>
      <c r="AS83">
        <v>5101525</v>
      </c>
      <c r="AT83">
        <v>7135</v>
      </c>
      <c r="AU83" s="20">
        <v>4630327.2226740876</v>
      </c>
      <c r="AV83" s="20">
        <v>471197.77732591238</v>
      </c>
      <c r="BJ83">
        <v>102052</v>
      </c>
      <c r="BK83">
        <v>5101525</v>
      </c>
      <c r="BL83">
        <v>7135</v>
      </c>
      <c r="BM83">
        <v>715</v>
      </c>
      <c r="BN83">
        <v>17.5</v>
      </c>
      <c r="BO83">
        <v>44154</v>
      </c>
      <c r="BP83">
        <v>14.1</v>
      </c>
      <c r="BQ83">
        <v>1</v>
      </c>
      <c r="BT83">
        <v>9605418</v>
      </c>
      <c r="BU83">
        <v>1569</v>
      </c>
      <c r="BV83">
        <v>14.6</v>
      </c>
      <c r="BW83">
        <v>41859</v>
      </c>
      <c r="BX83">
        <v>15.1</v>
      </c>
      <c r="BY83">
        <v>1</v>
      </c>
      <c r="CA83" s="59">
        <f t="shared" si="14"/>
        <v>1.6901888791205433</v>
      </c>
      <c r="CB83" s="59">
        <f t="shared" si="7"/>
        <v>1.6869323919535564</v>
      </c>
      <c r="CC83" s="59">
        <f t="shared" si="8"/>
        <v>-0.37517587634901167</v>
      </c>
      <c r="CD83" s="59">
        <f t="shared" si="9"/>
        <v>0.61971266738131159</v>
      </c>
      <c r="CE83" s="59">
        <f t="shared" si="10"/>
        <v>4.8046892032566103E-2</v>
      </c>
      <c r="CF83">
        <v>1</v>
      </c>
      <c r="CI83" s="20">
        <v>54</v>
      </c>
      <c r="CJ83" s="20">
        <v>0.78603969976137777</v>
      </c>
      <c r="CK83" s="20">
        <v>-0.21556077950988661</v>
      </c>
      <c r="DC83">
        <v>102049</v>
      </c>
      <c r="DD83">
        <v>8015004</v>
      </c>
      <c r="DE83">
        <v>6316</v>
      </c>
      <c r="DF83">
        <v>1269</v>
      </c>
      <c r="DG83">
        <v>15.1</v>
      </c>
      <c r="DH83">
        <v>41142</v>
      </c>
      <c r="DI83">
        <v>15.4</v>
      </c>
      <c r="DJ83">
        <v>1</v>
      </c>
      <c r="DK83">
        <f t="shared" si="13"/>
        <v>303.09366754617417</v>
      </c>
    </row>
    <row r="84" spans="1:115" x14ac:dyDescent="0.25">
      <c r="A84">
        <v>102052</v>
      </c>
      <c r="B84">
        <v>715</v>
      </c>
      <c r="C84">
        <v>17.5</v>
      </c>
      <c r="D84">
        <v>44154</v>
      </c>
      <c r="E84">
        <v>7135</v>
      </c>
      <c r="N84">
        <v>102052</v>
      </c>
      <c r="O84" t="s">
        <v>31</v>
      </c>
      <c r="P84" s="74">
        <v>715</v>
      </c>
      <c r="Q84" s="74">
        <v>5101525</v>
      </c>
      <c r="R84" s="72">
        <v>4600615.8440554272</v>
      </c>
      <c r="S84" s="72">
        <v>500909.15594457276</v>
      </c>
      <c r="U84" s="20"/>
      <c r="V84" s="20"/>
      <c r="AC84" s="20">
        <v>60</v>
      </c>
      <c r="AD84" s="20">
        <v>10582961.853050593</v>
      </c>
      <c r="AE84" s="20">
        <v>2070048.1469494067</v>
      </c>
      <c r="AN84">
        <v>102053</v>
      </c>
      <c r="AO84">
        <v>1013</v>
      </c>
      <c r="AP84">
        <v>14.8</v>
      </c>
      <c r="AQ84">
        <v>15.9</v>
      </c>
      <c r="AR84">
        <v>42670</v>
      </c>
      <c r="AS84">
        <v>6331250</v>
      </c>
      <c r="AT84">
        <v>6250</v>
      </c>
      <c r="AU84" s="20">
        <v>6424937.3114787079</v>
      </c>
      <c r="AV84" s="20">
        <v>-93687.311478707939</v>
      </c>
      <c r="BJ84">
        <v>102053</v>
      </c>
      <c r="BK84">
        <v>6331250</v>
      </c>
      <c r="BL84">
        <v>6250</v>
      </c>
      <c r="BM84">
        <v>1013</v>
      </c>
      <c r="BN84">
        <v>15.9</v>
      </c>
      <c r="BO84">
        <v>42670</v>
      </c>
      <c r="BP84">
        <v>14.8</v>
      </c>
      <c r="BQ84">
        <v>1</v>
      </c>
      <c r="BT84">
        <v>6893532</v>
      </c>
      <c r="BU84">
        <v>1116</v>
      </c>
      <c r="BV84">
        <v>14.3</v>
      </c>
      <c r="BW84">
        <v>41140</v>
      </c>
      <c r="BX84">
        <v>13</v>
      </c>
      <c r="BY84">
        <v>1</v>
      </c>
      <c r="CA84" s="59">
        <f t="shared" si="14"/>
        <v>0.44345165226204875</v>
      </c>
      <c r="CB84" s="59">
        <f t="shared" si="7"/>
        <v>0.41983174958699776</v>
      </c>
      <c r="CC84" s="59">
        <f t="shared" si="8"/>
        <v>-0.5249827144205903</v>
      </c>
      <c r="CD84" s="59">
        <f t="shared" si="9"/>
        <v>0.38239511625049633</v>
      </c>
      <c r="CE84" s="59">
        <f t="shared" si="10"/>
        <v>-0.16487360556609637</v>
      </c>
      <c r="CF84">
        <v>1</v>
      </c>
      <c r="CI84" s="20">
        <v>55</v>
      </c>
      <c r="CJ84" s="20">
        <v>0.67706623300236579</v>
      </c>
      <c r="CK84" s="20">
        <v>-0.75035923401282834</v>
      </c>
      <c r="DC84">
        <v>102052</v>
      </c>
      <c r="DD84">
        <v>5101525</v>
      </c>
      <c r="DE84">
        <v>7135</v>
      </c>
      <c r="DF84">
        <v>715</v>
      </c>
      <c r="DG84">
        <v>17.5</v>
      </c>
      <c r="DH84">
        <v>44154</v>
      </c>
      <c r="DI84">
        <v>14.1</v>
      </c>
      <c r="DJ84">
        <v>1</v>
      </c>
      <c r="DK84">
        <f t="shared" si="13"/>
        <v>-250.90633245382583</v>
      </c>
    </row>
    <row r="85" spans="1:115" x14ac:dyDescent="0.25">
      <c r="A85">
        <v>102053</v>
      </c>
      <c r="B85">
        <v>1013</v>
      </c>
      <c r="C85">
        <v>15.9</v>
      </c>
      <c r="D85">
        <v>42670</v>
      </c>
      <c r="E85">
        <v>6250</v>
      </c>
      <c r="N85">
        <v>102053</v>
      </c>
      <c r="O85" t="s">
        <v>31</v>
      </c>
      <c r="P85" s="74">
        <v>1013</v>
      </c>
      <c r="Q85" s="74">
        <v>6331250</v>
      </c>
      <c r="R85" s="72">
        <v>6178261.0747461878</v>
      </c>
      <c r="S85" s="72">
        <v>152988.92525381222</v>
      </c>
      <c r="U85" s="20"/>
      <c r="V85" s="20"/>
      <c r="AC85" s="20">
        <v>61</v>
      </c>
      <c r="AD85" s="20">
        <v>7342965.607470911</v>
      </c>
      <c r="AE85" s="20">
        <v>295469.392529089</v>
      </c>
      <c r="AN85">
        <v>102055</v>
      </c>
      <c r="AO85">
        <v>1367</v>
      </c>
      <c r="AP85">
        <v>3.1</v>
      </c>
      <c r="AQ85">
        <v>16</v>
      </c>
      <c r="AR85">
        <v>42942</v>
      </c>
      <c r="AS85">
        <v>7964142</v>
      </c>
      <c r="AT85">
        <v>5826</v>
      </c>
      <c r="AU85" s="20">
        <v>7921013.2635131367</v>
      </c>
      <c r="AV85" s="20">
        <v>43128.736486863345</v>
      </c>
      <c r="BJ85">
        <v>102055</v>
      </c>
      <c r="BK85">
        <v>7964142</v>
      </c>
      <c r="BL85">
        <v>5826</v>
      </c>
      <c r="BM85">
        <v>1367</v>
      </c>
      <c r="BN85">
        <v>16</v>
      </c>
      <c r="BO85">
        <v>42942</v>
      </c>
      <c r="BP85">
        <v>3.1</v>
      </c>
      <c r="BQ85">
        <v>1</v>
      </c>
      <c r="BT85">
        <v>8015004</v>
      </c>
      <c r="BU85">
        <v>1269</v>
      </c>
      <c r="BV85">
        <v>15.1</v>
      </c>
      <c r="BW85">
        <v>41142</v>
      </c>
      <c r="BX85">
        <v>15.4</v>
      </c>
      <c r="BY85">
        <v>1</v>
      </c>
      <c r="CA85" s="59">
        <f t="shared" si="14"/>
        <v>0.95902675065462484</v>
      </c>
      <c r="CB85" s="59">
        <f t="shared" ref="CB85:CB148" si="15">(BU85-BU$2)/BU$3</f>
        <v>0.84779289369755728</v>
      </c>
      <c r="CC85" s="59">
        <f t="shared" ref="CC85:CC148" si="16">(BV85-BV$2)/BV$3</f>
        <v>-0.12549781289637976</v>
      </c>
      <c r="CD85" s="59">
        <f t="shared" ref="CD85:CD148" si="17">(BW85-BW$2)/BW$3</f>
        <v>0.3830552485206794</v>
      </c>
      <c r="CE85" s="59">
        <f t="shared" ref="CE85:CE148" si="18">(BX85-BX$2)/BX$3</f>
        <v>7.8464105975232248E-2</v>
      </c>
      <c r="CF85">
        <v>1</v>
      </c>
      <c r="CI85" s="20">
        <v>56</v>
      </c>
      <c r="CJ85" s="20">
        <v>1.1486871060763781</v>
      </c>
      <c r="CK85" s="20">
        <v>8.7439560675603545E-2</v>
      </c>
      <c r="DC85">
        <v>102053</v>
      </c>
      <c r="DD85">
        <v>6331250</v>
      </c>
      <c r="DE85">
        <v>6250</v>
      </c>
      <c r="DF85">
        <v>1013</v>
      </c>
      <c r="DG85">
        <v>15.9</v>
      </c>
      <c r="DH85">
        <v>42670</v>
      </c>
      <c r="DI85">
        <v>14.8</v>
      </c>
      <c r="DJ85">
        <v>1</v>
      </c>
      <c r="DK85">
        <f t="shared" si="13"/>
        <v>47.093667546174174</v>
      </c>
    </row>
    <row r="86" spans="1:115" x14ac:dyDescent="0.25">
      <c r="A86">
        <v>102055</v>
      </c>
      <c r="B86">
        <v>1367</v>
      </c>
      <c r="C86">
        <v>16</v>
      </c>
      <c r="D86">
        <v>42942</v>
      </c>
      <c r="E86">
        <v>5826</v>
      </c>
      <c r="N86">
        <v>102055</v>
      </c>
      <c r="O86" t="s">
        <v>31</v>
      </c>
      <c r="P86" s="74">
        <v>1367</v>
      </c>
      <c r="Q86" s="74">
        <v>7964142</v>
      </c>
      <c r="R86" s="72">
        <v>8052376.5501305144</v>
      </c>
      <c r="S86" s="72">
        <v>-88234.550130514428</v>
      </c>
      <c r="U86" s="20"/>
      <c r="V86" s="20"/>
      <c r="AC86" s="20">
        <v>62</v>
      </c>
      <c r="AD86" s="20">
        <v>4987085.9844595399</v>
      </c>
      <c r="AE86" s="20">
        <v>379982.01554046012</v>
      </c>
      <c r="AN86">
        <v>102056</v>
      </c>
      <c r="AO86">
        <v>686</v>
      </c>
      <c r="AP86">
        <v>20</v>
      </c>
      <c r="AQ86">
        <v>15.9</v>
      </c>
      <c r="AR86">
        <v>48205</v>
      </c>
      <c r="AS86">
        <v>4577678</v>
      </c>
      <c r="AT86">
        <v>6673</v>
      </c>
      <c r="AU86" s="20">
        <v>5423943.1308861431</v>
      </c>
      <c r="AV86" s="20">
        <v>-846265.13088614307</v>
      </c>
      <c r="BJ86">
        <v>102056</v>
      </c>
      <c r="BK86">
        <v>4577678</v>
      </c>
      <c r="BL86">
        <v>6673</v>
      </c>
      <c r="BM86">
        <v>686</v>
      </c>
      <c r="BN86">
        <v>15.9</v>
      </c>
      <c r="BO86">
        <v>48205</v>
      </c>
      <c r="BP86">
        <v>20</v>
      </c>
      <c r="BQ86">
        <v>1</v>
      </c>
      <c r="BT86">
        <v>5101525</v>
      </c>
      <c r="BU86">
        <v>715</v>
      </c>
      <c r="BV86">
        <v>17.5</v>
      </c>
      <c r="BW86">
        <v>44154</v>
      </c>
      <c r="BX86">
        <v>14.1</v>
      </c>
      <c r="BY86">
        <v>1</v>
      </c>
      <c r="CA86" s="59">
        <f t="shared" si="14"/>
        <v>-0.38038896555559193</v>
      </c>
      <c r="CB86" s="59">
        <f t="shared" si="15"/>
        <v>-0.70181804641518764</v>
      </c>
      <c r="CC86" s="59">
        <f t="shared" si="16"/>
        <v>1.0729568916762537</v>
      </c>
      <c r="CD86" s="59">
        <f t="shared" si="17"/>
        <v>1.3772144474163894</v>
      </c>
      <c r="CE86" s="59">
        <f t="shared" si="18"/>
        <v>-5.334382110965414E-2</v>
      </c>
      <c r="CF86">
        <v>1</v>
      </c>
      <c r="CI86" s="20">
        <v>57</v>
      </c>
      <c r="CJ86" s="20">
        <v>0.90206294311961999</v>
      </c>
      <c r="CK86" s="20">
        <v>2.8815486825286563E-3</v>
      </c>
      <c r="DC86">
        <v>102055</v>
      </c>
      <c r="DD86">
        <v>7964142</v>
      </c>
      <c r="DE86">
        <v>5826</v>
      </c>
      <c r="DF86">
        <v>1367</v>
      </c>
      <c r="DG86">
        <v>16</v>
      </c>
      <c r="DH86">
        <v>42942</v>
      </c>
      <c r="DI86">
        <v>3.1</v>
      </c>
      <c r="DJ86">
        <v>1</v>
      </c>
      <c r="DK86">
        <f t="shared" si="13"/>
        <v>401.09366754617417</v>
      </c>
    </row>
    <row r="87" spans="1:115" x14ac:dyDescent="0.25">
      <c r="A87">
        <v>102056</v>
      </c>
      <c r="B87">
        <v>686</v>
      </c>
      <c r="C87">
        <v>15.9</v>
      </c>
      <c r="D87">
        <v>48205</v>
      </c>
      <c r="E87">
        <v>6673</v>
      </c>
      <c r="N87">
        <v>102056</v>
      </c>
      <c r="O87" t="s">
        <v>31</v>
      </c>
      <c r="P87" s="74">
        <v>686</v>
      </c>
      <c r="Q87" s="74">
        <v>4577678</v>
      </c>
      <c r="R87" s="72">
        <v>4447086.6101962589</v>
      </c>
      <c r="S87" s="72">
        <v>130591.38980374113</v>
      </c>
      <c r="U87" s="20"/>
      <c r="V87" s="20"/>
      <c r="AC87" s="20">
        <v>63</v>
      </c>
      <c r="AD87" s="20">
        <v>4886497.8657242227</v>
      </c>
      <c r="AE87" s="20">
        <v>-180217.86572422273</v>
      </c>
      <c r="AN87">
        <v>102153</v>
      </c>
      <c r="AO87">
        <v>948</v>
      </c>
      <c r="AP87">
        <v>18.2</v>
      </c>
      <c r="AQ87">
        <v>13.1</v>
      </c>
      <c r="AR87">
        <v>44144</v>
      </c>
      <c r="AS87">
        <v>6912816</v>
      </c>
      <c r="AT87">
        <v>7292</v>
      </c>
      <c r="AU87" s="20">
        <v>6788734.8791954983</v>
      </c>
      <c r="AV87" s="20">
        <v>124081.1208045017</v>
      </c>
      <c r="BJ87">
        <v>102153</v>
      </c>
      <c r="BK87">
        <v>6912816</v>
      </c>
      <c r="BL87">
        <v>7292</v>
      </c>
      <c r="BM87">
        <v>948</v>
      </c>
      <c r="BN87">
        <v>13.1</v>
      </c>
      <c r="BO87">
        <v>44144</v>
      </c>
      <c r="BP87">
        <v>18.2</v>
      </c>
      <c r="BQ87">
        <v>1</v>
      </c>
      <c r="BT87">
        <v>6331250</v>
      </c>
      <c r="BU87">
        <v>1013</v>
      </c>
      <c r="BV87">
        <v>15.9</v>
      </c>
      <c r="BW87">
        <v>42670</v>
      </c>
      <c r="BX87">
        <v>14.8</v>
      </c>
      <c r="BY87">
        <v>1</v>
      </c>
      <c r="CA87" s="59">
        <f t="shared" si="14"/>
        <v>0.18495335941624033</v>
      </c>
      <c r="CB87" s="59">
        <f t="shared" si="15"/>
        <v>0.13172718851910475</v>
      </c>
      <c r="CC87" s="59">
        <f t="shared" si="16"/>
        <v>0.27398708862783167</v>
      </c>
      <c r="CD87" s="59">
        <f t="shared" si="17"/>
        <v>0.88739630294054828</v>
      </c>
      <c r="CE87" s="59">
        <f t="shared" si="18"/>
        <v>1.7629678089900139E-2</v>
      </c>
      <c r="CF87">
        <v>1</v>
      </c>
      <c r="CI87" s="20">
        <v>58</v>
      </c>
      <c r="CJ87" s="20">
        <v>0.97681334549240417</v>
      </c>
      <c r="CK87" s="20">
        <v>-0.11290119712534141</v>
      </c>
      <c r="DC87">
        <v>102056</v>
      </c>
      <c r="DD87">
        <v>4577678</v>
      </c>
      <c r="DE87">
        <v>6673</v>
      </c>
      <c r="DF87">
        <v>686</v>
      </c>
      <c r="DG87">
        <v>15.9</v>
      </c>
      <c r="DH87">
        <v>48205</v>
      </c>
      <c r="DI87">
        <v>20</v>
      </c>
      <c r="DJ87">
        <v>1</v>
      </c>
      <c r="DK87">
        <f t="shared" si="13"/>
        <v>-279.90633245382583</v>
      </c>
    </row>
    <row r="88" spans="1:115" x14ac:dyDescent="0.25">
      <c r="A88">
        <v>102153</v>
      </c>
      <c r="B88">
        <v>948</v>
      </c>
      <c r="C88">
        <v>13.1</v>
      </c>
      <c r="D88">
        <v>44144</v>
      </c>
      <c r="E88">
        <v>7292</v>
      </c>
      <c r="N88">
        <v>102153</v>
      </c>
      <c r="O88" t="s">
        <v>31</v>
      </c>
      <c r="P88" s="74">
        <v>948</v>
      </c>
      <c r="Q88" s="74">
        <v>6912816</v>
      </c>
      <c r="R88" s="72">
        <v>5834143.8264411567</v>
      </c>
      <c r="S88" s="72">
        <v>1078672.1735588433</v>
      </c>
      <c r="U88" s="20"/>
      <c r="V88" s="20"/>
      <c r="AC88" s="20">
        <v>64</v>
      </c>
      <c r="AD88" s="20">
        <v>6924730.7979924874</v>
      </c>
      <c r="AE88" s="20">
        <v>-416170.79799248744</v>
      </c>
      <c r="AN88">
        <v>102154</v>
      </c>
      <c r="AO88">
        <v>1411</v>
      </c>
      <c r="AP88">
        <v>15.4</v>
      </c>
      <c r="AQ88">
        <v>16.100000000000001</v>
      </c>
      <c r="AR88">
        <v>46926</v>
      </c>
      <c r="AS88">
        <v>9594800</v>
      </c>
      <c r="AT88">
        <v>6800</v>
      </c>
      <c r="AU88" s="20">
        <v>9161195.5492822547</v>
      </c>
      <c r="AV88" s="20">
        <v>433604.45071774535</v>
      </c>
      <c r="BJ88">
        <v>102154</v>
      </c>
      <c r="BK88">
        <v>9594800</v>
      </c>
      <c r="BL88">
        <v>6800</v>
      </c>
      <c r="BM88">
        <v>1411</v>
      </c>
      <c r="BN88">
        <v>16.100000000000001</v>
      </c>
      <c r="BO88">
        <v>46926</v>
      </c>
      <c r="BP88">
        <v>15.4</v>
      </c>
      <c r="BQ88">
        <v>1</v>
      </c>
      <c r="BT88">
        <v>7964142</v>
      </c>
      <c r="BU88">
        <v>1367</v>
      </c>
      <c r="BV88">
        <v>16</v>
      </c>
      <c r="BW88">
        <v>42942</v>
      </c>
      <c r="BX88">
        <v>3.1</v>
      </c>
      <c r="BY88">
        <v>1</v>
      </c>
      <c r="CA88" s="59">
        <f t="shared" si="14"/>
        <v>0.93564392820837283</v>
      </c>
      <c r="CB88" s="59">
        <f t="shared" si="15"/>
        <v>1.1219117964611836</v>
      </c>
      <c r="CC88" s="59">
        <f t="shared" si="16"/>
        <v>0.32392270131835788</v>
      </c>
      <c r="CD88" s="59">
        <f t="shared" si="17"/>
        <v>0.97717429168544634</v>
      </c>
      <c r="CE88" s="59">
        <f t="shared" si="18"/>
        <v>-1.1686416656740768</v>
      </c>
      <c r="CF88">
        <v>1</v>
      </c>
      <c r="CI88" s="20">
        <v>59</v>
      </c>
      <c r="CJ88" s="20">
        <v>2.5475982489841478</v>
      </c>
      <c r="CK88" s="20">
        <v>0.86152552569351659</v>
      </c>
      <c r="DC88">
        <v>102153</v>
      </c>
      <c r="DD88">
        <v>6912816</v>
      </c>
      <c r="DE88">
        <v>7292</v>
      </c>
      <c r="DF88">
        <v>948</v>
      </c>
      <c r="DG88">
        <v>13.1</v>
      </c>
      <c r="DH88">
        <v>44144</v>
      </c>
      <c r="DI88">
        <v>18.2</v>
      </c>
      <c r="DJ88">
        <v>1</v>
      </c>
      <c r="DK88">
        <f t="shared" si="13"/>
        <v>-17.906332453825826</v>
      </c>
    </row>
    <row r="89" spans="1:115" x14ac:dyDescent="0.25">
      <c r="A89">
        <v>102154</v>
      </c>
      <c r="B89">
        <v>1411</v>
      </c>
      <c r="C89">
        <v>16.100000000000001</v>
      </c>
      <c r="D89">
        <v>46926</v>
      </c>
      <c r="E89">
        <v>6800</v>
      </c>
      <c r="N89">
        <v>102154</v>
      </c>
      <c r="O89" t="s">
        <v>31</v>
      </c>
      <c r="P89" s="74">
        <v>1411</v>
      </c>
      <c r="Q89" s="74">
        <v>9594800</v>
      </c>
      <c r="R89" s="72">
        <v>8285317.4566754596</v>
      </c>
      <c r="S89" s="72">
        <v>1309482.5433245404</v>
      </c>
      <c r="U89" s="20"/>
      <c r="V89" s="20"/>
      <c r="AC89" s="20">
        <v>65</v>
      </c>
      <c r="AD89" s="20">
        <v>6675907.5569103882</v>
      </c>
      <c r="AE89" s="20">
        <v>-95899.556910388172</v>
      </c>
      <c r="AN89">
        <v>102156</v>
      </c>
      <c r="AO89">
        <v>1642</v>
      </c>
      <c r="AP89">
        <v>5</v>
      </c>
      <c r="AQ89">
        <v>15.7</v>
      </c>
      <c r="AR89">
        <v>47389</v>
      </c>
      <c r="AS89">
        <v>10917658</v>
      </c>
      <c r="AT89">
        <v>6649</v>
      </c>
      <c r="AU89" s="20">
        <v>10112711.800661009</v>
      </c>
      <c r="AV89" s="20">
        <v>804946.19933899119</v>
      </c>
      <c r="BJ89">
        <v>102156</v>
      </c>
      <c r="BK89">
        <v>10917658</v>
      </c>
      <c r="BL89">
        <v>6649</v>
      </c>
      <c r="BM89">
        <v>1642</v>
      </c>
      <c r="BN89">
        <v>15.7</v>
      </c>
      <c r="BO89">
        <v>47389</v>
      </c>
      <c r="BP89">
        <v>5</v>
      </c>
      <c r="BQ89">
        <v>1</v>
      </c>
      <c r="BT89">
        <v>4577678</v>
      </c>
      <c r="BU89">
        <v>686</v>
      </c>
      <c r="BV89">
        <v>15.9</v>
      </c>
      <c r="BW89">
        <v>48205</v>
      </c>
      <c r="BX89">
        <v>20</v>
      </c>
      <c r="BY89">
        <v>1</v>
      </c>
      <c r="CA89" s="59">
        <f t="shared" si="14"/>
        <v>-0.62121750926212749</v>
      </c>
      <c r="CB89" s="59">
        <f t="shared" si="15"/>
        <v>-0.78293486457993422</v>
      </c>
      <c r="CC89" s="59">
        <f t="shared" si="16"/>
        <v>0.27398708862783167</v>
      </c>
      <c r="CD89" s="59">
        <f t="shared" si="17"/>
        <v>2.7143123606722068</v>
      </c>
      <c r="CE89" s="59">
        <f t="shared" si="18"/>
        <v>0.54486138642944526</v>
      </c>
      <c r="CF89">
        <v>1</v>
      </c>
      <c r="CI89" s="20">
        <v>60</v>
      </c>
      <c r="CJ89" s="20">
        <v>2.7362056162135406</v>
      </c>
      <c r="CK89" s="20">
        <v>0.35505484138638321</v>
      </c>
      <c r="DC89">
        <v>102154</v>
      </c>
      <c r="DD89">
        <v>9594800</v>
      </c>
      <c r="DE89">
        <v>6800</v>
      </c>
      <c r="DF89">
        <v>1411</v>
      </c>
      <c r="DG89">
        <v>16.100000000000001</v>
      </c>
      <c r="DH89">
        <v>46926</v>
      </c>
      <c r="DI89">
        <v>15.4</v>
      </c>
      <c r="DJ89">
        <v>1</v>
      </c>
      <c r="DK89">
        <f t="shared" si="13"/>
        <v>445.09366754617417</v>
      </c>
    </row>
    <row r="90" spans="1:115" x14ac:dyDescent="0.25">
      <c r="A90">
        <v>102156</v>
      </c>
      <c r="B90">
        <v>1642</v>
      </c>
      <c r="C90">
        <v>15.7</v>
      </c>
      <c r="D90">
        <v>47389</v>
      </c>
      <c r="E90">
        <v>6649</v>
      </c>
      <c r="N90">
        <v>102156</v>
      </c>
      <c r="O90" t="s">
        <v>31</v>
      </c>
      <c r="P90" s="74">
        <v>1642</v>
      </c>
      <c r="Q90" s="74">
        <v>10917658</v>
      </c>
      <c r="R90" s="72">
        <v>9508257.2160364185</v>
      </c>
      <c r="S90" s="72">
        <v>1409400.7839635815</v>
      </c>
      <c r="U90" s="20"/>
      <c r="V90" s="20"/>
      <c r="AC90" s="20">
        <v>66</v>
      </c>
      <c r="AD90" s="20">
        <v>4828262.6390879862</v>
      </c>
      <c r="AE90" s="20">
        <v>915861.3609120138</v>
      </c>
      <c r="AN90">
        <v>102157</v>
      </c>
      <c r="AO90">
        <v>1236</v>
      </c>
      <c r="AP90">
        <v>60</v>
      </c>
      <c r="AQ90">
        <v>10.8</v>
      </c>
      <c r="AR90">
        <v>45717</v>
      </c>
      <c r="AS90">
        <v>11023884</v>
      </c>
      <c r="AT90">
        <v>8919</v>
      </c>
      <c r="AU90" s="20">
        <v>10837620.50592996</v>
      </c>
      <c r="AV90" s="20">
        <v>186263.49407004006</v>
      </c>
      <c r="BJ90">
        <v>102157</v>
      </c>
      <c r="BK90">
        <v>11023884</v>
      </c>
      <c r="BL90">
        <v>8919</v>
      </c>
      <c r="BM90">
        <v>1236</v>
      </c>
      <c r="BN90">
        <v>10.8</v>
      </c>
      <c r="BO90">
        <v>45717</v>
      </c>
      <c r="BP90">
        <v>60</v>
      </c>
      <c r="BQ90">
        <v>1</v>
      </c>
      <c r="BT90">
        <v>6912816</v>
      </c>
      <c r="BU90">
        <v>948</v>
      </c>
      <c r="BV90">
        <v>13.1</v>
      </c>
      <c r="BW90">
        <v>44144</v>
      </c>
      <c r="BX90">
        <v>18.2</v>
      </c>
      <c r="BY90">
        <v>1</v>
      </c>
      <c r="CA90" s="59">
        <f t="shared" si="14"/>
        <v>0.45231709892268979</v>
      </c>
      <c r="CB90" s="59">
        <f t="shared" si="15"/>
        <v>-5.0086369436361723E-2</v>
      </c>
      <c r="CC90" s="59">
        <f t="shared" si="16"/>
        <v>-1.1242100667069075</v>
      </c>
      <c r="CD90" s="59">
        <f t="shared" si="17"/>
        <v>1.3739137860654742</v>
      </c>
      <c r="CE90" s="59">
        <f t="shared" si="18"/>
        <v>0.36235810277344882</v>
      </c>
      <c r="CF90">
        <v>1</v>
      </c>
      <c r="CI90" s="20">
        <v>61</v>
      </c>
      <c r="CJ90" s="20">
        <v>1.1788786231235151</v>
      </c>
      <c r="CK90" s="20">
        <v>-0.39297219934873562</v>
      </c>
      <c r="DC90">
        <v>102156</v>
      </c>
      <c r="DD90">
        <v>10917658</v>
      </c>
      <c r="DE90">
        <v>6649</v>
      </c>
      <c r="DF90">
        <v>1642</v>
      </c>
      <c r="DG90">
        <v>15.7</v>
      </c>
      <c r="DH90">
        <v>47389</v>
      </c>
      <c r="DI90">
        <v>5</v>
      </c>
      <c r="DJ90">
        <v>1</v>
      </c>
      <c r="DK90">
        <f t="shared" si="13"/>
        <v>676.09366754617417</v>
      </c>
    </row>
    <row r="91" spans="1:115" x14ac:dyDescent="0.25">
      <c r="A91">
        <v>102157</v>
      </c>
      <c r="B91">
        <v>1236</v>
      </c>
      <c r="C91">
        <v>10.8</v>
      </c>
      <c r="D91">
        <v>45717</v>
      </c>
      <c r="E91">
        <v>8919</v>
      </c>
      <c r="N91">
        <v>102157</v>
      </c>
      <c r="O91" t="s">
        <v>31</v>
      </c>
      <c r="P91" s="74">
        <v>1236</v>
      </c>
      <c r="Q91" s="74">
        <v>11023884</v>
      </c>
      <c r="R91" s="72">
        <v>7358847.942008066</v>
      </c>
      <c r="S91" s="72">
        <v>3665036.057991934</v>
      </c>
      <c r="U91" s="20"/>
      <c r="V91" s="20"/>
      <c r="AC91" s="20">
        <v>67</v>
      </c>
      <c r="AD91" s="20">
        <v>6453554.8733902136</v>
      </c>
      <c r="AE91" s="20">
        <v>-1137074.8733902136</v>
      </c>
      <c r="AN91">
        <v>102239</v>
      </c>
      <c r="AO91">
        <v>1670</v>
      </c>
      <c r="AP91">
        <v>13.3</v>
      </c>
      <c r="AQ91">
        <v>14.3</v>
      </c>
      <c r="AR91">
        <v>37223</v>
      </c>
      <c r="AS91">
        <v>10905100</v>
      </c>
      <c r="AT91">
        <v>6530</v>
      </c>
      <c r="AU91" s="20">
        <v>9714794.2477153223</v>
      </c>
      <c r="AV91" s="20">
        <v>1190305.7522846777</v>
      </c>
      <c r="BJ91">
        <v>102239</v>
      </c>
      <c r="BK91">
        <v>10905100</v>
      </c>
      <c r="BL91">
        <v>6530</v>
      </c>
      <c r="BM91">
        <v>1670</v>
      </c>
      <c r="BN91">
        <v>14.3</v>
      </c>
      <c r="BO91">
        <v>37223</v>
      </c>
      <c r="BP91">
        <v>13.3</v>
      </c>
      <c r="BQ91">
        <v>1</v>
      </c>
      <c r="BT91">
        <v>9594800</v>
      </c>
      <c r="BU91">
        <v>1411</v>
      </c>
      <c r="BV91">
        <v>16.100000000000001</v>
      </c>
      <c r="BW91">
        <v>46926</v>
      </c>
      <c r="BX91">
        <v>15.4</v>
      </c>
      <c r="BY91">
        <v>1</v>
      </c>
      <c r="CA91" s="59">
        <f t="shared" si="14"/>
        <v>1.6853074586350276</v>
      </c>
      <c r="CB91" s="59">
        <f t="shared" si="15"/>
        <v>1.2449855895387303</v>
      </c>
      <c r="CC91" s="59">
        <f t="shared" si="16"/>
        <v>0.37385831400888497</v>
      </c>
      <c r="CD91" s="59">
        <f t="shared" si="17"/>
        <v>2.2921577738901306</v>
      </c>
      <c r="CE91" s="59">
        <f t="shared" si="18"/>
        <v>7.8464105975232248E-2</v>
      </c>
      <c r="CF91">
        <v>1</v>
      </c>
      <c r="CI91" s="20">
        <v>62</v>
      </c>
      <c r="CJ91" s="20">
        <v>0.17941022966485226</v>
      </c>
      <c r="CK91" s="20">
        <v>-0.43772092812821201</v>
      </c>
      <c r="DC91">
        <v>102157</v>
      </c>
      <c r="DD91">
        <v>11023884</v>
      </c>
      <c r="DE91">
        <v>8919</v>
      </c>
      <c r="DF91">
        <v>1236</v>
      </c>
      <c r="DG91">
        <v>10.8</v>
      </c>
      <c r="DH91">
        <v>45717</v>
      </c>
      <c r="DI91">
        <v>60</v>
      </c>
      <c r="DJ91">
        <v>1</v>
      </c>
      <c r="DK91">
        <f t="shared" si="13"/>
        <v>270.09366754617417</v>
      </c>
    </row>
    <row r="92" spans="1:115" x14ac:dyDescent="0.25">
      <c r="A92">
        <v>102239</v>
      </c>
      <c r="B92">
        <v>1670</v>
      </c>
      <c r="C92">
        <v>14.3</v>
      </c>
      <c r="D92">
        <v>37223</v>
      </c>
      <c r="E92">
        <v>6530</v>
      </c>
      <c r="N92">
        <v>102239</v>
      </c>
      <c r="O92" t="s">
        <v>31</v>
      </c>
      <c r="P92" s="74">
        <v>1670</v>
      </c>
      <c r="Q92" s="74">
        <v>10905100</v>
      </c>
      <c r="R92" s="72">
        <v>9656492.3383832015</v>
      </c>
      <c r="S92" s="72">
        <v>1248607.6616167985</v>
      </c>
      <c r="U92" s="20"/>
      <c r="V92" s="20"/>
      <c r="AC92" s="20">
        <v>68</v>
      </c>
      <c r="AD92" s="20">
        <v>5029438.8765586205</v>
      </c>
      <c r="AE92" s="20">
        <v>-457214.87655862048</v>
      </c>
      <c r="AN92">
        <v>102449</v>
      </c>
      <c r="AO92">
        <v>462</v>
      </c>
      <c r="AP92">
        <v>11.5</v>
      </c>
      <c r="AQ92">
        <v>11.1</v>
      </c>
      <c r="AR92">
        <v>45933</v>
      </c>
      <c r="AS92">
        <v>3874794</v>
      </c>
      <c r="AT92">
        <v>8387</v>
      </c>
      <c r="AU92" s="20">
        <v>4219625.0196224162</v>
      </c>
      <c r="AV92" s="20">
        <v>-344831.01962241624</v>
      </c>
      <c r="BJ92">
        <v>102449</v>
      </c>
      <c r="BK92">
        <v>3874794</v>
      </c>
      <c r="BL92">
        <v>8387</v>
      </c>
      <c r="BM92">
        <v>462</v>
      </c>
      <c r="BN92">
        <v>11.1</v>
      </c>
      <c r="BO92">
        <v>45933</v>
      </c>
      <c r="BP92">
        <v>11.5</v>
      </c>
      <c r="BQ92">
        <v>1</v>
      </c>
      <c r="BT92">
        <v>10917658</v>
      </c>
      <c r="BU92">
        <v>1642</v>
      </c>
      <c r="BV92">
        <v>15.7</v>
      </c>
      <c r="BW92">
        <v>47389</v>
      </c>
      <c r="BX92">
        <v>5</v>
      </c>
      <c r="BY92">
        <v>1</v>
      </c>
      <c r="CA92" s="59">
        <f t="shared" si="14"/>
        <v>2.2934658821261236</v>
      </c>
      <c r="CB92" s="59">
        <f t="shared" si="15"/>
        <v>1.8911230031958495</v>
      </c>
      <c r="CC92" s="59">
        <f t="shared" si="16"/>
        <v>0.17411586324677839</v>
      </c>
      <c r="CD92" s="59">
        <f t="shared" si="17"/>
        <v>2.4449783944375123</v>
      </c>
      <c r="CE92" s="59">
        <f t="shared" si="18"/>
        <v>-0.97599931070385826</v>
      </c>
      <c r="CF92">
        <v>1</v>
      </c>
      <c r="CI92" s="20">
        <v>63</v>
      </c>
      <c r="CJ92" s="20">
        <v>-0.35298114230640998</v>
      </c>
      <c r="CK92" s="20">
        <v>-0.209114080529055</v>
      </c>
      <c r="DC92">
        <v>102239</v>
      </c>
      <c r="DD92">
        <v>10905100</v>
      </c>
      <c r="DE92">
        <v>6530</v>
      </c>
      <c r="DF92">
        <v>1670</v>
      </c>
      <c r="DG92">
        <v>14.3</v>
      </c>
      <c r="DH92">
        <v>37223</v>
      </c>
      <c r="DI92">
        <v>13.3</v>
      </c>
      <c r="DJ92">
        <v>1</v>
      </c>
      <c r="DK92">
        <f t="shared" si="13"/>
        <v>704.09366754617417</v>
      </c>
    </row>
    <row r="93" spans="1:115" x14ac:dyDescent="0.25">
      <c r="A93">
        <v>102449</v>
      </c>
      <c r="B93">
        <v>462</v>
      </c>
      <c r="C93">
        <v>11.1</v>
      </c>
      <c r="D93">
        <v>45933</v>
      </c>
      <c r="E93">
        <v>8387</v>
      </c>
      <c r="N93">
        <v>102449</v>
      </c>
      <c r="O93" t="s">
        <v>31</v>
      </c>
      <c r="P93" s="74">
        <v>462</v>
      </c>
      <c r="Q93" s="74">
        <v>3874794</v>
      </c>
      <c r="R93" s="72">
        <v>3261205.6314219963</v>
      </c>
      <c r="S93" s="72">
        <v>613588.36857800372</v>
      </c>
      <c r="U93" s="20"/>
      <c r="V93" s="20"/>
      <c r="AC93" s="20">
        <v>69</v>
      </c>
      <c r="AD93" s="20">
        <v>4272380.9302875511</v>
      </c>
      <c r="AE93" s="20">
        <v>-289733.93028755113</v>
      </c>
      <c r="AN93">
        <v>102451</v>
      </c>
      <c r="AO93">
        <v>1041</v>
      </c>
      <c r="AP93">
        <v>15.4</v>
      </c>
      <c r="AQ93">
        <v>14.5</v>
      </c>
      <c r="AR93">
        <v>43054</v>
      </c>
      <c r="AS93">
        <v>7500405</v>
      </c>
      <c r="AT93">
        <v>7205</v>
      </c>
      <c r="AU93" s="20">
        <v>6861050.6819555424</v>
      </c>
      <c r="AV93" s="20">
        <v>639354.31804445758</v>
      </c>
      <c r="BJ93">
        <v>102451</v>
      </c>
      <c r="BK93">
        <v>7500405</v>
      </c>
      <c r="BL93">
        <v>7205</v>
      </c>
      <c r="BM93">
        <v>1041</v>
      </c>
      <c r="BN93">
        <v>14.5</v>
      </c>
      <c r="BO93">
        <v>43054</v>
      </c>
      <c r="BP93">
        <v>15.4</v>
      </c>
      <c r="BQ93">
        <v>1</v>
      </c>
      <c r="BT93">
        <v>11023884</v>
      </c>
      <c r="BU93">
        <v>1236</v>
      </c>
      <c r="BV93">
        <v>10.8</v>
      </c>
      <c r="BW93">
        <v>45717</v>
      </c>
      <c r="BX93">
        <v>60</v>
      </c>
      <c r="BY93">
        <v>1</v>
      </c>
      <c r="CA93" s="59">
        <f t="shared" si="14"/>
        <v>2.3423012345931045</v>
      </c>
      <c r="CB93" s="59">
        <f t="shared" si="15"/>
        <v>0.7554875488893974</v>
      </c>
      <c r="CC93" s="59">
        <f t="shared" si="16"/>
        <v>-2.2727291585890139</v>
      </c>
      <c r="CD93" s="59">
        <f t="shared" si="17"/>
        <v>1.8931078165644621</v>
      </c>
      <c r="CE93" s="59">
        <f t="shared" si="18"/>
        <v>4.6004899121182543</v>
      </c>
      <c r="CF93">
        <v>1</v>
      </c>
      <c r="CI93" s="20">
        <v>64</v>
      </c>
      <c r="CJ93" s="20">
        <v>0.69449697118958587</v>
      </c>
      <c r="CK93" s="20">
        <v>-0.42802876281056479</v>
      </c>
      <c r="DC93">
        <v>102449</v>
      </c>
      <c r="DD93">
        <v>3874794</v>
      </c>
      <c r="DE93">
        <v>8387</v>
      </c>
      <c r="DF93">
        <v>462</v>
      </c>
      <c r="DG93">
        <v>11.1</v>
      </c>
      <c r="DH93">
        <v>45933</v>
      </c>
      <c r="DI93">
        <v>11.5</v>
      </c>
      <c r="DJ93">
        <v>1</v>
      </c>
      <c r="DK93">
        <f t="shared" si="13"/>
        <v>-503.90633245382583</v>
      </c>
    </row>
    <row r="94" spans="1:115" x14ac:dyDescent="0.25">
      <c r="A94">
        <v>102451</v>
      </c>
      <c r="B94">
        <v>1041</v>
      </c>
      <c r="C94">
        <v>14.5</v>
      </c>
      <c r="D94">
        <v>43054</v>
      </c>
      <c r="E94">
        <v>7205</v>
      </c>
      <c r="N94">
        <v>102451</v>
      </c>
      <c r="O94" t="s">
        <v>31</v>
      </c>
      <c r="P94" s="74">
        <v>1041</v>
      </c>
      <c r="Q94" s="74">
        <v>7500405</v>
      </c>
      <c r="R94" s="72">
        <v>6326496.1970929708</v>
      </c>
      <c r="S94" s="72">
        <v>1173908.8029070292</v>
      </c>
      <c r="U94" s="20"/>
      <c r="V94" s="20"/>
      <c r="AC94" s="20">
        <v>70</v>
      </c>
      <c r="AD94" s="20">
        <v>4362380.8259980977</v>
      </c>
      <c r="AE94" s="20">
        <v>-35520.825998097658</v>
      </c>
      <c r="AN94">
        <v>102539</v>
      </c>
      <c r="AO94">
        <v>1829</v>
      </c>
      <c r="AP94">
        <v>13.3</v>
      </c>
      <c r="AQ94">
        <v>15.3</v>
      </c>
      <c r="AR94">
        <v>40195</v>
      </c>
      <c r="AS94">
        <v>10293612</v>
      </c>
      <c r="AT94">
        <v>5628</v>
      </c>
      <c r="AU94" s="20">
        <v>10803826.627688192</v>
      </c>
      <c r="AV94" s="20">
        <v>-510214.62768819183</v>
      </c>
      <c r="BJ94">
        <v>102539</v>
      </c>
      <c r="BK94">
        <v>10293612</v>
      </c>
      <c r="BL94">
        <v>5628</v>
      </c>
      <c r="BM94">
        <v>1829</v>
      </c>
      <c r="BN94">
        <v>15.3</v>
      </c>
      <c r="BO94">
        <v>40195</v>
      </c>
      <c r="BP94">
        <v>13.3</v>
      </c>
      <c r="BQ94">
        <v>1</v>
      </c>
      <c r="BT94">
        <v>10905100</v>
      </c>
      <c r="BU94">
        <v>1670</v>
      </c>
      <c r="BV94">
        <v>14.3</v>
      </c>
      <c r="BW94">
        <v>37223</v>
      </c>
      <c r="BX94">
        <v>13.3</v>
      </c>
      <c r="BY94">
        <v>1</v>
      </c>
      <c r="CA94" s="59">
        <f t="shared" si="14"/>
        <v>2.2876925840985187</v>
      </c>
      <c r="CB94" s="59">
        <f t="shared" si="15"/>
        <v>1.9694426896997428</v>
      </c>
      <c r="CC94" s="59">
        <f t="shared" si="16"/>
        <v>-0.5249827144205903</v>
      </c>
      <c r="CD94" s="59">
        <f t="shared" si="17"/>
        <v>-0.91047393490305495</v>
      </c>
      <c r="CE94" s="59">
        <f t="shared" si="18"/>
        <v>-0.13445639162343023</v>
      </c>
      <c r="CF94">
        <v>1</v>
      </c>
      <c r="CI94" s="20">
        <v>65</v>
      </c>
      <c r="CJ94" s="20">
        <v>0.59321785381168501</v>
      </c>
      <c r="CK94" s="20">
        <v>-0.29390280696504922</v>
      </c>
      <c r="DC94">
        <v>102451</v>
      </c>
      <c r="DD94">
        <v>7500405</v>
      </c>
      <c r="DE94">
        <v>7205</v>
      </c>
      <c r="DF94">
        <v>1041</v>
      </c>
      <c r="DG94">
        <v>14.5</v>
      </c>
      <c r="DH94">
        <v>43054</v>
      </c>
      <c r="DI94">
        <v>15.4</v>
      </c>
      <c r="DJ94">
        <v>1</v>
      </c>
      <c r="DK94">
        <f t="shared" si="13"/>
        <v>75.093667546174174</v>
      </c>
    </row>
    <row r="95" spans="1:115" x14ac:dyDescent="0.25">
      <c r="A95">
        <v>102539</v>
      </c>
      <c r="B95">
        <v>1829</v>
      </c>
      <c r="C95">
        <v>15.3</v>
      </c>
      <c r="D95">
        <v>40195</v>
      </c>
      <c r="E95">
        <v>5628</v>
      </c>
      <c r="N95">
        <v>102539</v>
      </c>
      <c r="O95" t="s">
        <v>31</v>
      </c>
      <c r="P95" s="74">
        <v>1829</v>
      </c>
      <c r="Q95" s="74">
        <v>10293612</v>
      </c>
      <c r="R95" s="72">
        <v>10498256.068852432</v>
      </c>
      <c r="S95" s="72">
        <v>-204644.06885243207</v>
      </c>
      <c r="U95" s="20"/>
      <c r="V95" s="20"/>
      <c r="AC95" s="20">
        <v>71</v>
      </c>
      <c r="AD95" s="20">
        <v>5214732.7794920998</v>
      </c>
      <c r="AE95" s="20">
        <v>-185520.77949209977</v>
      </c>
      <c r="AN95">
        <v>102545</v>
      </c>
      <c r="AO95">
        <v>1156</v>
      </c>
      <c r="AP95">
        <v>8.6999999999999993</v>
      </c>
      <c r="AQ95">
        <v>15.9</v>
      </c>
      <c r="AR95">
        <v>39454</v>
      </c>
      <c r="AS95">
        <v>6848144</v>
      </c>
      <c r="AT95">
        <v>5924</v>
      </c>
      <c r="AU95" s="20">
        <v>6599854.45016196</v>
      </c>
      <c r="AV95" s="20">
        <v>248289.54983804002</v>
      </c>
      <c r="BJ95">
        <v>102545</v>
      </c>
      <c r="BK95">
        <v>6848144</v>
      </c>
      <c r="BL95">
        <v>5924</v>
      </c>
      <c r="BM95">
        <v>1156</v>
      </c>
      <c r="BN95">
        <v>15.9</v>
      </c>
      <c r="BO95">
        <v>39454</v>
      </c>
      <c r="BP95">
        <v>8.6999999999999993</v>
      </c>
      <c r="BQ95">
        <v>1</v>
      </c>
      <c r="BT95">
        <v>3874794</v>
      </c>
      <c r="BU95">
        <v>462</v>
      </c>
      <c r="BV95">
        <v>11.1</v>
      </c>
      <c r="BW95">
        <v>45933</v>
      </c>
      <c r="BX95">
        <v>11.5</v>
      </c>
      <c r="BY95">
        <v>1</v>
      </c>
      <c r="CA95" s="59">
        <f t="shared" si="14"/>
        <v>-0.9443548568361797</v>
      </c>
      <c r="CB95" s="59">
        <f t="shared" si="15"/>
        <v>-1.4094923566110802</v>
      </c>
      <c r="CC95" s="59">
        <f t="shared" si="16"/>
        <v>-2.1229223205174352</v>
      </c>
      <c r="CD95" s="59">
        <f t="shared" si="17"/>
        <v>1.9644021017442341</v>
      </c>
      <c r="CE95" s="59">
        <f t="shared" si="18"/>
        <v>-0.3169596752794267</v>
      </c>
      <c r="CF95">
        <v>1</v>
      </c>
      <c r="CI95" s="20">
        <v>66</v>
      </c>
      <c r="CJ95" s="20">
        <v>-7.9829870854573493E-2</v>
      </c>
      <c r="CK95" s="20">
        <v>-5.1366118820349721E-3</v>
      </c>
      <c r="DC95">
        <v>102539</v>
      </c>
      <c r="DD95">
        <v>10293612</v>
      </c>
      <c r="DE95">
        <v>5628</v>
      </c>
      <c r="DF95">
        <v>1829</v>
      </c>
      <c r="DG95">
        <v>15.3</v>
      </c>
      <c r="DH95">
        <v>40195</v>
      </c>
      <c r="DI95">
        <v>13.3</v>
      </c>
      <c r="DJ95">
        <v>1</v>
      </c>
      <c r="DK95">
        <f t="shared" si="13"/>
        <v>863.09366754617417</v>
      </c>
    </row>
    <row r="96" spans="1:115" x14ac:dyDescent="0.25">
      <c r="A96">
        <v>102545</v>
      </c>
      <c r="B96">
        <v>1156</v>
      </c>
      <c r="C96">
        <v>15.9</v>
      </c>
      <c r="D96">
        <v>39454</v>
      </c>
      <c r="E96">
        <v>5924</v>
      </c>
      <c r="N96">
        <v>102545</v>
      </c>
      <c r="O96" t="s">
        <v>31</v>
      </c>
      <c r="P96" s="74">
        <v>1156</v>
      </c>
      <c r="Q96" s="74">
        <v>6848144</v>
      </c>
      <c r="R96" s="72">
        <v>6935319.0210172581</v>
      </c>
      <c r="S96" s="72">
        <v>-87175.021017258056</v>
      </c>
      <c r="U96" s="20"/>
      <c r="V96" s="20"/>
      <c r="AC96" s="20">
        <v>72</v>
      </c>
      <c r="AD96" s="20">
        <v>6368849.0891920514</v>
      </c>
      <c r="AE96" s="20">
        <v>-586761.08919205144</v>
      </c>
      <c r="AN96">
        <v>102599</v>
      </c>
      <c r="AO96">
        <v>449</v>
      </c>
      <c r="AP96">
        <v>14.7</v>
      </c>
      <c r="AQ96">
        <v>13</v>
      </c>
      <c r="AR96">
        <v>41698</v>
      </c>
      <c r="AS96">
        <v>3630165</v>
      </c>
      <c r="AT96">
        <v>8085</v>
      </c>
      <c r="AU96" s="20">
        <v>3535343.1645479156</v>
      </c>
      <c r="AV96" s="20">
        <v>94821.83545208443</v>
      </c>
      <c r="BJ96">
        <v>102599</v>
      </c>
      <c r="BK96">
        <v>3630165</v>
      </c>
      <c r="BL96">
        <v>8085</v>
      </c>
      <c r="BM96">
        <v>449</v>
      </c>
      <c r="BN96">
        <v>13</v>
      </c>
      <c r="BO96">
        <v>41698</v>
      </c>
      <c r="BP96">
        <v>14.7</v>
      </c>
      <c r="BQ96">
        <v>1</v>
      </c>
      <c r="BT96">
        <v>7500405</v>
      </c>
      <c r="BU96">
        <v>1041</v>
      </c>
      <c r="BV96">
        <v>14.5</v>
      </c>
      <c r="BW96">
        <v>43054</v>
      </c>
      <c r="BX96">
        <v>15.4</v>
      </c>
      <c r="BY96">
        <v>1</v>
      </c>
      <c r="CA96" s="59">
        <f t="shared" si="14"/>
        <v>0.72244979638584128</v>
      </c>
      <c r="CB96" s="59">
        <f t="shared" si="15"/>
        <v>0.21004687502299799</v>
      </c>
      <c r="CC96" s="59">
        <f t="shared" si="16"/>
        <v>-0.42511148903953788</v>
      </c>
      <c r="CD96" s="59">
        <f t="shared" si="17"/>
        <v>1.0141416988156986</v>
      </c>
      <c r="CE96" s="59">
        <f t="shared" si="18"/>
        <v>7.8464105975232248E-2</v>
      </c>
      <c r="CF96">
        <v>1</v>
      </c>
      <c r="CI96" s="20">
        <v>67</v>
      </c>
      <c r="CJ96" s="20">
        <v>0.16693425714374177</v>
      </c>
      <c r="CK96" s="20">
        <v>-0.44850181184380078</v>
      </c>
      <c r="DC96">
        <v>102545</v>
      </c>
      <c r="DD96">
        <v>6848144</v>
      </c>
      <c r="DE96">
        <v>5924</v>
      </c>
      <c r="DF96">
        <v>1156</v>
      </c>
      <c r="DG96">
        <v>15.9</v>
      </c>
      <c r="DH96">
        <v>39454</v>
      </c>
      <c r="DI96">
        <v>8.6999999999999993</v>
      </c>
      <c r="DJ96">
        <v>1</v>
      </c>
      <c r="DK96">
        <f t="shared" si="13"/>
        <v>190.09366754617417</v>
      </c>
    </row>
    <row r="97" spans="1:115" x14ac:dyDescent="0.25">
      <c r="A97">
        <v>102599</v>
      </c>
      <c r="B97">
        <v>449</v>
      </c>
      <c r="C97">
        <v>13</v>
      </c>
      <c r="D97">
        <v>41698</v>
      </c>
      <c r="E97">
        <v>8085</v>
      </c>
      <c r="N97">
        <v>102599</v>
      </c>
      <c r="O97" t="s">
        <v>31</v>
      </c>
      <c r="P97" s="74">
        <v>449</v>
      </c>
      <c r="Q97" s="74">
        <v>3630165</v>
      </c>
      <c r="R97" s="72">
        <v>3192382.1817609901</v>
      </c>
      <c r="S97" s="72">
        <v>437782.81823900994</v>
      </c>
      <c r="U97" s="20"/>
      <c r="V97" s="20"/>
      <c r="AC97" s="20">
        <v>73</v>
      </c>
      <c r="AD97" s="20">
        <v>6829436.7907695556</v>
      </c>
      <c r="AE97" s="20">
        <v>359171.20923044439</v>
      </c>
      <c r="AN97">
        <v>102673</v>
      </c>
      <c r="AO97">
        <v>1291</v>
      </c>
      <c r="AP97">
        <v>14.4</v>
      </c>
      <c r="AQ97">
        <v>14.3</v>
      </c>
      <c r="AR97">
        <v>46371</v>
      </c>
      <c r="AS97">
        <v>8274019</v>
      </c>
      <c r="AT97">
        <v>6409</v>
      </c>
      <c r="AU97" s="20">
        <v>8637615.4872118458</v>
      </c>
      <c r="AV97" s="20">
        <v>-363596.48721184582</v>
      </c>
      <c r="BJ97">
        <v>102673</v>
      </c>
      <c r="BK97">
        <v>8274019</v>
      </c>
      <c r="BL97">
        <v>6409</v>
      </c>
      <c r="BM97">
        <v>1291</v>
      </c>
      <c r="BN97">
        <v>14.3</v>
      </c>
      <c r="BO97">
        <v>46371</v>
      </c>
      <c r="BP97">
        <v>14.4</v>
      </c>
      <c r="BQ97">
        <v>1</v>
      </c>
      <c r="BT97">
        <v>10293612</v>
      </c>
      <c r="BU97">
        <v>1829</v>
      </c>
      <c r="BV97">
        <v>15.3</v>
      </c>
      <c r="BW97">
        <v>40195</v>
      </c>
      <c r="BX97">
        <v>13.3</v>
      </c>
      <c r="BY97">
        <v>1</v>
      </c>
      <c r="CA97" s="59">
        <f t="shared" si="14"/>
        <v>2.0065727828320767</v>
      </c>
      <c r="CB97" s="59">
        <f t="shared" si="15"/>
        <v>2.4141866237754224</v>
      </c>
      <c r="CC97" s="59">
        <f t="shared" si="16"/>
        <v>-2.5626587515326461E-2</v>
      </c>
      <c r="CD97" s="59">
        <f t="shared" si="17"/>
        <v>7.0482618588993642E-2</v>
      </c>
      <c r="CE97" s="59">
        <f t="shared" si="18"/>
        <v>-0.13445639162343023</v>
      </c>
      <c r="CF97">
        <v>1</v>
      </c>
      <c r="CI97" s="20">
        <v>68</v>
      </c>
      <c r="CJ97" s="20">
        <v>-0.22891925907281374</v>
      </c>
      <c r="CK97" s="20">
        <v>-0.3948056213823824</v>
      </c>
      <c r="DC97">
        <v>102599</v>
      </c>
      <c r="DD97">
        <v>3630165</v>
      </c>
      <c r="DE97">
        <v>8085</v>
      </c>
      <c r="DF97">
        <v>449</v>
      </c>
      <c r="DG97">
        <v>13</v>
      </c>
      <c r="DH97">
        <v>41698</v>
      </c>
      <c r="DI97">
        <v>14.7</v>
      </c>
      <c r="DJ97">
        <v>1</v>
      </c>
      <c r="DK97">
        <f t="shared" si="13"/>
        <v>-516.90633245382583</v>
      </c>
    </row>
    <row r="98" spans="1:115" x14ac:dyDescent="0.25">
      <c r="A98">
        <v>102673</v>
      </c>
      <c r="B98">
        <v>1291</v>
      </c>
      <c r="C98">
        <v>14.3</v>
      </c>
      <c r="D98">
        <v>46371</v>
      </c>
      <c r="E98">
        <v>6409</v>
      </c>
      <c r="N98">
        <v>102673</v>
      </c>
      <c r="O98" t="s">
        <v>31</v>
      </c>
      <c r="P98" s="74">
        <v>1291</v>
      </c>
      <c r="Q98" s="74">
        <v>8274019</v>
      </c>
      <c r="R98" s="72">
        <v>7650024.0751892468</v>
      </c>
      <c r="S98" s="72">
        <v>623994.9248107532</v>
      </c>
      <c r="U98" s="20"/>
      <c r="V98" s="20"/>
      <c r="AC98" s="20">
        <v>74</v>
      </c>
      <c r="AD98" s="20">
        <v>10662373.525736371</v>
      </c>
      <c r="AE98" s="20">
        <v>-173833.52573637106</v>
      </c>
      <c r="AN98">
        <v>102674</v>
      </c>
      <c r="AO98">
        <v>1013</v>
      </c>
      <c r="AP98">
        <v>22.4</v>
      </c>
      <c r="AQ98">
        <v>13.9</v>
      </c>
      <c r="AR98">
        <v>44315</v>
      </c>
      <c r="AS98">
        <v>6805334</v>
      </c>
      <c r="AT98">
        <v>6718</v>
      </c>
      <c r="AU98" s="20">
        <v>7249631.0937526124</v>
      </c>
      <c r="AV98" s="20">
        <v>-444297.09375261236</v>
      </c>
      <c r="BJ98">
        <v>102674</v>
      </c>
      <c r="BK98">
        <v>6805334</v>
      </c>
      <c r="BL98">
        <v>6718</v>
      </c>
      <c r="BM98">
        <v>1013</v>
      </c>
      <c r="BN98">
        <v>13.9</v>
      </c>
      <c r="BO98">
        <v>44315</v>
      </c>
      <c r="BP98">
        <v>22.4</v>
      </c>
      <c r="BQ98">
        <v>1</v>
      </c>
      <c r="BT98">
        <v>6848144</v>
      </c>
      <c r="BU98">
        <v>1156</v>
      </c>
      <c r="BV98">
        <v>15.9</v>
      </c>
      <c r="BW98">
        <v>39454</v>
      </c>
      <c r="BX98">
        <v>8.6999999999999993</v>
      </c>
      <c r="BY98">
        <v>1</v>
      </c>
      <c r="CA98" s="59">
        <f t="shared" si="14"/>
        <v>0.42258539562270131</v>
      </c>
      <c r="CB98" s="59">
        <f t="shared" si="15"/>
        <v>0.53171701602113097</v>
      </c>
      <c r="CC98" s="59">
        <f t="shared" si="16"/>
        <v>0.27398708862783167</v>
      </c>
      <c r="CD98" s="59">
        <f t="shared" si="17"/>
        <v>-0.17409638751383544</v>
      </c>
      <c r="CE98" s="59">
        <f t="shared" si="18"/>
        <v>-0.60085367207764351</v>
      </c>
      <c r="CF98">
        <v>1</v>
      </c>
      <c r="CI98" s="20">
        <v>69</v>
      </c>
      <c r="CJ98" s="20">
        <v>-0.39058393714800055</v>
      </c>
      <c r="CK98" s="20">
        <v>-0.50418758538564235</v>
      </c>
      <c r="DC98">
        <v>102673</v>
      </c>
      <c r="DD98">
        <v>8274019</v>
      </c>
      <c r="DE98">
        <v>6409</v>
      </c>
      <c r="DF98">
        <v>1291</v>
      </c>
      <c r="DG98">
        <v>14.3</v>
      </c>
      <c r="DH98">
        <v>46371</v>
      </c>
      <c r="DI98">
        <v>14.4</v>
      </c>
      <c r="DJ98">
        <v>1</v>
      </c>
      <c r="DK98">
        <f t="shared" si="13"/>
        <v>325.09366754617417</v>
      </c>
    </row>
    <row r="99" spans="1:115" x14ac:dyDescent="0.25">
      <c r="A99">
        <v>102674</v>
      </c>
      <c r="B99">
        <v>1013</v>
      </c>
      <c r="C99">
        <v>13.9</v>
      </c>
      <c r="D99">
        <v>44315</v>
      </c>
      <c r="E99">
        <v>6718</v>
      </c>
      <c r="N99">
        <v>102674</v>
      </c>
      <c r="O99" t="s">
        <v>31</v>
      </c>
      <c r="P99" s="74">
        <v>1013</v>
      </c>
      <c r="Q99" s="74">
        <v>6805334</v>
      </c>
      <c r="R99" s="72">
        <v>6178261.0747461878</v>
      </c>
      <c r="S99" s="72">
        <v>627072.92525381222</v>
      </c>
      <c r="U99" s="20"/>
      <c r="V99" s="20"/>
      <c r="AC99" s="20">
        <v>75</v>
      </c>
      <c r="AD99" s="20">
        <v>8015317.7695438191</v>
      </c>
      <c r="AE99" s="20">
        <v>1544122.2304561809</v>
      </c>
      <c r="AN99">
        <v>102679</v>
      </c>
      <c r="AO99">
        <v>1261</v>
      </c>
      <c r="AP99">
        <v>10.8</v>
      </c>
      <c r="AQ99">
        <v>15.1</v>
      </c>
      <c r="AR99">
        <v>44783</v>
      </c>
      <c r="AS99">
        <v>9504157</v>
      </c>
      <c r="AT99">
        <v>7537</v>
      </c>
      <c r="AU99" s="20">
        <v>8007570.6486779246</v>
      </c>
      <c r="AV99" s="20">
        <v>1496586.3513220754</v>
      </c>
      <c r="BJ99">
        <v>102679</v>
      </c>
      <c r="BK99">
        <v>9504157</v>
      </c>
      <c r="BL99">
        <v>7537</v>
      </c>
      <c r="BM99">
        <v>1261</v>
      </c>
      <c r="BN99">
        <v>15.1</v>
      </c>
      <c r="BO99">
        <v>44783</v>
      </c>
      <c r="BP99">
        <v>10.8</v>
      </c>
      <c r="BQ99">
        <v>1</v>
      </c>
      <c r="BT99">
        <v>3630165</v>
      </c>
      <c r="BU99">
        <v>449</v>
      </c>
      <c r="BV99">
        <v>13</v>
      </c>
      <c r="BW99">
        <v>41698</v>
      </c>
      <c r="BX99">
        <v>14.7</v>
      </c>
      <c r="BY99">
        <v>1</v>
      </c>
      <c r="CA99" s="59">
        <f t="shared" si="14"/>
        <v>-1.0568183162401394</v>
      </c>
      <c r="CB99" s="59">
        <f t="shared" si="15"/>
        <v>-1.4458550682021736</v>
      </c>
      <c r="CC99" s="59">
        <f t="shared" si="16"/>
        <v>-1.1741456793974336</v>
      </c>
      <c r="CD99" s="59">
        <f t="shared" si="17"/>
        <v>0.56657201963157411</v>
      </c>
      <c r="CE99" s="59">
        <f t="shared" si="18"/>
        <v>7.4906067756779701E-3</v>
      </c>
      <c r="CF99">
        <v>1</v>
      </c>
      <c r="CI99" s="20">
        <v>70</v>
      </c>
      <c r="CJ99" s="20">
        <v>-0.34640166578033471</v>
      </c>
      <c r="CK99" s="20">
        <v>-0.39012457613729301</v>
      </c>
      <c r="DC99">
        <v>102674</v>
      </c>
      <c r="DD99">
        <v>6805334</v>
      </c>
      <c r="DE99">
        <v>6718</v>
      </c>
      <c r="DF99">
        <v>1013</v>
      </c>
      <c r="DG99">
        <v>13.9</v>
      </c>
      <c r="DH99">
        <v>44315</v>
      </c>
      <c r="DI99">
        <v>22.4</v>
      </c>
      <c r="DJ99">
        <v>1</v>
      </c>
      <c r="DK99">
        <f t="shared" si="13"/>
        <v>47.093667546174174</v>
      </c>
    </row>
    <row r="100" spans="1:115" x14ac:dyDescent="0.25">
      <c r="A100">
        <v>102679</v>
      </c>
      <c r="B100">
        <v>1261</v>
      </c>
      <c r="C100">
        <v>15.1</v>
      </c>
      <c r="D100">
        <v>44783</v>
      </c>
      <c r="E100">
        <v>7537</v>
      </c>
      <c r="N100">
        <v>102679</v>
      </c>
      <c r="O100" t="s">
        <v>31</v>
      </c>
      <c r="P100" s="74">
        <v>1261</v>
      </c>
      <c r="Q100" s="74">
        <v>9504157</v>
      </c>
      <c r="R100" s="72">
        <v>7491200.7298176941</v>
      </c>
      <c r="S100" s="72">
        <v>2012956.2701823059</v>
      </c>
      <c r="U100" s="20"/>
      <c r="V100" s="20"/>
      <c r="AC100" s="20">
        <v>76</v>
      </c>
      <c r="AD100" s="20">
        <v>10397667.950117115</v>
      </c>
      <c r="AE100" s="20">
        <v>1329322.0498828851</v>
      </c>
      <c r="AN100">
        <v>102681</v>
      </c>
      <c r="AO100">
        <v>1248</v>
      </c>
      <c r="AP100">
        <v>8.4</v>
      </c>
      <c r="AQ100">
        <v>17.3</v>
      </c>
      <c r="AR100">
        <v>47763</v>
      </c>
      <c r="AS100">
        <v>7574112</v>
      </c>
      <c r="AT100">
        <v>6069</v>
      </c>
      <c r="AU100" s="20">
        <v>7834211.9844533112</v>
      </c>
      <c r="AV100" s="20">
        <v>-260099.98445331119</v>
      </c>
      <c r="BJ100">
        <v>102681</v>
      </c>
      <c r="BK100">
        <v>7574112</v>
      </c>
      <c r="BL100">
        <v>6069</v>
      </c>
      <c r="BM100">
        <v>1248</v>
      </c>
      <c r="BN100">
        <v>17.3</v>
      </c>
      <c r="BO100">
        <v>47763</v>
      </c>
      <c r="BP100">
        <v>8.4</v>
      </c>
      <c r="BQ100">
        <v>1</v>
      </c>
      <c r="BT100">
        <v>8274019</v>
      </c>
      <c r="BU100">
        <v>1291</v>
      </c>
      <c r="BV100">
        <v>14.3</v>
      </c>
      <c r="BW100">
        <v>46371</v>
      </c>
      <c r="BX100">
        <v>14.4</v>
      </c>
      <c r="BY100">
        <v>1</v>
      </c>
      <c r="CA100" s="59">
        <f t="shared" si="14"/>
        <v>1.0781038957907969</v>
      </c>
      <c r="CB100" s="59">
        <f t="shared" si="15"/>
        <v>0.90932979023633054</v>
      </c>
      <c r="CC100" s="59">
        <f t="shared" si="16"/>
        <v>-0.5249827144205903</v>
      </c>
      <c r="CD100" s="59">
        <f t="shared" si="17"/>
        <v>2.1089710689143275</v>
      </c>
      <c r="CE100" s="59">
        <f t="shared" si="18"/>
        <v>-2.2926607166987995E-2</v>
      </c>
      <c r="CF100">
        <v>1</v>
      </c>
      <c r="CI100" s="20">
        <v>71</v>
      </c>
      <c r="CJ100" s="20">
        <v>-0.269220556860296</v>
      </c>
      <c r="CK100" s="20">
        <v>-0.14441291421131625</v>
      </c>
      <c r="DC100">
        <v>102679</v>
      </c>
      <c r="DD100">
        <v>9504157</v>
      </c>
      <c r="DE100">
        <v>7537</v>
      </c>
      <c r="DF100">
        <v>1261</v>
      </c>
      <c r="DG100">
        <v>15.1</v>
      </c>
      <c r="DH100">
        <v>44783</v>
      </c>
      <c r="DI100">
        <v>10.8</v>
      </c>
      <c r="DJ100">
        <v>1</v>
      </c>
      <c r="DK100">
        <f t="shared" si="13"/>
        <v>295.09366754617417</v>
      </c>
    </row>
    <row r="101" spans="1:115" x14ac:dyDescent="0.25">
      <c r="A101">
        <v>102681</v>
      </c>
      <c r="B101">
        <v>1248</v>
      </c>
      <c r="C101">
        <v>17.3</v>
      </c>
      <c r="D101">
        <v>47763</v>
      </c>
      <c r="E101">
        <v>6069</v>
      </c>
      <c r="N101">
        <v>102681</v>
      </c>
      <c r="O101" t="s">
        <v>31</v>
      </c>
      <c r="P101" s="74">
        <v>1248</v>
      </c>
      <c r="Q101" s="74">
        <v>7574112</v>
      </c>
      <c r="R101" s="72">
        <v>7422377.2801566878</v>
      </c>
      <c r="S101" s="72">
        <v>151734.71984331217</v>
      </c>
      <c r="U101" s="20"/>
      <c r="V101" s="20"/>
      <c r="AC101" s="20">
        <v>77</v>
      </c>
      <c r="AD101" s="20">
        <v>7951788.4313951973</v>
      </c>
      <c r="AE101" s="20">
        <v>993539.56860480271</v>
      </c>
      <c r="AN101">
        <v>102683</v>
      </c>
      <c r="AO101">
        <v>1363</v>
      </c>
      <c r="AP101">
        <v>7.4</v>
      </c>
      <c r="AQ101">
        <v>18</v>
      </c>
      <c r="AR101">
        <v>47358</v>
      </c>
      <c r="AS101">
        <v>7976276</v>
      </c>
      <c r="AT101">
        <v>5852</v>
      </c>
      <c r="AU101" s="20">
        <v>8293394.1497526867</v>
      </c>
      <c r="AV101" s="20">
        <v>-317118.14975268673</v>
      </c>
      <c r="BJ101">
        <v>102683</v>
      </c>
      <c r="BK101">
        <v>7976276</v>
      </c>
      <c r="BL101">
        <v>5852</v>
      </c>
      <c r="BM101">
        <v>1363</v>
      </c>
      <c r="BN101">
        <v>18</v>
      </c>
      <c r="BO101">
        <v>47358</v>
      </c>
      <c r="BP101">
        <v>7.4</v>
      </c>
      <c r="BQ101">
        <v>1</v>
      </c>
      <c r="BT101">
        <v>6805334</v>
      </c>
      <c r="BU101">
        <v>1013</v>
      </c>
      <c r="BV101">
        <v>13.9</v>
      </c>
      <c r="BW101">
        <v>44315</v>
      </c>
      <c r="BX101">
        <v>22.4</v>
      </c>
      <c r="BY101">
        <v>1</v>
      </c>
      <c r="CA101" s="59">
        <f t="shared" si="14"/>
        <v>0.40290432470681026</v>
      </c>
      <c r="CB101" s="59">
        <f t="shared" si="15"/>
        <v>0.13172718851910475</v>
      </c>
      <c r="CC101" s="59">
        <f t="shared" si="16"/>
        <v>-0.72472516518269603</v>
      </c>
      <c r="CD101" s="59">
        <f t="shared" si="17"/>
        <v>1.430355095166127</v>
      </c>
      <c r="CE101" s="59">
        <f t="shared" si="18"/>
        <v>0.7881990979707737</v>
      </c>
      <c r="CF101">
        <v>1</v>
      </c>
      <c r="CI101" s="20">
        <v>72</v>
      </c>
      <c r="CJ101" s="20">
        <v>0.4124434797750326</v>
      </c>
      <c r="CK101" s="20">
        <v>-0.47995674652820519</v>
      </c>
      <c r="DC101">
        <v>102681</v>
      </c>
      <c r="DD101">
        <v>7574112</v>
      </c>
      <c r="DE101">
        <v>6069</v>
      </c>
      <c r="DF101">
        <v>1248</v>
      </c>
      <c r="DG101">
        <v>17.3</v>
      </c>
      <c r="DH101">
        <v>47763</v>
      </c>
      <c r="DI101">
        <v>8.4</v>
      </c>
      <c r="DJ101">
        <v>1</v>
      </c>
      <c r="DK101">
        <f t="shared" si="13"/>
        <v>282.09366754617417</v>
      </c>
    </row>
    <row r="102" spans="1:115" x14ac:dyDescent="0.25">
      <c r="A102">
        <v>102683</v>
      </c>
      <c r="B102">
        <v>1363</v>
      </c>
      <c r="C102">
        <v>18</v>
      </c>
      <c r="D102">
        <v>47358</v>
      </c>
      <c r="E102">
        <v>5852</v>
      </c>
      <c r="N102">
        <v>102683</v>
      </c>
      <c r="O102" t="s">
        <v>31</v>
      </c>
      <c r="P102" s="74">
        <v>1363</v>
      </c>
      <c r="Q102" s="74">
        <v>7976276</v>
      </c>
      <c r="R102" s="72">
        <v>8031200.1040809741</v>
      </c>
      <c r="S102" s="72">
        <v>-54924.104080974124</v>
      </c>
      <c r="U102" s="20"/>
      <c r="V102" s="20"/>
      <c r="AC102" s="20">
        <v>78</v>
      </c>
      <c r="AD102" s="20">
        <v>5352379.6788141122</v>
      </c>
      <c r="AE102" s="20">
        <v>567776.32118588779</v>
      </c>
      <c r="AN102">
        <v>102776</v>
      </c>
      <c r="AO102">
        <v>1322</v>
      </c>
      <c r="AP102">
        <v>14.1</v>
      </c>
      <c r="AQ102">
        <v>14.4</v>
      </c>
      <c r="AR102">
        <v>47264</v>
      </c>
      <c r="AS102">
        <v>10545594</v>
      </c>
      <c r="AT102">
        <v>7977</v>
      </c>
      <c r="AU102" s="20">
        <v>8885526.3295336999</v>
      </c>
      <c r="AV102" s="20">
        <v>1660067.6704663001</v>
      </c>
      <c r="BJ102">
        <v>102776</v>
      </c>
      <c r="BK102">
        <v>10545594</v>
      </c>
      <c r="BL102">
        <v>7977</v>
      </c>
      <c r="BM102">
        <v>1322</v>
      </c>
      <c r="BN102">
        <v>14.4</v>
      </c>
      <c r="BO102">
        <v>47264</v>
      </c>
      <c r="BP102">
        <v>14.1</v>
      </c>
      <c r="BQ102">
        <v>1</v>
      </c>
      <c r="BT102">
        <v>9504157</v>
      </c>
      <c r="BU102">
        <v>1261</v>
      </c>
      <c r="BV102">
        <v>15.1</v>
      </c>
      <c r="BW102">
        <v>44783</v>
      </c>
      <c r="BX102">
        <v>10.8</v>
      </c>
      <c r="BY102">
        <v>1</v>
      </c>
      <c r="CA102" s="59">
        <f t="shared" si="14"/>
        <v>1.6436360895383419</v>
      </c>
      <c r="CB102" s="59">
        <f t="shared" si="15"/>
        <v>0.82541584041073068</v>
      </c>
      <c r="CC102" s="59">
        <f t="shared" si="16"/>
        <v>-0.12549781289637976</v>
      </c>
      <c r="CD102" s="59">
        <f t="shared" si="17"/>
        <v>1.5848260463889663</v>
      </c>
      <c r="CE102" s="59">
        <f t="shared" si="18"/>
        <v>-0.38793317447898085</v>
      </c>
      <c r="CF102">
        <v>1</v>
      </c>
      <c r="CI102" s="20">
        <v>73</v>
      </c>
      <c r="CJ102" s="20">
        <v>0.82029908843197608</v>
      </c>
      <c r="CK102" s="20">
        <v>-0.24119194255681187</v>
      </c>
      <c r="DC102">
        <v>102683</v>
      </c>
      <c r="DD102">
        <v>7976276</v>
      </c>
      <c r="DE102">
        <v>5852</v>
      </c>
      <c r="DF102">
        <v>1363</v>
      </c>
      <c r="DG102">
        <v>18</v>
      </c>
      <c r="DH102">
        <v>47358</v>
      </c>
      <c r="DI102">
        <v>7.4</v>
      </c>
      <c r="DJ102">
        <v>1</v>
      </c>
      <c r="DK102">
        <f t="shared" si="13"/>
        <v>397.09366754617417</v>
      </c>
    </row>
    <row r="103" spans="1:115" x14ac:dyDescent="0.25">
      <c r="A103">
        <v>102776</v>
      </c>
      <c r="B103">
        <v>1322</v>
      </c>
      <c r="C103">
        <v>14.4</v>
      </c>
      <c r="D103">
        <v>47264</v>
      </c>
      <c r="E103">
        <v>7977</v>
      </c>
      <c r="N103">
        <v>102776</v>
      </c>
      <c r="O103" t="s">
        <v>31</v>
      </c>
      <c r="P103" s="74">
        <v>1322</v>
      </c>
      <c r="Q103" s="74">
        <v>10545594</v>
      </c>
      <c r="R103" s="72">
        <v>7814141.5320731848</v>
      </c>
      <c r="S103" s="72">
        <v>2731452.4679268152</v>
      </c>
      <c r="U103" s="20"/>
      <c r="V103" s="20"/>
      <c r="AC103" s="20">
        <v>79</v>
      </c>
      <c r="AD103" s="20">
        <v>9121787.0756323058</v>
      </c>
      <c r="AE103" s="20">
        <v>483630.92436769418</v>
      </c>
      <c r="AN103">
        <v>102782</v>
      </c>
      <c r="AO103">
        <v>1349</v>
      </c>
      <c r="AP103">
        <v>17.5</v>
      </c>
      <c r="AQ103">
        <v>14.3</v>
      </c>
      <c r="AR103">
        <v>45541</v>
      </c>
      <c r="AS103">
        <v>11006491</v>
      </c>
      <c r="AT103">
        <v>8159</v>
      </c>
      <c r="AU103" s="20">
        <v>9014686.2767070644</v>
      </c>
      <c r="AV103" s="20">
        <v>1991804.7232929356</v>
      </c>
      <c r="BJ103">
        <v>102782</v>
      </c>
      <c r="BK103">
        <v>11006491</v>
      </c>
      <c r="BL103">
        <v>8159</v>
      </c>
      <c r="BM103">
        <v>1349</v>
      </c>
      <c r="BN103">
        <v>14.3</v>
      </c>
      <c r="BO103">
        <v>45541</v>
      </c>
      <c r="BP103">
        <v>17.5</v>
      </c>
      <c r="BQ103">
        <v>1</v>
      </c>
      <c r="BT103">
        <v>7574112</v>
      </c>
      <c r="BU103">
        <v>1248</v>
      </c>
      <c r="BV103">
        <v>17.3</v>
      </c>
      <c r="BW103">
        <v>47763</v>
      </c>
      <c r="BX103">
        <v>8.4</v>
      </c>
      <c r="BY103">
        <v>1</v>
      </c>
      <c r="CA103" s="59">
        <f t="shared" si="14"/>
        <v>0.75633516648622867</v>
      </c>
      <c r="CB103" s="59">
        <f t="shared" si="15"/>
        <v>0.78905312881963729</v>
      </c>
      <c r="CC103" s="59">
        <f t="shared" si="16"/>
        <v>0.97308566629520121</v>
      </c>
      <c r="CD103" s="59">
        <f t="shared" si="17"/>
        <v>2.5684231289617472</v>
      </c>
      <c r="CE103" s="59">
        <f t="shared" si="18"/>
        <v>-0.63127088602030945</v>
      </c>
      <c r="CF103">
        <v>1</v>
      </c>
      <c r="CI103" s="20">
        <v>74</v>
      </c>
      <c r="CJ103" s="20">
        <v>2.64413228217356</v>
      </c>
      <c r="CK103" s="20">
        <v>-0.54794511505059784</v>
      </c>
      <c r="DC103">
        <v>102776</v>
      </c>
      <c r="DD103">
        <v>10545594</v>
      </c>
      <c r="DE103">
        <v>7977</v>
      </c>
      <c r="DF103">
        <v>1322</v>
      </c>
      <c r="DG103">
        <v>14.4</v>
      </c>
      <c r="DH103">
        <v>47264</v>
      </c>
      <c r="DI103">
        <v>14.1</v>
      </c>
      <c r="DJ103">
        <v>1</v>
      </c>
      <c r="DK103">
        <f t="shared" si="13"/>
        <v>356.09366754617417</v>
      </c>
    </row>
    <row r="104" spans="1:115" x14ac:dyDescent="0.25">
      <c r="A104">
        <v>102782</v>
      </c>
      <c r="B104">
        <v>1349</v>
      </c>
      <c r="C104">
        <v>14.3</v>
      </c>
      <c r="D104">
        <v>45541</v>
      </c>
      <c r="E104">
        <v>8159</v>
      </c>
      <c r="N104">
        <v>102782</v>
      </c>
      <c r="O104" t="s">
        <v>31</v>
      </c>
      <c r="P104" s="74">
        <v>1349</v>
      </c>
      <c r="Q104" s="74">
        <v>11006491</v>
      </c>
      <c r="R104" s="72">
        <v>7957082.5429075826</v>
      </c>
      <c r="S104" s="72">
        <v>3049408.4570924174</v>
      </c>
      <c r="U104" s="20"/>
      <c r="V104" s="20"/>
      <c r="AC104" s="20">
        <v>80</v>
      </c>
      <c r="AD104" s="20">
        <v>6723554.5605218541</v>
      </c>
      <c r="AE104" s="20">
        <v>169977.43947814591</v>
      </c>
      <c r="AN104">
        <v>102784</v>
      </c>
      <c r="AO104">
        <v>845</v>
      </c>
      <c r="AP104">
        <v>74.400000000000006</v>
      </c>
      <c r="AQ104">
        <v>14.8</v>
      </c>
      <c r="AR104">
        <v>48533</v>
      </c>
      <c r="AS104">
        <v>7632040</v>
      </c>
      <c r="AT104">
        <v>9032</v>
      </c>
      <c r="AU104" s="20">
        <v>8994774.2665759958</v>
      </c>
      <c r="AV104" s="20">
        <v>-1362734.2665759958</v>
      </c>
      <c r="BJ104">
        <v>102784</v>
      </c>
      <c r="BK104">
        <v>7632040</v>
      </c>
      <c r="BL104">
        <v>9032</v>
      </c>
      <c r="BM104">
        <v>845</v>
      </c>
      <c r="BN104">
        <v>14.8</v>
      </c>
      <c r="BO104">
        <v>48533</v>
      </c>
      <c r="BP104">
        <v>74.400000000000006</v>
      </c>
      <c r="BQ104">
        <v>1</v>
      </c>
      <c r="BT104">
        <v>7976276</v>
      </c>
      <c r="BU104">
        <v>1363</v>
      </c>
      <c r="BV104">
        <v>18</v>
      </c>
      <c r="BW104">
        <v>47358</v>
      </c>
      <c r="BX104">
        <v>7.4</v>
      </c>
      <c r="BY104">
        <v>1</v>
      </c>
      <c r="CA104" s="59">
        <f t="shared" si="14"/>
        <v>0.94122230042265498</v>
      </c>
      <c r="CB104" s="59">
        <f t="shared" si="15"/>
        <v>1.1107232698177703</v>
      </c>
      <c r="CC104" s="59">
        <f t="shared" si="16"/>
        <v>1.3226349551288856</v>
      </c>
      <c r="CD104" s="59">
        <f t="shared" si="17"/>
        <v>2.4347463442496746</v>
      </c>
      <c r="CE104" s="59">
        <f t="shared" si="18"/>
        <v>-0.73266159916252971</v>
      </c>
      <c r="CF104">
        <v>1</v>
      </c>
      <c r="CI104" s="20">
        <v>75</v>
      </c>
      <c r="CJ104" s="20">
        <v>1.5434532666580187</v>
      </c>
      <c r="CK104" s="20">
        <v>0.12559811471501603</v>
      </c>
      <c r="DC104">
        <v>102782</v>
      </c>
      <c r="DD104">
        <v>11006491</v>
      </c>
      <c r="DE104">
        <v>8159</v>
      </c>
      <c r="DF104">
        <v>1349</v>
      </c>
      <c r="DG104">
        <v>14.3</v>
      </c>
      <c r="DH104">
        <v>45541</v>
      </c>
      <c r="DI104">
        <v>17.5</v>
      </c>
      <c r="DJ104">
        <v>1</v>
      </c>
      <c r="DK104">
        <f t="shared" si="13"/>
        <v>383.09366754617417</v>
      </c>
    </row>
    <row r="105" spans="1:115" x14ac:dyDescent="0.25">
      <c r="A105">
        <v>102784</v>
      </c>
      <c r="B105">
        <v>845</v>
      </c>
      <c r="C105">
        <v>14.8</v>
      </c>
      <c r="D105">
        <v>48533</v>
      </c>
      <c r="E105">
        <v>9032</v>
      </c>
      <c r="N105">
        <v>102784</v>
      </c>
      <c r="O105" t="s">
        <v>31</v>
      </c>
      <c r="P105" s="74">
        <v>845</v>
      </c>
      <c r="Q105" s="74">
        <v>7632040</v>
      </c>
      <c r="R105" s="72">
        <v>5288850.3406654913</v>
      </c>
      <c r="S105" s="72">
        <v>2343189.6593345087</v>
      </c>
      <c r="U105" s="20"/>
      <c r="V105" s="20"/>
      <c r="AC105" s="20">
        <v>81</v>
      </c>
      <c r="AD105" s="20">
        <v>7533553.6219167747</v>
      </c>
      <c r="AE105" s="20">
        <v>481450.37808322534</v>
      </c>
      <c r="AN105">
        <v>102786</v>
      </c>
      <c r="AO105">
        <v>1365</v>
      </c>
      <c r="AP105">
        <v>12.5</v>
      </c>
      <c r="AQ105">
        <v>14.7</v>
      </c>
      <c r="AR105">
        <v>49334</v>
      </c>
      <c r="AS105">
        <v>10217025</v>
      </c>
      <c r="AT105">
        <v>7485</v>
      </c>
      <c r="AU105" s="20">
        <v>9245119.4646341261</v>
      </c>
      <c r="AV105" s="20">
        <v>971905.53536587395</v>
      </c>
      <c r="BJ105">
        <v>102786</v>
      </c>
      <c r="BK105">
        <v>10217025</v>
      </c>
      <c r="BL105">
        <v>7485</v>
      </c>
      <c r="BM105">
        <v>1365</v>
      </c>
      <c r="BN105">
        <v>14.7</v>
      </c>
      <c r="BO105">
        <v>49334</v>
      </c>
      <c r="BP105">
        <v>12.5</v>
      </c>
      <c r="BQ105">
        <v>1</v>
      </c>
      <c r="BT105">
        <v>10545594</v>
      </c>
      <c r="BU105">
        <v>1322</v>
      </c>
      <c r="BV105">
        <v>14.4</v>
      </c>
      <c r="BW105">
        <v>47264</v>
      </c>
      <c r="BX105">
        <v>14.1</v>
      </c>
      <c r="BY105">
        <v>1</v>
      </c>
      <c r="CA105" s="59">
        <f t="shared" si="14"/>
        <v>2.1224166420128303</v>
      </c>
      <c r="CB105" s="59">
        <f t="shared" si="15"/>
        <v>0.99604087172278377</v>
      </c>
      <c r="CC105" s="59">
        <f t="shared" si="16"/>
        <v>-0.47504710173006409</v>
      </c>
      <c r="CD105" s="59">
        <f t="shared" si="17"/>
        <v>2.40372012755107</v>
      </c>
      <c r="CE105" s="59">
        <f t="shared" si="18"/>
        <v>-5.334382110965414E-2</v>
      </c>
      <c r="CF105">
        <v>1</v>
      </c>
      <c r="CI105" s="20">
        <v>76</v>
      </c>
      <c r="CJ105" s="20">
        <v>2.6457961311593854</v>
      </c>
      <c r="CK105" s="20">
        <v>1.9744511221350347E-2</v>
      </c>
      <c r="DC105">
        <v>102784</v>
      </c>
      <c r="DD105">
        <v>7632040</v>
      </c>
      <c r="DE105">
        <v>9032</v>
      </c>
      <c r="DF105">
        <v>845</v>
      </c>
      <c r="DG105">
        <v>14.8</v>
      </c>
      <c r="DH105">
        <v>48533</v>
      </c>
      <c r="DI105">
        <v>74.400000000000006</v>
      </c>
      <c r="DJ105">
        <v>1</v>
      </c>
      <c r="DK105">
        <f t="shared" si="13"/>
        <v>-120.90633245382583</v>
      </c>
    </row>
    <row r="106" spans="1:115" x14ac:dyDescent="0.25">
      <c r="A106">
        <v>102786</v>
      </c>
      <c r="B106">
        <v>1365</v>
      </c>
      <c r="C106">
        <v>14.7</v>
      </c>
      <c r="D106">
        <v>49334</v>
      </c>
      <c r="E106">
        <v>7485</v>
      </c>
      <c r="N106">
        <v>102786</v>
      </c>
      <c r="O106" t="s">
        <v>31</v>
      </c>
      <c r="P106" s="74">
        <v>1365</v>
      </c>
      <c r="Q106" s="74">
        <v>10217025</v>
      </c>
      <c r="R106" s="72">
        <v>8041788.3271057447</v>
      </c>
      <c r="S106" s="72">
        <v>2175236.6728942553</v>
      </c>
      <c r="U106" s="20"/>
      <c r="V106" s="20"/>
      <c r="AC106" s="20">
        <v>82</v>
      </c>
      <c r="AD106" s="20">
        <v>4600615.8440554272</v>
      </c>
      <c r="AE106" s="20">
        <v>500909.15594457276</v>
      </c>
      <c r="AN106">
        <v>102787</v>
      </c>
      <c r="AO106">
        <v>1190</v>
      </c>
      <c r="AP106">
        <v>11.1</v>
      </c>
      <c r="AQ106">
        <v>14.2</v>
      </c>
      <c r="AR106">
        <v>45980</v>
      </c>
      <c r="AS106">
        <v>9218930</v>
      </c>
      <c r="AT106">
        <v>7747</v>
      </c>
      <c r="AU106" s="20">
        <v>7884979.5945615172</v>
      </c>
      <c r="AV106" s="20">
        <v>1333950.4054384828</v>
      </c>
      <c r="BJ106">
        <v>102787</v>
      </c>
      <c r="BK106">
        <v>9218930</v>
      </c>
      <c r="BL106">
        <v>7747</v>
      </c>
      <c r="BM106">
        <v>1190</v>
      </c>
      <c r="BN106">
        <v>14.2</v>
      </c>
      <c r="BO106">
        <v>45980</v>
      </c>
      <c r="BP106">
        <v>11.1</v>
      </c>
      <c r="BQ106">
        <v>1</v>
      </c>
      <c r="BT106">
        <v>11006491</v>
      </c>
      <c r="BU106">
        <v>1349</v>
      </c>
      <c r="BV106">
        <v>14.3</v>
      </c>
      <c r="BW106">
        <v>45541</v>
      </c>
      <c r="BX106">
        <v>17.5</v>
      </c>
      <c r="BY106">
        <v>1</v>
      </c>
      <c r="CA106" s="59">
        <f t="shared" si="14"/>
        <v>2.3343051386706541</v>
      </c>
      <c r="CB106" s="59">
        <f t="shared" si="15"/>
        <v>1.0715634265658236</v>
      </c>
      <c r="CC106" s="59">
        <f t="shared" si="16"/>
        <v>-0.5249827144205903</v>
      </c>
      <c r="CD106" s="59">
        <f t="shared" si="17"/>
        <v>1.8350161767883515</v>
      </c>
      <c r="CE106" s="59">
        <f t="shared" si="18"/>
        <v>0.29138460357389473</v>
      </c>
      <c r="CF106">
        <v>1</v>
      </c>
      <c r="CI106" s="20">
        <v>77</v>
      </c>
      <c r="CJ106" s="20">
        <v>1.5770502165806215</v>
      </c>
      <c r="CK106" s="20">
        <v>-0.19032496980930813</v>
      </c>
      <c r="DC106">
        <v>102786</v>
      </c>
      <c r="DD106">
        <v>10217025</v>
      </c>
      <c r="DE106">
        <v>7485</v>
      </c>
      <c r="DF106">
        <v>1365</v>
      </c>
      <c r="DG106">
        <v>14.7</v>
      </c>
      <c r="DH106">
        <v>49334</v>
      </c>
      <c r="DI106">
        <v>12.5</v>
      </c>
      <c r="DJ106">
        <v>1</v>
      </c>
      <c r="DK106">
        <f t="shared" si="13"/>
        <v>399.09366754617417</v>
      </c>
    </row>
    <row r="107" spans="1:115" x14ac:dyDescent="0.25">
      <c r="A107">
        <v>102787</v>
      </c>
      <c r="B107">
        <v>1190</v>
      </c>
      <c r="C107">
        <v>14.2</v>
      </c>
      <c r="D107">
        <v>45980</v>
      </c>
      <c r="E107">
        <v>7747</v>
      </c>
      <c r="N107">
        <v>102787</v>
      </c>
      <c r="O107" t="s">
        <v>31</v>
      </c>
      <c r="P107" s="74">
        <v>1190</v>
      </c>
      <c r="Q107" s="74">
        <v>9218930</v>
      </c>
      <c r="R107" s="72">
        <v>7115318.8124383511</v>
      </c>
      <c r="S107" s="72">
        <v>2103611.1875616489</v>
      </c>
      <c r="U107" s="20"/>
      <c r="V107" s="20"/>
      <c r="AC107" s="20">
        <v>83</v>
      </c>
      <c r="AD107" s="20">
        <v>6178261.0747461878</v>
      </c>
      <c r="AE107" s="20">
        <v>152988.92525381222</v>
      </c>
      <c r="AN107">
        <v>102849</v>
      </c>
      <c r="AO107">
        <v>1157</v>
      </c>
      <c r="AP107">
        <v>19.5</v>
      </c>
      <c r="AQ107">
        <v>15</v>
      </c>
      <c r="AR107">
        <v>43329</v>
      </c>
      <c r="AS107">
        <v>6988280</v>
      </c>
      <c r="AT107">
        <v>6040</v>
      </c>
      <c r="AU107" s="20">
        <v>7663124.58996238</v>
      </c>
      <c r="AV107" s="20">
        <v>-674844.58996238001</v>
      </c>
      <c r="BJ107">
        <v>102849</v>
      </c>
      <c r="BK107">
        <v>6988280</v>
      </c>
      <c r="BL107">
        <v>6040</v>
      </c>
      <c r="BM107">
        <v>1157</v>
      </c>
      <c r="BN107">
        <v>15</v>
      </c>
      <c r="BO107">
        <v>43329</v>
      </c>
      <c r="BP107">
        <v>19.5</v>
      </c>
      <c r="BQ107">
        <v>1</v>
      </c>
      <c r="BT107">
        <v>7632040</v>
      </c>
      <c r="BU107">
        <v>845</v>
      </c>
      <c r="BV107">
        <v>14.8</v>
      </c>
      <c r="BW107">
        <v>48533</v>
      </c>
      <c r="BX107">
        <v>74.400000000000006</v>
      </c>
      <c r="BY107">
        <v>1</v>
      </c>
      <c r="CA107" s="59">
        <f t="shared" si="14"/>
        <v>0.78296644600072851</v>
      </c>
      <c r="CB107" s="59">
        <f t="shared" si="15"/>
        <v>-0.33819093050425475</v>
      </c>
      <c r="CC107" s="59">
        <f t="shared" si="16"/>
        <v>-0.27530465096795836</v>
      </c>
      <c r="CD107" s="59">
        <f t="shared" si="17"/>
        <v>2.822574052982231</v>
      </c>
      <c r="CE107" s="59">
        <f t="shared" si="18"/>
        <v>6.0605161813662267</v>
      </c>
      <c r="CF107">
        <v>1</v>
      </c>
      <c r="CI107" s="20">
        <v>78</v>
      </c>
      <c r="CJ107" s="20">
        <v>0.11344132153257519</v>
      </c>
      <c r="CK107" s="20">
        <v>-0.11748049113052129</v>
      </c>
      <c r="DC107">
        <v>102787</v>
      </c>
      <c r="DD107">
        <v>9218930</v>
      </c>
      <c r="DE107">
        <v>7747</v>
      </c>
      <c r="DF107">
        <v>1190</v>
      </c>
      <c r="DG107">
        <v>14.2</v>
      </c>
      <c r="DH107">
        <v>45980</v>
      </c>
      <c r="DI107">
        <v>11.1</v>
      </c>
      <c r="DJ107">
        <v>1</v>
      </c>
      <c r="DK107">
        <f t="shared" si="13"/>
        <v>224.09366754617417</v>
      </c>
    </row>
    <row r="108" spans="1:115" x14ac:dyDescent="0.25">
      <c r="A108">
        <v>102849</v>
      </c>
      <c r="B108">
        <v>1157</v>
      </c>
      <c r="C108">
        <v>15</v>
      </c>
      <c r="D108">
        <v>43329</v>
      </c>
      <c r="E108">
        <v>6040</v>
      </c>
      <c r="N108">
        <v>102849</v>
      </c>
      <c r="O108" t="s">
        <v>31</v>
      </c>
      <c r="P108" s="74">
        <v>1157</v>
      </c>
      <c r="Q108" s="74">
        <v>6988280</v>
      </c>
      <c r="R108" s="72">
        <v>6940613.1325296434</v>
      </c>
      <c r="S108" s="72">
        <v>47666.867470356636</v>
      </c>
      <c r="U108" s="20"/>
      <c r="V108" s="20"/>
      <c r="AC108" s="20">
        <v>84</v>
      </c>
      <c r="AD108" s="20">
        <v>8052376.5501305144</v>
      </c>
      <c r="AE108" s="20">
        <v>-88234.550130514428</v>
      </c>
      <c r="AN108">
        <v>102850</v>
      </c>
      <c r="AO108">
        <v>937</v>
      </c>
      <c r="AP108">
        <v>5.0999999999999996</v>
      </c>
      <c r="AQ108">
        <v>19</v>
      </c>
      <c r="AR108">
        <v>43003</v>
      </c>
      <c r="AS108">
        <v>5467395</v>
      </c>
      <c r="AT108">
        <v>5835</v>
      </c>
      <c r="AU108" s="20">
        <v>5132615.4433374163</v>
      </c>
      <c r="AV108" s="20">
        <v>334779.55666258372</v>
      </c>
      <c r="BJ108">
        <v>102850</v>
      </c>
      <c r="BK108">
        <v>5467395</v>
      </c>
      <c r="BL108">
        <v>5835</v>
      </c>
      <c r="BM108">
        <v>937</v>
      </c>
      <c r="BN108">
        <v>19</v>
      </c>
      <c r="BO108">
        <v>43003</v>
      </c>
      <c r="BP108">
        <v>5.0999999999999996</v>
      </c>
      <c r="BQ108">
        <v>1</v>
      </c>
      <c r="BT108">
        <v>10217025</v>
      </c>
      <c r="BU108">
        <v>1365</v>
      </c>
      <c r="BV108">
        <v>14.7</v>
      </c>
      <c r="BW108">
        <v>49334</v>
      </c>
      <c r="BX108">
        <v>12.5</v>
      </c>
      <c r="BY108">
        <v>1</v>
      </c>
      <c r="CA108" s="59">
        <f t="shared" si="14"/>
        <v>1.9713633883393098</v>
      </c>
      <c r="CB108" s="59">
        <f t="shared" si="15"/>
        <v>1.116317533139477</v>
      </c>
      <c r="CC108" s="59">
        <f t="shared" si="16"/>
        <v>-0.32524026365848546</v>
      </c>
      <c r="CD108" s="59">
        <f t="shared" si="17"/>
        <v>3.0869570271905524</v>
      </c>
      <c r="CE108" s="59">
        <f t="shared" si="18"/>
        <v>-0.21556896213720647</v>
      </c>
      <c r="CF108">
        <v>1</v>
      </c>
      <c r="CI108" s="20">
        <v>79</v>
      </c>
      <c r="CJ108" s="20">
        <v>1.9711443662894872</v>
      </c>
      <c r="CK108" s="20">
        <v>-0.28095548716894392</v>
      </c>
      <c r="DC108">
        <v>102849</v>
      </c>
      <c r="DD108">
        <v>6988280</v>
      </c>
      <c r="DE108">
        <v>6040</v>
      </c>
      <c r="DF108">
        <v>1157</v>
      </c>
      <c r="DG108">
        <v>15</v>
      </c>
      <c r="DH108">
        <v>43329</v>
      </c>
      <c r="DI108">
        <v>19.5</v>
      </c>
      <c r="DJ108">
        <v>1</v>
      </c>
      <c r="DK108">
        <f t="shared" si="13"/>
        <v>191.09366754617417</v>
      </c>
    </row>
    <row r="109" spans="1:115" x14ac:dyDescent="0.25">
      <c r="A109">
        <v>102850</v>
      </c>
      <c r="B109">
        <v>937</v>
      </c>
      <c r="C109">
        <v>19</v>
      </c>
      <c r="D109">
        <v>43003</v>
      </c>
      <c r="E109">
        <v>5835</v>
      </c>
      <c r="N109">
        <v>102850</v>
      </c>
      <c r="O109" t="s">
        <v>31</v>
      </c>
      <c r="P109" s="74">
        <v>937</v>
      </c>
      <c r="Q109" s="74">
        <v>5467395</v>
      </c>
      <c r="R109" s="72">
        <v>5775908.5998049201</v>
      </c>
      <c r="S109" s="72">
        <v>-308513.59980492014</v>
      </c>
      <c r="U109" s="20"/>
      <c r="V109" s="20"/>
      <c r="AC109" s="20">
        <v>85</v>
      </c>
      <c r="AD109" s="20">
        <v>4447086.6101962589</v>
      </c>
      <c r="AE109" s="20">
        <v>130591.38980374113</v>
      </c>
      <c r="AN109">
        <v>102851</v>
      </c>
      <c r="AO109">
        <v>1508</v>
      </c>
      <c r="AP109">
        <v>13</v>
      </c>
      <c r="AQ109">
        <v>15.9</v>
      </c>
      <c r="AR109">
        <v>41105</v>
      </c>
      <c r="AS109">
        <v>7930572</v>
      </c>
      <c r="AT109">
        <v>5259</v>
      </c>
      <c r="AU109" s="20">
        <v>8979979.6662341766</v>
      </c>
      <c r="AV109" s="20">
        <v>-1049407.6662341766</v>
      </c>
      <c r="BJ109">
        <v>102851</v>
      </c>
      <c r="BK109">
        <v>7930572</v>
      </c>
      <c r="BL109">
        <v>5259</v>
      </c>
      <c r="BM109">
        <v>1508</v>
      </c>
      <c r="BN109">
        <v>15.9</v>
      </c>
      <c r="BO109">
        <v>41105</v>
      </c>
      <c r="BP109">
        <v>13</v>
      </c>
      <c r="BQ109">
        <v>1</v>
      </c>
      <c r="BT109">
        <v>9218930</v>
      </c>
      <c r="BU109">
        <v>1190</v>
      </c>
      <c r="BV109">
        <v>14.2</v>
      </c>
      <c r="BW109">
        <v>45980</v>
      </c>
      <c r="BX109">
        <v>11.1</v>
      </c>
      <c r="BY109">
        <v>1</v>
      </c>
      <c r="CA109" s="59">
        <f t="shared" si="14"/>
        <v>1.5125084835087492</v>
      </c>
      <c r="CB109" s="59">
        <f t="shared" si="15"/>
        <v>0.62681949249014424</v>
      </c>
      <c r="CC109" s="59">
        <f t="shared" si="16"/>
        <v>-0.57491832711111746</v>
      </c>
      <c r="CD109" s="59">
        <f t="shared" si="17"/>
        <v>1.9799152100935364</v>
      </c>
      <c r="CE109" s="59">
        <f t="shared" si="18"/>
        <v>-0.35751596053631485</v>
      </c>
      <c r="CF109">
        <v>1</v>
      </c>
      <c r="CI109" s="20">
        <v>80</v>
      </c>
      <c r="CJ109" s="20">
        <v>0.76610768309665001</v>
      </c>
      <c r="CK109" s="20">
        <v>-0.32265603083460126</v>
      </c>
      <c r="DC109">
        <v>102850</v>
      </c>
      <c r="DD109">
        <v>5467395</v>
      </c>
      <c r="DE109">
        <v>5835</v>
      </c>
      <c r="DF109">
        <v>937</v>
      </c>
      <c r="DG109">
        <v>19</v>
      </c>
      <c r="DH109">
        <v>43003</v>
      </c>
      <c r="DI109">
        <v>5.0999999999999996</v>
      </c>
      <c r="DJ109">
        <v>1</v>
      </c>
      <c r="DK109">
        <f t="shared" si="13"/>
        <v>-28.906332453825826</v>
      </c>
    </row>
    <row r="110" spans="1:115" x14ac:dyDescent="0.25">
      <c r="A110">
        <v>102851</v>
      </c>
      <c r="B110">
        <v>1508</v>
      </c>
      <c r="C110">
        <v>15.9</v>
      </c>
      <c r="D110">
        <v>41105</v>
      </c>
      <c r="E110">
        <v>5259</v>
      </c>
      <c r="N110">
        <v>102851</v>
      </c>
      <c r="O110" t="s">
        <v>31</v>
      </c>
      <c r="P110" s="74">
        <v>1508</v>
      </c>
      <c r="Q110" s="74">
        <v>7930572</v>
      </c>
      <c r="R110" s="72">
        <v>8798846.273376815</v>
      </c>
      <c r="S110" s="72">
        <v>-868274.27337681502</v>
      </c>
      <c r="U110" s="20"/>
      <c r="V110" s="20"/>
      <c r="AC110" s="20">
        <v>86</v>
      </c>
      <c r="AD110" s="20">
        <v>5834143.8264411567</v>
      </c>
      <c r="AE110" s="20">
        <v>1078672.1735588433</v>
      </c>
      <c r="AN110">
        <v>102852</v>
      </c>
      <c r="AO110">
        <v>906</v>
      </c>
      <c r="AP110">
        <v>4.5</v>
      </c>
      <c r="AQ110">
        <v>18.8</v>
      </c>
      <c r="AR110">
        <v>41481</v>
      </c>
      <c r="AS110">
        <v>4585266</v>
      </c>
      <c r="AT110">
        <v>5061</v>
      </c>
      <c r="AU110" s="20">
        <v>4788081.0162907941</v>
      </c>
      <c r="AV110" s="20">
        <v>-202815.01629079413</v>
      </c>
      <c r="BJ110">
        <v>102852</v>
      </c>
      <c r="BK110">
        <v>4585266</v>
      </c>
      <c r="BL110">
        <v>5061</v>
      </c>
      <c r="BM110">
        <v>906</v>
      </c>
      <c r="BN110">
        <v>18.8</v>
      </c>
      <c r="BO110">
        <v>41481</v>
      </c>
      <c r="BP110">
        <v>4.5</v>
      </c>
      <c r="BQ110">
        <v>1</v>
      </c>
      <c r="BT110">
        <v>6988280</v>
      </c>
      <c r="BU110">
        <v>1157</v>
      </c>
      <c r="BV110">
        <v>15</v>
      </c>
      <c r="BW110">
        <v>43329</v>
      </c>
      <c r="BX110">
        <v>19.5</v>
      </c>
      <c r="BY110">
        <v>1</v>
      </c>
      <c r="CA110" s="59">
        <f t="shared" si="14"/>
        <v>0.48701021584856702</v>
      </c>
      <c r="CB110" s="59">
        <f t="shared" si="15"/>
        <v>0.53451414768198435</v>
      </c>
      <c r="CC110" s="59">
        <f t="shared" si="16"/>
        <v>-0.17543342558690597</v>
      </c>
      <c r="CD110" s="59">
        <f t="shared" si="17"/>
        <v>1.1049098859658713</v>
      </c>
      <c r="CE110" s="59">
        <f t="shared" si="18"/>
        <v>0.49416602985833519</v>
      </c>
      <c r="CF110">
        <v>1</v>
      </c>
      <c r="CI110" s="20">
        <v>81</v>
      </c>
      <c r="CJ110" s="20">
        <v>1.1618905310440173</v>
      </c>
      <c r="CK110" s="20">
        <v>-0.20286378038939246</v>
      </c>
      <c r="DC110">
        <v>102851</v>
      </c>
      <c r="DD110">
        <v>7930572</v>
      </c>
      <c r="DE110">
        <v>5259</v>
      </c>
      <c r="DF110">
        <v>1508</v>
      </c>
      <c r="DG110">
        <v>15.9</v>
      </c>
      <c r="DH110">
        <v>41105</v>
      </c>
      <c r="DI110">
        <v>13</v>
      </c>
      <c r="DJ110">
        <v>1</v>
      </c>
      <c r="DK110">
        <f t="shared" si="13"/>
        <v>542.09366754617417</v>
      </c>
    </row>
    <row r="111" spans="1:115" x14ac:dyDescent="0.25">
      <c r="A111">
        <v>102852</v>
      </c>
      <c r="B111">
        <v>906</v>
      </c>
      <c r="C111">
        <v>18.8</v>
      </c>
      <c r="D111">
        <v>41481</v>
      </c>
      <c r="E111">
        <v>5061</v>
      </c>
      <c r="N111">
        <v>102852</v>
      </c>
      <c r="O111" t="s">
        <v>31</v>
      </c>
      <c r="P111" s="74">
        <v>906</v>
      </c>
      <c r="Q111" s="74">
        <v>4585266</v>
      </c>
      <c r="R111" s="72">
        <v>5611791.1429209821</v>
      </c>
      <c r="S111" s="72">
        <v>-1026525.1429209821</v>
      </c>
      <c r="U111" s="20"/>
      <c r="V111" s="20"/>
      <c r="AC111" s="20">
        <v>87</v>
      </c>
      <c r="AD111" s="20">
        <v>8285317.4566754596</v>
      </c>
      <c r="AE111" s="20">
        <v>1309482.5433245404</v>
      </c>
      <c r="AN111">
        <v>102854</v>
      </c>
      <c r="AO111">
        <v>1616</v>
      </c>
      <c r="AP111">
        <v>14.8</v>
      </c>
      <c r="AQ111">
        <v>16</v>
      </c>
      <c r="AR111">
        <v>38314</v>
      </c>
      <c r="AS111">
        <v>9143328</v>
      </c>
      <c r="AT111">
        <v>5658</v>
      </c>
      <c r="AU111" s="20">
        <v>9347399.1116058659</v>
      </c>
      <c r="AV111" s="20">
        <v>-204071.11160586588</v>
      </c>
      <c r="BJ111">
        <v>102854</v>
      </c>
      <c r="BK111">
        <v>9143328</v>
      </c>
      <c r="BL111">
        <v>5658</v>
      </c>
      <c r="BM111">
        <v>1616</v>
      </c>
      <c r="BN111">
        <v>16</v>
      </c>
      <c r="BO111">
        <v>38314</v>
      </c>
      <c r="BP111">
        <v>14.8</v>
      </c>
      <c r="BQ111">
        <v>1</v>
      </c>
      <c r="BT111">
        <v>5467395</v>
      </c>
      <c r="BU111">
        <v>937</v>
      </c>
      <c r="BV111">
        <v>19</v>
      </c>
      <c r="BW111">
        <v>43003</v>
      </c>
      <c r="BX111">
        <v>5.0999999999999996</v>
      </c>
      <c r="BY111">
        <v>1</v>
      </c>
      <c r="CA111" s="59">
        <f t="shared" si="14"/>
        <v>-0.21218729734729799</v>
      </c>
      <c r="CB111" s="59">
        <f t="shared" si="15"/>
        <v>-8.0854817705748358E-2</v>
      </c>
      <c r="CC111" s="59">
        <f t="shared" si="16"/>
        <v>1.8219910820341494</v>
      </c>
      <c r="CD111" s="59">
        <f t="shared" si="17"/>
        <v>0.99730832592603014</v>
      </c>
      <c r="CE111" s="59">
        <f t="shared" si="18"/>
        <v>-0.96586023938963628</v>
      </c>
      <c r="CF111">
        <v>1</v>
      </c>
      <c r="CI111" s="20">
        <v>82</v>
      </c>
      <c r="CJ111" s="20">
        <v>-0.34938101684387879</v>
      </c>
      <c r="CK111" s="20">
        <v>-3.100794871171314E-2</v>
      </c>
      <c r="DC111">
        <v>102852</v>
      </c>
      <c r="DD111">
        <v>4585266</v>
      </c>
      <c r="DE111">
        <v>5061</v>
      </c>
      <c r="DF111">
        <v>906</v>
      </c>
      <c r="DG111">
        <v>18.8</v>
      </c>
      <c r="DH111">
        <v>41481</v>
      </c>
      <c r="DI111">
        <v>4.5</v>
      </c>
      <c r="DJ111">
        <v>1</v>
      </c>
      <c r="DK111">
        <f t="shared" si="13"/>
        <v>-59.906332453825826</v>
      </c>
    </row>
    <row r="112" spans="1:115" x14ac:dyDescent="0.25">
      <c r="A112">
        <v>102854</v>
      </c>
      <c r="B112">
        <v>1616</v>
      </c>
      <c r="C112">
        <v>16</v>
      </c>
      <c r="D112">
        <v>38314</v>
      </c>
      <c r="E112">
        <v>5658</v>
      </c>
      <c r="N112">
        <v>102854</v>
      </c>
      <c r="O112" t="s">
        <v>31</v>
      </c>
      <c r="P112" s="74">
        <v>1616</v>
      </c>
      <c r="Q112" s="74">
        <v>9143328</v>
      </c>
      <c r="R112" s="72">
        <v>9370610.316714406</v>
      </c>
      <c r="S112" s="72">
        <v>-227282.31671440601</v>
      </c>
      <c r="U112" s="20"/>
      <c r="V112" s="20"/>
      <c r="AC112" s="20">
        <v>88</v>
      </c>
      <c r="AD112" s="20">
        <v>9508257.2160364185</v>
      </c>
      <c r="AE112" s="20">
        <v>1409400.7839635815</v>
      </c>
      <c r="AN112">
        <v>102856</v>
      </c>
      <c r="AO112">
        <v>1505</v>
      </c>
      <c r="AP112">
        <v>14.3</v>
      </c>
      <c r="AQ112">
        <v>14.2</v>
      </c>
      <c r="AR112">
        <v>41178</v>
      </c>
      <c r="AS112">
        <v>9540195</v>
      </c>
      <c r="AT112">
        <v>6339</v>
      </c>
      <c r="AU112" s="20">
        <v>9281148.6666375846</v>
      </c>
      <c r="AV112" s="20">
        <v>259046.33336241543</v>
      </c>
      <c r="BJ112">
        <v>102856</v>
      </c>
      <c r="BK112">
        <v>9540195</v>
      </c>
      <c r="BL112">
        <v>6339</v>
      </c>
      <c r="BM112">
        <v>1505</v>
      </c>
      <c r="BN112">
        <v>14.2</v>
      </c>
      <c r="BO112">
        <v>41178</v>
      </c>
      <c r="BP112">
        <v>14.3</v>
      </c>
      <c r="BQ112">
        <v>1</v>
      </c>
      <c r="BT112">
        <v>7930572</v>
      </c>
      <c r="BU112">
        <v>1508</v>
      </c>
      <c r="BV112">
        <v>15.9</v>
      </c>
      <c r="BW112">
        <v>41105</v>
      </c>
      <c r="BX112">
        <v>13</v>
      </c>
      <c r="BY112">
        <v>1</v>
      </c>
      <c r="CA112" s="59">
        <f t="shared" si="14"/>
        <v>0.92021076888469933</v>
      </c>
      <c r="CB112" s="59">
        <f t="shared" si="15"/>
        <v>1.5163073606415032</v>
      </c>
      <c r="CC112" s="59">
        <f t="shared" si="16"/>
        <v>0.27398708862783167</v>
      </c>
      <c r="CD112" s="59">
        <f t="shared" si="17"/>
        <v>0.37084280152229249</v>
      </c>
      <c r="CE112" s="59">
        <f t="shared" si="18"/>
        <v>-0.16487360556609637</v>
      </c>
      <c r="CF112">
        <v>1</v>
      </c>
      <c r="CI112" s="20">
        <v>83</v>
      </c>
      <c r="CJ112" s="20">
        <v>0.48470020290146887</v>
      </c>
      <c r="CK112" s="20">
        <v>-0.29974684348522851</v>
      </c>
      <c r="DC112">
        <v>102854</v>
      </c>
      <c r="DD112">
        <v>9143328</v>
      </c>
      <c r="DE112">
        <v>5658</v>
      </c>
      <c r="DF112">
        <v>1616</v>
      </c>
      <c r="DG112">
        <v>16</v>
      </c>
      <c r="DH112">
        <v>38314</v>
      </c>
      <c r="DI112">
        <v>14.8</v>
      </c>
      <c r="DJ112">
        <v>1</v>
      </c>
      <c r="DK112">
        <f t="shared" si="13"/>
        <v>650.09366754617417</v>
      </c>
    </row>
    <row r="113" spans="1:115" x14ac:dyDescent="0.25">
      <c r="A113">
        <v>102856</v>
      </c>
      <c r="B113">
        <v>1505</v>
      </c>
      <c r="C113">
        <v>14.2</v>
      </c>
      <c r="D113">
        <v>41178</v>
      </c>
      <c r="E113">
        <v>6339</v>
      </c>
      <c r="N113">
        <v>102856</v>
      </c>
      <c r="O113" t="s">
        <v>31</v>
      </c>
      <c r="P113" s="74">
        <v>1505</v>
      </c>
      <c r="Q113" s="74">
        <v>9540195</v>
      </c>
      <c r="R113" s="72">
        <v>8782963.9388396591</v>
      </c>
      <c r="S113" s="72">
        <v>757231.06116034091</v>
      </c>
      <c r="U113" s="20"/>
      <c r="V113" s="20"/>
      <c r="AC113" s="20">
        <v>89</v>
      </c>
      <c r="AD113" s="20">
        <v>7358847.942008066</v>
      </c>
      <c r="AE113" s="20">
        <v>3665036.057991934</v>
      </c>
      <c r="AN113">
        <v>102857</v>
      </c>
      <c r="AO113">
        <v>1291</v>
      </c>
      <c r="AP113">
        <v>16.399999999999999</v>
      </c>
      <c r="AQ113">
        <v>17.3</v>
      </c>
      <c r="AR113">
        <v>40889</v>
      </c>
      <c r="AS113">
        <v>6852628</v>
      </c>
      <c r="AT113">
        <v>5308</v>
      </c>
      <c r="AU113" s="20">
        <v>7670429.3411050551</v>
      </c>
      <c r="AV113" s="20">
        <v>-817801.34110505506</v>
      </c>
      <c r="BJ113">
        <v>102857</v>
      </c>
      <c r="BK113">
        <v>6852628</v>
      </c>
      <c r="BL113">
        <v>5308</v>
      </c>
      <c r="BM113">
        <v>1291</v>
      </c>
      <c r="BN113">
        <v>17.3</v>
      </c>
      <c r="BO113">
        <v>40889</v>
      </c>
      <c r="BP113">
        <v>16.399999999999999</v>
      </c>
      <c r="BQ113">
        <v>1</v>
      </c>
      <c r="BT113">
        <v>4585266</v>
      </c>
      <c r="BU113">
        <v>906</v>
      </c>
      <c r="BV113">
        <v>18.8</v>
      </c>
      <c r="BW113">
        <v>41481</v>
      </c>
      <c r="BX113">
        <v>4.5</v>
      </c>
      <c r="BY113">
        <v>1</v>
      </c>
      <c r="CA113" s="59">
        <f t="shared" si="14"/>
        <v>-0.6177290727727609</v>
      </c>
      <c r="CB113" s="59">
        <f t="shared" si="15"/>
        <v>-0.16756589919220158</v>
      </c>
      <c r="CC113" s="59">
        <f t="shared" si="16"/>
        <v>1.7221198566530971</v>
      </c>
      <c r="CD113" s="59">
        <f t="shared" si="17"/>
        <v>0.4949476683167105</v>
      </c>
      <c r="CE113" s="59">
        <f t="shared" si="18"/>
        <v>-1.0266946672749684</v>
      </c>
      <c r="CF113">
        <v>1</v>
      </c>
      <c r="CI113" s="20">
        <v>84</v>
      </c>
      <c r="CJ113" s="20">
        <v>1.1512925317016069</v>
      </c>
      <c r="CK113" s="20">
        <v>-0.21564860349323411</v>
      </c>
      <c r="DC113">
        <v>102856</v>
      </c>
      <c r="DD113">
        <v>9540195</v>
      </c>
      <c r="DE113">
        <v>6339</v>
      </c>
      <c r="DF113">
        <v>1505</v>
      </c>
      <c r="DG113">
        <v>14.2</v>
      </c>
      <c r="DH113">
        <v>41178</v>
      </c>
      <c r="DI113">
        <v>14.3</v>
      </c>
      <c r="DJ113">
        <v>1</v>
      </c>
      <c r="DK113">
        <f t="shared" si="13"/>
        <v>539.09366754617417</v>
      </c>
    </row>
    <row r="114" spans="1:115" x14ac:dyDescent="0.25">
      <c r="A114">
        <v>102857</v>
      </c>
      <c r="B114">
        <v>1291</v>
      </c>
      <c r="C114">
        <v>17.3</v>
      </c>
      <c r="D114">
        <v>40889</v>
      </c>
      <c r="E114">
        <v>5308</v>
      </c>
      <c r="N114">
        <v>102857</v>
      </c>
      <c r="O114" t="s">
        <v>31</v>
      </c>
      <c r="P114" s="74">
        <v>1291</v>
      </c>
      <c r="Q114" s="74">
        <v>6852628</v>
      </c>
      <c r="R114" s="72">
        <v>7650024.0751892468</v>
      </c>
      <c r="S114" s="72">
        <v>-797396.0751892468</v>
      </c>
      <c r="U114" s="20"/>
      <c r="V114" s="20"/>
      <c r="AC114" s="20">
        <v>90</v>
      </c>
      <c r="AD114" s="20">
        <v>9656492.3383832015</v>
      </c>
      <c r="AE114" s="20">
        <v>1248607.6616167985</v>
      </c>
      <c r="AN114">
        <v>102858</v>
      </c>
      <c r="AO114">
        <v>1635</v>
      </c>
      <c r="AP114">
        <v>24.5</v>
      </c>
      <c r="AQ114">
        <v>14.2</v>
      </c>
      <c r="AR114">
        <v>41092</v>
      </c>
      <c r="AS114">
        <v>9738060</v>
      </c>
      <c r="AT114">
        <v>5956</v>
      </c>
      <c r="AU114" s="20">
        <v>10472875.851687208</v>
      </c>
      <c r="AV114" s="20">
        <v>-734815.85168720782</v>
      </c>
      <c r="BJ114">
        <v>102858</v>
      </c>
      <c r="BK114">
        <v>9738060</v>
      </c>
      <c r="BL114">
        <v>5956</v>
      </c>
      <c r="BM114">
        <v>1635</v>
      </c>
      <c r="BN114">
        <v>14.2</v>
      </c>
      <c r="BO114">
        <v>41092</v>
      </c>
      <c r="BP114">
        <v>24.5</v>
      </c>
      <c r="BQ114">
        <v>1</v>
      </c>
      <c r="BT114">
        <v>9143328</v>
      </c>
      <c r="BU114">
        <v>1616</v>
      </c>
      <c r="BV114">
        <v>16</v>
      </c>
      <c r="BW114">
        <v>38314</v>
      </c>
      <c r="BX114">
        <v>14.8</v>
      </c>
      <c r="BY114">
        <v>1</v>
      </c>
      <c r="CA114" s="59">
        <f t="shared" si="14"/>
        <v>1.4777519237474039</v>
      </c>
      <c r="CB114" s="59">
        <f t="shared" si="15"/>
        <v>1.8183975800136629</v>
      </c>
      <c r="CC114" s="59">
        <f t="shared" si="16"/>
        <v>0.32392270131835788</v>
      </c>
      <c r="CD114" s="59">
        <f t="shared" si="17"/>
        <v>-0.55037178151818789</v>
      </c>
      <c r="CE114" s="59">
        <f t="shared" si="18"/>
        <v>1.7629678089900139E-2</v>
      </c>
      <c r="CF114">
        <v>1</v>
      </c>
      <c r="CI114" s="20">
        <v>85</v>
      </c>
      <c r="CJ114" s="20">
        <v>-0.11011870819728936</v>
      </c>
      <c r="CK114" s="20">
        <v>-0.51109880106483807</v>
      </c>
      <c r="DC114">
        <v>102857</v>
      </c>
      <c r="DD114">
        <v>6852628</v>
      </c>
      <c r="DE114">
        <v>5308</v>
      </c>
      <c r="DF114">
        <v>1291</v>
      </c>
      <c r="DG114">
        <v>17.3</v>
      </c>
      <c r="DH114">
        <v>40889</v>
      </c>
      <c r="DI114">
        <v>16.399999999999999</v>
      </c>
      <c r="DJ114">
        <v>1</v>
      </c>
      <c r="DK114">
        <f t="shared" si="13"/>
        <v>325.09366754617417</v>
      </c>
    </row>
    <row r="115" spans="1:115" x14ac:dyDescent="0.25">
      <c r="A115">
        <v>102858</v>
      </c>
      <c r="B115">
        <v>1635</v>
      </c>
      <c r="C115">
        <v>14.2</v>
      </c>
      <c r="D115">
        <v>41092</v>
      </c>
      <c r="E115">
        <v>5956</v>
      </c>
      <c r="N115">
        <v>102858</v>
      </c>
      <c r="O115" t="s">
        <v>31</v>
      </c>
      <c r="P115" s="74">
        <v>1635</v>
      </c>
      <c r="Q115" s="74">
        <v>9738060</v>
      </c>
      <c r="R115" s="72">
        <v>9471198.4354497232</v>
      </c>
      <c r="S115" s="72">
        <v>266861.56455027685</v>
      </c>
      <c r="U115" s="20"/>
      <c r="V115" s="20"/>
      <c r="AC115" s="20">
        <v>91</v>
      </c>
      <c r="AD115" s="20">
        <v>3261205.6314219963</v>
      </c>
      <c r="AE115" s="20">
        <v>613588.36857800372</v>
      </c>
      <c r="AN115">
        <v>102860</v>
      </c>
      <c r="AO115">
        <v>1643</v>
      </c>
      <c r="AP115">
        <v>7.3</v>
      </c>
      <c r="AQ115">
        <v>18</v>
      </c>
      <c r="AR115">
        <v>47095</v>
      </c>
      <c r="AS115">
        <v>8732545</v>
      </c>
      <c r="AT115">
        <v>5315</v>
      </c>
      <c r="AU115" s="20">
        <v>9850129.3746061213</v>
      </c>
      <c r="AV115" s="20">
        <v>-1117584.3746061213</v>
      </c>
      <c r="BJ115">
        <v>102860</v>
      </c>
      <c r="BK115">
        <v>8732545</v>
      </c>
      <c r="BL115">
        <v>5315</v>
      </c>
      <c r="BM115">
        <v>1643</v>
      </c>
      <c r="BN115">
        <v>18</v>
      </c>
      <c r="BO115">
        <v>47095</v>
      </c>
      <c r="BP115">
        <v>7.3</v>
      </c>
      <c r="BQ115">
        <v>1</v>
      </c>
      <c r="BT115">
        <v>9540195</v>
      </c>
      <c r="BU115">
        <v>1505</v>
      </c>
      <c r="BV115">
        <v>14.2</v>
      </c>
      <c r="BW115">
        <v>41178</v>
      </c>
      <c r="BX115">
        <v>14.3</v>
      </c>
      <c r="BY115">
        <v>1</v>
      </c>
      <c r="CA115" s="59">
        <f t="shared" si="14"/>
        <v>1.6602038642093739</v>
      </c>
      <c r="CB115" s="59">
        <f t="shared" si="15"/>
        <v>1.5079159656589431</v>
      </c>
      <c r="CC115" s="59">
        <f t="shared" si="16"/>
        <v>-0.57491832711111746</v>
      </c>
      <c r="CD115" s="59">
        <f t="shared" si="17"/>
        <v>0.39493762938397475</v>
      </c>
      <c r="CE115" s="59">
        <f t="shared" si="18"/>
        <v>-3.3065678481209983E-2</v>
      </c>
      <c r="CF115">
        <v>1</v>
      </c>
      <c r="CI115" s="20">
        <v>86</v>
      </c>
      <c r="CJ115" s="20">
        <v>0.58582174471469339</v>
      </c>
      <c r="CK115" s="20">
        <v>-0.13350464579200361</v>
      </c>
      <c r="DC115">
        <v>102858</v>
      </c>
      <c r="DD115">
        <v>9738060</v>
      </c>
      <c r="DE115">
        <v>5956</v>
      </c>
      <c r="DF115">
        <v>1635</v>
      </c>
      <c r="DG115">
        <v>14.2</v>
      </c>
      <c r="DH115">
        <v>41092</v>
      </c>
      <c r="DI115">
        <v>24.5</v>
      </c>
      <c r="DJ115">
        <v>1</v>
      </c>
      <c r="DK115">
        <f t="shared" si="13"/>
        <v>669.09366754617417</v>
      </c>
    </row>
    <row r="116" spans="1:115" x14ac:dyDescent="0.25">
      <c r="A116">
        <v>102860</v>
      </c>
      <c r="B116">
        <v>1643</v>
      </c>
      <c r="C116">
        <v>18</v>
      </c>
      <c r="D116">
        <v>47095</v>
      </c>
      <c r="E116">
        <v>5315</v>
      </c>
      <c r="N116">
        <v>102860</v>
      </c>
      <c r="O116" t="s">
        <v>31</v>
      </c>
      <c r="P116" s="74">
        <v>1643</v>
      </c>
      <c r="Q116" s="74">
        <v>8732545</v>
      </c>
      <c r="R116" s="72">
        <v>9513551.3275488038</v>
      </c>
      <c r="S116" s="72">
        <v>-781006.32754880376</v>
      </c>
      <c r="U116" s="20"/>
      <c r="V116" s="20"/>
      <c r="AC116" s="20">
        <v>92</v>
      </c>
      <c r="AD116" s="20">
        <v>6326496.1970929708</v>
      </c>
      <c r="AE116" s="20">
        <v>1173908.8029070292</v>
      </c>
      <c r="AN116">
        <v>102861</v>
      </c>
      <c r="AO116">
        <v>974</v>
      </c>
      <c r="AP116">
        <v>18.2</v>
      </c>
      <c r="AQ116">
        <v>16.600000000000001</v>
      </c>
      <c r="AR116">
        <v>40326</v>
      </c>
      <c r="AS116">
        <v>5814780</v>
      </c>
      <c r="AT116">
        <v>5970</v>
      </c>
      <c r="AU116" s="20">
        <v>5991334.7553564031</v>
      </c>
      <c r="AV116" s="20">
        <v>-176554.75535640307</v>
      </c>
      <c r="BJ116">
        <v>102861</v>
      </c>
      <c r="BK116">
        <v>5814780</v>
      </c>
      <c r="BL116">
        <v>5970</v>
      </c>
      <c r="BM116">
        <v>974</v>
      </c>
      <c r="BN116">
        <v>16.600000000000001</v>
      </c>
      <c r="BO116">
        <v>40326</v>
      </c>
      <c r="BP116">
        <v>18.2</v>
      </c>
      <c r="BQ116">
        <v>1</v>
      </c>
      <c r="BT116">
        <v>6852628</v>
      </c>
      <c r="BU116">
        <v>1291</v>
      </c>
      <c r="BV116">
        <v>17.3</v>
      </c>
      <c r="BW116">
        <v>40889</v>
      </c>
      <c r="BX116">
        <v>16.399999999999999</v>
      </c>
      <c r="BY116">
        <v>1</v>
      </c>
      <c r="CA116" s="59">
        <f t="shared" si="14"/>
        <v>0.42464682804472553</v>
      </c>
      <c r="CB116" s="59">
        <f t="shared" si="15"/>
        <v>0.90932979023633054</v>
      </c>
      <c r="CC116" s="59">
        <f t="shared" si="16"/>
        <v>0.97308566629520121</v>
      </c>
      <c r="CD116" s="59">
        <f t="shared" si="17"/>
        <v>0.2995485163425205</v>
      </c>
      <c r="CE116" s="59">
        <f t="shared" si="18"/>
        <v>0.1798548191174523</v>
      </c>
      <c r="CF116">
        <v>1</v>
      </c>
      <c r="CI116" s="20">
        <v>87</v>
      </c>
      <c r="CJ116" s="20">
        <v>1.610394066205129</v>
      </c>
      <c r="CK116" s="20">
        <v>7.4913392429898584E-2</v>
      </c>
      <c r="DC116">
        <v>102860</v>
      </c>
      <c r="DD116">
        <v>8732545</v>
      </c>
      <c r="DE116">
        <v>5315</v>
      </c>
      <c r="DF116">
        <v>1643</v>
      </c>
      <c r="DG116">
        <v>18</v>
      </c>
      <c r="DH116">
        <v>47095</v>
      </c>
      <c r="DI116">
        <v>7.3</v>
      </c>
      <c r="DJ116">
        <v>1</v>
      </c>
      <c r="DK116">
        <f t="shared" si="13"/>
        <v>677.09366754617417</v>
      </c>
    </row>
    <row r="117" spans="1:115" x14ac:dyDescent="0.25">
      <c r="A117">
        <v>102861</v>
      </c>
      <c r="B117">
        <v>974</v>
      </c>
      <c r="C117">
        <v>16.600000000000001</v>
      </c>
      <c r="D117">
        <v>40326</v>
      </c>
      <c r="E117">
        <v>5970</v>
      </c>
      <c r="N117">
        <v>102861</v>
      </c>
      <c r="O117" t="s">
        <v>31</v>
      </c>
      <c r="P117" s="74">
        <v>974</v>
      </c>
      <c r="Q117" s="74">
        <v>5814780</v>
      </c>
      <c r="R117" s="72">
        <v>5971790.7257631691</v>
      </c>
      <c r="S117" s="72">
        <v>-157010.72576316912</v>
      </c>
      <c r="U117" s="20"/>
      <c r="V117" s="20"/>
      <c r="AC117" s="20">
        <v>93</v>
      </c>
      <c r="AD117" s="20">
        <v>10498256.068852432</v>
      </c>
      <c r="AE117" s="20">
        <v>-204644.06885243207</v>
      </c>
      <c r="AN117">
        <v>102929</v>
      </c>
      <c r="AO117">
        <v>768</v>
      </c>
      <c r="AP117">
        <v>10</v>
      </c>
      <c r="AQ117">
        <v>16.2</v>
      </c>
      <c r="AR117">
        <v>42760</v>
      </c>
      <c r="AS117">
        <v>5104128</v>
      </c>
      <c r="AT117">
        <v>6646</v>
      </c>
      <c r="AU117" s="20">
        <v>4781016.297420511</v>
      </c>
      <c r="AV117" s="20">
        <v>323111.70257948898</v>
      </c>
      <c r="BJ117">
        <v>102929</v>
      </c>
      <c r="BK117">
        <v>5104128</v>
      </c>
      <c r="BL117">
        <v>6646</v>
      </c>
      <c r="BM117">
        <v>768</v>
      </c>
      <c r="BN117">
        <v>16.2</v>
      </c>
      <c r="BO117">
        <v>42760</v>
      </c>
      <c r="BP117">
        <v>10</v>
      </c>
      <c r="BQ117">
        <v>1</v>
      </c>
      <c r="BT117">
        <v>9738060</v>
      </c>
      <c r="BU117">
        <v>1635</v>
      </c>
      <c r="BV117">
        <v>14.2</v>
      </c>
      <c r="BW117">
        <v>41092</v>
      </c>
      <c r="BX117">
        <v>24.5</v>
      </c>
      <c r="BY117">
        <v>1</v>
      </c>
      <c r="CA117" s="59">
        <f t="shared" si="14"/>
        <v>1.7511684775420715</v>
      </c>
      <c r="CB117" s="59">
        <f t="shared" si="15"/>
        <v>1.8715430815698761</v>
      </c>
      <c r="CC117" s="59">
        <f t="shared" si="16"/>
        <v>-0.57491832711111746</v>
      </c>
      <c r="CD117" s="59">
        <f t="shared" si="17"/>
        <v>0.36655194176610251</v>
      </c>
      <c r="CE117" s="59">
        <f t="shared" si="18"/>
        <v>1.0011195955694363</v>
      </c>
      <c r="CF117">
        <v>1</v>
      </c>
      <c r="CI117" s="20">
        <v>88</v>
      </c>
      <c r="CJ117" s="20">
        <v>2.0220362574139119</v>
      </c>
      <c r="CK117" s="20">
        <v>0.27142962471221166</v>
      </c>
      <c r="DC117">
        <v>102861</v>
      </c>
      <c r="DD117">
        <v>5814780</v>
      </c>
      <c r="DE117">
        <v>5970</v>
      </c>
      <c r="DF117">
        <v>974</v>
      </c>
      <c r="DG117">
        <v>16.600000000000001</v>
      </c>
      <c r="DH117">
        <v>40326</v>
      </c>
      <c r="DI117">
        <v>18.2</v>
      </c>
      <c r="DJ117">
        <v>1</v>
      </c>
      <c r="DK117">
        <f t="shared" si="13"/>
        <v>8.0936675461741743</v>
      </c>
    </row>
    <row r="118" spans="1:115" x14ac:dyDescent="0.25">
      <c r="A118">
        <v>102929</v>
      </c>
      <c r="B118">
        <v>768</v>
      </c>
      <c r="C118">
        <v>16.2</v>
      </c>
      <c r="D118">
        <v>42760</v>
      </c>
      <c r="E118">
        <v>6646</v>
      </c>
      <c r="N118">
        <v>102929</v>
      </c>
      <c r="O118" t="s">
        <v>31</v>
      </c>
      <c r="P118" s="74">
        <v>768</v>
      </c>
      <c r="Q118" s="74">
        <v>5104128</v>
      </c>
      <c r="R118" s="72">
        <v>4881203.7542118374</v>
      </c>
      <c r="S118" s="72">
        <v>222924.24578816257</v>
      </c>
      <c r="U118" s="20"/>
      <c r="V118" s="20"/>
      <c r="AC118" s="20">
        <v>94</v>
      </c>
      <c r="AD118" s="20">
        <v>6935319.0210172581</v>
      </c>
      <c r="AE118" s="20">
        <v>-87175.021017258056</v>
      </c>
      <c r="AN118">
        <v>103009</v>
      </c>
      <c r="AO118">
        <v>1014</v>
      </c>
      <c r="AP118">
        <v>4.9000000000000004</v>
      </c>
      <c r="AQ118">
        <v>16.5</v>
      </c>
      <c r="AR118">
        <v>42800</v>
      </c>
      <c r="AS118">
        <v>5765604</v>
      </c>
      <c r="AT118">
        <v>5686</v>
      </c>
      <c r="AU118" s="20">
        <v>5907409.6782256328</v>
      </c>
      <c r="AV118" s="20">
        <v>-141805.67822563276</v>
      </c>
      <c r="BJ118">
        <v>103009</v>
      </c>
      <c r="BK118">
        <v>5765604</v>
      </c>
      <c r="BL118">
        <v>5686</v>
      </c>
      <c r="BM118">
        <v>1014</v>
      </c>
      <c r="BN118">
        <v>16.5</v>
      </c>
      <c r="BO118">
        <v>42800</v>
      </c>
      <c r="BP118">
        <v>4.9000000000000004</v>
      </c>
      <c r="BQ118">
        <v>1</v>
      </c>
      <c r="BT118">
        <v>8732545</v>
      </c>
      <c r="BU118">
        <v>1643</v>
      </c>
      <c r="BV118">
        <v>18</v>
      </c>
      <c r="BW118">
        <v>47095</v>
      </c>
      <c r="BX118">
        <v>7.3</v>
      </c>
      <c r="BY118">
        <v>1</v>
      </c>
      <c r="CA118" s="59">
        <f t="shared" si="14"/>
        <v>1.2889023709783667</v>
      </c>
      <c r="CB118" s="59">
        <f t="shared" si="15"/>
        <v>1.8939201348567027</v>
      </c>
      <c r="CC118" s="59">
        <f t="shared" si="16"/>
        <v>1.3226349551288856</v>
      </c>
      <c r="CD118" s="59">
        <f t="shared" si="17"/>
        <v>2.3479389507206005</v>
      </c>
      <c r="CE118" s="59">
        <f t="shared" si="18"/>
        <v>-0.7428006704767518</v>
      </c>
      <c r="CF118">
        <v>1</v>
      </c>
      <c r="CI118" s="20">
        <v>89</v>
      </c>
      <c r="CJ118" s="20">
        <v>2.3590802819547436</v>
      </c>
      <c r="CK118" s="20">
        <v>-1.6779047361639154E-2</v>
      </c>
      <c r="DC118">
        <v>102929</v>
      </c>
      <c r="DD118">
        <v>5104128</v>
      </c>
      <c r="DE118">
        <v>6646</v>
      </c>
      <c r="DF118">
        <v>768</v>
      </c>
      <c r="DG118">
        <v>16.2</v>
      </c>
      <c r="DH118">
        <v>42760</v>
      </c>
      <c r="DI118">
        <v>10</v>
      </c>
      <c r="DJ118">
        <v>1</v>
      </c>
      <c r="DK118">
        <f t="shared" si="13"/>
        <v>-197.90633245382583</v>
      </c>
    </row>
    <row r="119" spans="1:115" x14ac:dyDescent="0.25">
      <c r="A119">
        <v>103009</v>
      </c>
      <c r="B119">
        <v>1014</v>
      </c>
      <c r="C119">
        <v>16.5</v>
      </c>
      <c r="D119">
        <v>42800</v>
      </c>
      <c r="E119">
        <v>5686</v>
      </c>
      <c r="N119">
        <v>103009</v>
      </c>
      <c r="O119" t="s">
        <v>31</v>
      </c>
      <c r="P119" s="74">
        <v>1014</v>
      </c>
      <c r="Q119" s="74">
        <v>5765604</v>
      </c>
      <c r="R119" s="72">
        <v>6183555.1862585731</v>
      </c>
      <c r="S119" s="72">
        <v>-417951.18625857309</v>
      </c>
      <c r="U119" s="20"/>
      <c r="V119" s="20"/>
      <c r="AC119" s="20">
        <v>95</v>
      </c>
      <c r="AD119" s="20">
        <v>3192382.1817609901</v>
      </c>
      <c r="AE119" s="20">
        <v>437782.81823900994</v>
      </c>
      <c r="AN119">
        <v>103013</v>
      </c>
      <c r="AO119">
        <v>1253</v>
      </c>
      <c r="AP119">
        <v>7.1</v>
      </c>
      <c r="AQ119">
        <v>16.3</v>
      </c>
      <c r="AR119">
        <v>40861</v>
      </c>
      <c r="AS119">
        <v>6504323</v>
      </c>
      <c r="AT119">
        <v>5191</v>
      </c>
      <c r="AU119" s="20">
        <v>7177103.4062190829</v>
      </c>
      <c r="AV119" s="20">
        <v>-672780.40621908288</v>
      </c>
      <c r="BJ119">
        <v>103013</v>
      </c>
      <c r="BK119">
        <v>6504323</v>
      </c>
      <c r="BL119">
        <v>5191</v>
      </c>
      <c r="BM119">
        <v>1253</v>
      </c>
      <c r="BN119">
        <v>16.3</v>
      </c>
      <c r="BO119">
        <v>40861</v>
      </c>
      <c r="BP119">
        <v>7.1</v>
      </c>
      <c r="BQ119">
        <v>1</v>
      </c>
      <c r="BT119">
        <v>5814780</v>
      </c>
      <c r="BU119">
        <v>974</v>
      </c>
      <c r="BV119">
        <v>16.600000000000001</v>
      </c>
      <c r="BW119">
        <v>40326</v>
      </c>
      <c r="BX119">
        <v>18.2</v>
      </c>
      <c r="BY119">
        <v>1</v>
      </c>
      <c r="CA119" s="59">
        <f t="shared" si="14"/>
        <v>-5.2483750976898148E-2</v>
      </c>
      <c r="CB119" s="59">
        <f t="shared" si="15"/>
        <v>2.2639053745824866E-2</v>
      </c>
      <c r="CC119" s="59">
        <f t="shared" si="16"/>
        <v>0.62353637746151691</v>
      </c>
      <c r="CD119" s="59">
        <f t="shared" si="17"/>
        <v>0.11372128228598502</v>
      </c>
      <c r="CE119" s="59">
        <f t="shared" si="18"/>
        <v>0.36235810277344882</v>
      </c>
      <c r="CF119">
        <v>1</v>
      </c>
      <c r="CI119" s="20">
        <v>90</v>
      </c>
      <c r="CJ119" s="20">
        <v>2.0962483411527644</v>
      </c>
      <c r="CK119" s="20">
        <v>0.19144424294575435</v>
      </c>
      <c r="DC119">
        <v>103009</v>
      </c>
      <c r="DD119">
        <v>5765604</v>
      </c>
      <c r="DE119">
        <v>5686</v>
      </c>
      <c r="DF119">
        <v>1014</v>
      </c>
      <c r="DG119">
        <v>16.5</v>
      </c>
      <c r="DH119">
        <v>42800</v>
      </c>
      <c r="DI119">
        <v>4.9000000000000004</v>
      </c>
      <c r="DJ119">
        <v>1</v>
      </c>
      <c r="DK119">
        <f t="shared" si="13"/>
        <v>48.093667546174174</v>
      </c>
    </row>
    <row r="120" spans="1:115" x14ac:dyDescent="0.25">
      <c r="A120">
        <v>103013</v>
      </c>
      <c r="B120">
        <v>1253</v>
      </c>
      <c r="C120">
        <v>16.3</v>
      </c>
      <c r="D120">
        <v>40861</v>
      </c>
      <c r="E120">
        <v>5191</v>
      </c>
      <c r="N120">
        <v>103013</v>
      </c>
      <c r="O120" t="s">
        <v>31</v>
      </c>
      <c r="P120" s="74">
        <v>1253</v>
      </c>
      <c r="Q120" s="74">
        <v>6504323</v>
      </c>
      <c r="R120" s="72">
        <v>7448847.8377186125</v>
      </c>
      <c r="S120" s="72">
        <v>-944524.83771861251</v>
      </c>
      <c r="U120" s="20"/>
      <c r="V120" s="20"/>
      <c r="AC120" s="20">
        <v>96</v>
      </c>
      <c r="AD120" s="20">
        <v>7650024.0751892468</v>
      </c>
      <c r="AE120" s="20">
        <v>623994.9248107532</v>
      </c>
      <c r="AN120">
        <v>103080</v>
      </c>
      <c r="AO120">
        <v>1579</v>
      </c>
      <c r="AP120">
        <v>19.600000000000001</v>
      </c>
      <c r="AQ120">
        <v>16.399999999999999</v>
      </c>
      <c r="AR120">
        <v>39455</v>
      </c>
      <c r="AS120">
        <v>10160865</v>
      </c>
      <c r="AT120">
        <v>6435</v>
      </c>
      <c r="AU120" s="20">
        <v>9423896.6443695556</v>
      </c>
      <c r="AV120" s="20">
        <v>736968.35563044436</v>
      </c>
      <c r="BJ120">
        <v>103080</v>
      </c>
      <c r="BK120">
        <v>10160865</v>
      </c>
      <c r="BL120">
        <v>6435</v>
      </c>
      <c r="BM120">
        <v>1579</v>
      </c>
      <c r="BN120">
        <v>16.399999999999999</v>
      </c>
      <c r="BO120">
        <v>39455</v>
      </c>
      <c r="BP120">
        <v>19.600000000000001</v>
      </c>
      <c r="BQ120">
        <v>1</v>
      </c>
      <c r="BT120">
        <v>5104128</v>
      </c>
      <c r="BU120">
        <v>768</v>
      </c>
      <c r="BV120">
        <v>16.2</v>
      </c>
      <c r="BW120">
        <v>42760</v>
      </c>
      <c r="BX120">
        <v>10</v>
      </c>
      <c r="BY120">
        <v>1</v>
      </c>
      <c r="CA120" s="59">
        <f t="shared" si="14"/>
        <v>-0.37919228656484061</v>
      </c>
      <c r="CB120" s="59">
        <f t="shared" si="15"/>
        <v>-0.55357006838996115</v>
      </c>
      <c r="CC120" s="59">
        <f t="shared" si="16"/>
        <v>0.42379392669941029</v>
      </c>
      <c r="CD120" s="59">
        <f t="shared" si="17"/>
        <v>0.91710225509878662</v>
      </c>
      <c r="CE120" s="59">
        <f t="shared" si="18"/>
        <v>-0.46904574499275709</v>
      </c>
      <c r="CF120">
        <v>1</v>
      </c>
      <c r="CI120" s="20">
        <v>91</v>
      </c>
      <c r="CJ120" s="20">
        <v>-0.63935081810017491</v>
      </c>
      <c r="CK120" s="20">
        <v>-0.30500403873600479</v>
      </c>
      <c r="DC120">
        <v>103013</v>
      </c>
      <c r="DD120">
        <v>6504323</v>
      </c>
      <c r="DE120">
        <v>5191</v>
      </c>
      <c r="DF120">
        <v>1253</v>
      </c>
      <c r="DG120">
        <v>16.3</v>
      </c>
      <c r="DH120">
        <v>40861</v>
      </c>
      <c r="DI120">
        <v>7.1</v>
      </c>
      <c r="DJ120">
        <v>1</v>
      </c>
      <c r="DK120">
        <f t="shared" si="13"/>
        <v>287.09366754617417</v>
      </c>
    </row>
    <row r="121" spans="1:115" x14ac:dyDescent="0.25">
      <c r="A121">
        <v>103080</v>
      </c>
      <c r="B121">
        <v>1579</v>
      </c>
      <c r="C121">
        <v>16.399999999999999</v>
      </c>
      <c r="D121">
        <v>39455</v>
      </c>
      <c r="E121">
        <v>6435</v>
      </c>
      <c r="N121">
        <v>103080</v>
      </c>
      <c r="O121" t="s">
        <v>31</v>
      </c>
      <c r="P121" s="74">
        <v>1579</v>
      </c>
      <c r="Q121" s="74">
        <v>10160865</v>
      </c>
      <c r="R121" s="72">
        <v>9174728.190756157</v>
      </c>
      <c r="S121" s="72">
        <v>986136.80924384296</v>
      </c>
      <c r="U121" s="20"/>
      <c r="V121" s="20"/>
      <c r="AC121" s="20">
        <v>97</v>
      </c>
      <c r="AD121" s="20">
        <v>6178261.0747461878</v>
      </c>
      <c r="AE121" s="20">
        <v>627072.92525381222</v>
      </c>
      <c r="AN121">
        <v>103094</v>
      </c>
      <c r="AO121">
        <v>860</v>
      </c>
      <c r="AP121">
        <v>18.5</v>
      </c>
      <c r="AQ121">
        <v>16.100000000000001</v>
      </c>
      <c r="AR121">
        <v>41584</v>
      </c>
      <c r="AS121">
        <v>7128540</v>
      </c>
      <c r="AT121">
        <v>8289</v>
      </c>
      <c r="AU121" s="20">
        <v>5572220.4972084798</v>
      </c>
      <c r="AV121" s="20">
        <v>1556319.5027915202</v>
      </c>
      <c r="BJ121">
        <v>103094</v>
      </c>
      <c r="BK121">
        <v>7128540</v>
      </c>
      <c r="BL121">
        <v>8289</v>
      </c>
      <c r="BM121">
        <v>860</v>
      </c>
      <c r="BN121">
        <v>16.100000000000001</v>
      </c>
      <c r="BO121">
        <v>41584</v>
      </c>
      <c r="BP121">
        <v>18.5</v>
      </c>
      <c r="BQ121">
        <v>1</v>
      </c>
      <c r="BT121">
        <v>5765604</v>
      </c>
      <c r="BU121">
        <v>1014</v>
      </c>
      <c r="BV121">
        <v>16.5</v>
      </c>
      <c r="BW121">
        <v>42800</v>
      </c>
      <c r="BX121">
        <v>4.9000000000000004</v>
      </c>
      <c r="BY121">
        <v>1</v>
      </c>
      <c r="CA121" s="59">
        <f t="shared" si="14"/>
        <v>-7.5091467476778057E-2</v>
      </c>
      <c r="CB121" s="59">
        <f t="shared" si="15"/>
        <v>0.13452432017995808</v>
      </c>
      <c r="CC121" s="59">
        <f t="shared" si="16"/>
        <v>0.57360076477098987</v>
      </c>
      <c r="CD121" s="59">
        <f t="shared" si="17"/>
        <v>0.93030490050244807</v>
      </c>
      <c r="CE121" s="59">
        <f t="shared" si="18"/>
        <v>-0.98613838201808024</v>
      </c>
      <c r="CF121">
        <v>1</v>
      </c>
      <c r="CI121" s="20">
        <v>92</v>
      </c>
      <c r="CJ121" s="20">
        <v>0.65894617948701306</v>
      </c>
      <c r="CK121" s="20">
        <v>6.3503616898828219E-2</v>
      </c>
      <c r="DC121">
        <v>103080</v>
      </c>
      <c r="DD121">
        <v>10160865</v>
      </c>
      <c r="DE121">
        <v>6435</v>
      </c>
      <c r="DF121">
        <v>1579</v>
      </c>
      <c r="DG121">
        <v>16.399999999999999</v>
      </c>
      <c r="DH121">
        <v>39455</v>
      </c>
      <c r="DI121">
        <v>19.600000000000001</v>
      </c>
      <c r="DJ121">
        <v>1</v>
      </c>
      <c r="DK121">
        <f t="shared" si="13"/>
        <v>613.09366754617417</v>
      </c>
    </row>
    <row r="122" spans="1:115" x14ac:dyDescent="0.25">
      <c r="A122">
        <v>103094</v>
      </c>
      <c r="B122">
        <v>860</v>
      </c>
      <c r="C122">
        <v>16.100000000000001</v>
      </c>
      <c r="D122">
        <v>41584</v>
      </c>
      <c r="E122">
        <v>8289</v>
      </c>
      <c r="N122">
        <v>103094</v>
      </c>
      <c r="O122" t="s">
        <v>31</v>
      </c>
      <c r="P122" s="74">
        <v>860</v>
      </c>
      <c r="Q122" s="74">
        <v>7128540</v>
      </c>
      <c r="R122" s="72">
        <v>5368262.0133512672</v>
      </c>
      <c r="S122" s="72">
        <v>1760277.9866487328</v>
      </c>
      <c r="U122" s="20"/>
      <c r="V122" s="20"/>
      <c r="AC122" s="20">
        <v>98</v>
      </c>
      <c r="AD122" s="20">
        <v>7491200.7298176941</v>
      </c>
      <c r="AE122" s="20">
        <v>2012956.2701823059</v>
      </c>
      <c r="AN122">
        <v>103097</v>
      </c>
      <c r="AO122">
        <v>1125</v>
      </c>
      <c r="AP122">
        <v>15.4</v>
      </c>
      <c r="AQ122">
        <v>14.9</v>
      </c>
      <c r="AR122">
        <v>42145</v>
      </c>
      <c r="AS122">
        <v>8105625</v>
      </c>
      <c r="AT122">
        <v>7205</v>
      </c>
      <c r="AU122" s="20">
        <v>7177251.3292129617</v>
      </c>
      <c r="AV122" s="20">
        <v>928373.67078703828</v>
      </c>
      <c r="BJ122">
        <v>103097</v>
      </c>
      <c r="BK122">
        <v>8105625</v>
      </c>
      <c r="BL122">
        <v>7205</v>
      </c>
      <c r="BM122">
        <v>1125</v>
      </c>
      <c r="BN122">
        <v>14.9</v>
      </c>
      <c r="BO122">
        <v>42145</v>
      </c>
      <c r="BP122">
        <v>15.4</v>
      </c>
      <c r="BQ122">
        <v>1</v>
      </c>
      <c r="BT122">
        <v>6504323</v>
      </c>
      <c r="BU122">
        <v>1253</v>
      </c>
      <c r="BV122">
        <v>16.3</v>
      </c>
      <c r="BW122">
        <v>40861</v>
      </c>
      <c r="BX122">
        <v>7.1</v>
      </c>
      <c r="BY122">
        <v>1</v>
      </c>
      <c r="CA122" s="59">
        <f t="shared" si="14"/>
        <v>0.26452032943787113</v>
      </c>
      <c r="CB122" s="59">
        <f t="shared" si="15"/>
        <v>0.80303878712390397</v>
      </c>
      <c r="CC122" s="59">
        <f t="shared" si="16"/>
        <v>0.47372953938993739</v>
      </c>
      <c r="CD122" s="59">
        <f t="shared" si="17"/>
        <v>0.29030666455995741</v>
      </c>
      <c r="CE122" s="59">
        <f t="shared" si="18"/>
        <v>-0.76307881310519576</v>
      </c>
      <c r="CF122">
        <v>1</v>
      </c>
      <c r="CI122" s="20">
        <v>93</v>
      </c>
      <c r="CJ122" s="20">
        <v>2.5192525440567071</v>
      </c>
      <c r="CK122" s="20">
        <v>-0.51267976122463033</v>
      </c>
      <c r="DC122">
        <v>103094</v>
      </c>
      <c r="DD122">
        <v>7128540</v>
      </c>
      <c r="DE122">
        <v>8289</v>
      </c>
      <c r="DF122">
        <v>860</v>
      </c>
      <c r="DG122">
        <v>16.100000000000001</v>
      </c>
      <c r="DH122">
        <v>41584</v>
      </c>
      <c r="DI122">
        <v>18.5</v>
      </c>
      <c r="DJ122">
        <v>1</v>
      </c>
      <c r="DK122">
        <f t="shared" si="13"/>
        <v>-105.90633245382583</v>
      </c>
    </row>
    <row r="123" spans="1:115" x14ac:dyDescent="0.25">
      <c r="A123">
        <v>103097</v>
      </c>
      <c r="B123">
        <v>1125</v>
      </c>
      <c r="C123">
        <v>14.9</v>
      </c>
      <c r="D123">
        <v>42145</v>
      </c>
      <c r="E123">
        <v>7205</v>
      </c>
      <c r="N123">
        <v>103097</v>
      </c>
      <c r="O123" t="s">
        <v>31</v>
      </c>
      <c r="P123" s="74">
        <v>1125</v>
      </c>
      <c r="Q123" s="74">
        <v>8105625</v>
      </c>
      <c r="R123" s="72">
        <v>6771201.56413332</v>
      </c>
      <c r="S123" s="72">
        <v>1334423.43586668</v>
      </c>
      <c r="U123" s="20"/>
      <c r="V123" s="20"/>
      <c r="AC123" s="20">
        <v>99</v>
      </c>
      <c r="AD123" s="20">
        <v>7422377.2801566878</v>
      </c>
      <c r="AE123" s="20">
        <v>151734.71984331217</v>
      </c>
      <c r="AN123">
        <v>103100</v>
      </c>
      <c r="AO123">
        <v>710</v>
      </c>
      <c r="AP123">
        <v>18</v>
      </c>
      <c r="AQ123">
        <v>15.2</v>
      </c>
      <c r="AR123">
        <v>43588</v>
      </c>
      <c r="AS123">
        <v>5305120</v>
      </c>
      <c r="AT123">
        <v>7472</v>
      </c>
      <c r="AU123" s="20">
        <v>5055027.7065585181</v>
      </c>
      <c r="AV123" s="20">
        <v>250092.29344148189</v>
      </c>
      <c r="BJ123">
        <v>103100</v>
      </c>
      <c r="BK123">
        <v>5305120</v>
      </c>
      <c r="BL123">
        <v>7472</v>
      </c>
      <c r="BM123">
        <v>710</v>
      </c>
      <c r="BN123">
        <v>15.2</v>
      </c>
      <c r="BO123">
        <v>43588</v>
      </c>
      <c r="BP123">
        <v>18</v>
      </c>
      <c r="BQ123">
        <v>1</v>
      </c>
      <c r="BT123">
        <v>10160865</v>
      </c>
      <c r="BU123">
        <v>1579</v>
      </c>
      <c r="BV123">
        <v>16.399999999999999</v>
      </c>
      <c r="BW123">
        <v>39455</v>
      </c>
      <c r="BX123">
        <v>19.600000000000001</v>
      </c>
      <c r="BY123">
        <v>1</v>
      </c>
      <c r="CA123" s="59">
        <f t="shared" si="14"/>
        <v>1.9455449126879094</v>
      </c>
      <c r="CB123" s="59">
        <f t="shared" si="15"/>
        <v>1.7149037085620897</v>
      </c>
      <c r="CC123" s="59">
        <f t="shared" si="16"/>
        <v>0.52366515208046271</v>
      </c>
      <c r="CD123" s="59">
        <f t="shared" si="17"/>
        <v>-0.1737663213787439</v>
      </c>
      <c r="CE123" s="59">
        <f t="shared" si="18"/>
        <v>0.50430510117255734</v>
      </c>
      <c r="CF123">
        <v>1</v>
      </c>
      <c r="CI123" s="20">
        <v>94</v>
      </c>
      <c r="CJ123" s="20">
        <v>0.64620770258837168</v>
      </c>
      <c r="CK123" s="20">
        <v>-0.22362230696567037</v>
      </c>
      <c r="DC123">
        <v>103097</v>
      </c>
      <c r="DD123">
        <v>8105625</v>
      </c>
      <c r="DE123">
        <v>7205</v>
      </c>
      <c r="DF123">
        <v>1125</v>
      </c>
      <c r="DG123">
        <v>14.9</v>
      </c>
      <c r="DH123">
        <v>42145</v>
      </c>
      <c r="DI123">
        <v>15.4</v>
      </c>
      <c r="DJ123">
        <v>1</v>
      </c>
      <c r="DK123">
        <f t="shared" si="13"/>
        <v>159.09366754617417</v>
      </c>
    </row>
    <row r="124" spans="1:115" x14ac:dyDescent="0.25">
      <c r="A124">
        <v>103100</v>
      </c>
      <c r="B124">
        <v>710</v>
      </c>
      <c r="C124">
        <v>15.2</v>
      </c>
      <c r="D124">
        <v>43588</v>
      </c>
      <c r="E124">
        <v>7472</v>
      </c>
      <c r="N124">
        <v>103100</v>
      </c>
      <c r="O124" t="s">
        <v>31</v>
      </c>
      <c r="P124" s="74">
        <v>710</v>
      </c>
      <c r="Q124" s="74">
        <v>5305120</v>
      </c>
      <c r="R124" s="72">
        <v>4574145.2864935026</v>
      </c>
      <c r="S124" s="72">
        <v>730974.71350649744</v>
      </c>
      <c r="U124" s="20"/>
      <c r="V124" s="20"/>
      <c r="AC124" s="20">
        <v>100</v>
      </c>
      <c r="AD124" s="20">
        <v>8031200.1040809741</v>
      </c>
      <c r="AE124" s="20">
        <v>-54924.104080974124</v>
      </c>
      <c r="AN124">
        <v>103101</v>
      </c>
      <c r="AO124">
        <v>827</v>
      </c>
      <c r="AP124">
        <v>13.3</v>
      </c>
      <c r="AQ124">
        <v>14.3</v>
      </c>
      <c r="AR124">
        <v>39015</v>
      </c>
      <c r="AS124">
        <v>5626081</v>
      </c>
      <c r="AT124">
        <v>6803</v>
      </c>
      <c r="AU124" s="20">
        <v>5126439.9152486576</v>
      </c>
      <c r="AV124" s="20">
        <v>499641.08475134242</v>
      </c>
      <c r="BJ124">
        <v>103101</v>
      </c>
      <c r="BK124">
        <v>5626081</v>
      </c>
      <c r="BL124">
        <v>6803</v>
      </c>
      <c r="BM124">
        <v>827</v>
      </c>
      <c r="BN124">
        <v>14.3</v>
      </c>
      <c r="BO124">
        <v>39015</v>
      </c>
      <c r="BP124">
        <v>13.3</v>
      </c>
      <c r="BQ124">
        <v>1</v>
      </c>
      <c r="BT124">
        <v>7128540</v>
      </c>
      <c r="BU124">
        <v>860</v>
      </c>
      <c r="BV124">
        <v>16.100000000000001</v>
      </c>
      <c r="BW124">
        <v>41584</v>
      </c>
      <c r="BX124">
        <v>18.5</v>
      </c>
      <c r="BY124">
        <v>1</v>
      </c>
      <c r="CA124" s="59">
        <f t="shared" si="14"/>
        <v>0.55149204268021568</v>
      </c>
      <c r="CB124" s="59">
        <f t="shared" si="15"/>
        <v>-0.29623395559145477</v>
      </c>
      <c r="CC124" s="59">
        <f t="shared" si="16"/>
        <v>0.37385831400888497</v>
      </c>
      <c r="CD124" s="59">
        <f t="shared" si="17"/>
        <v>0.52894448023113882</v>
      </c>
      <c r="CE124" s="59">
        <f t="shared" si="18"/>
        <v>0.39277531671611493</v>
      </c>
      <c r="CF124">
        <v>1</v>
      </c>
      <c r="CI124" s="20">
        <v>95</v>
      </c>
      <c r="CJ124" s="20">
        <v>-0.82001203845827497</v>
      </c>
      <c r="CK124" s="20">
        <v>-0.23680627778186447</v>
      </c>
      <c r="DC124">
        <v>103100</v>
      </c>
      <c r="DD124">
        <v>5305120</v>
      </c>
      <c r="DE124">
        <v>7472</v>
      </c>
      <c r="DF124">
        <v>710</v>
      </c>
      <c r="DG124">
        <v>15.2</v>
      </c>
      <c r="DH124">
        <v>43588</v>
      </c>
      <c r="DI124">
        <v>18</v>
      </c>
      <c r="DJ124">
        <v>1</v>
      </c>
      <c r="DK124">
        <f t="shared" si="13"/>
        <v>-255.90633245382583</v>
      </c>
    </row>
    <row r="125" spans="1:115" x14ac:dyDescent="0.25">
      <c r="A125">
        <v>103101</v>
      </c>
      <c r="B125">
        <v>827</v>
      </c>
      <c r="C125">
        <v>14.3</v>
      </c>
      <c r="D125">
        <v>39015</v>
      </c>
      <c r="E125">
        <v>6803</v>
      </c>
      <c r="N125">
        <v>103101</v>
      </c>
      <c r="O125" t="s">
        <v>31</v>
      </c>
      <c r="P125" s="74">
        <v>827</v>
      </c>
      <c r="Q125" s="74">
        <v>5626081</v>
      </c>
      <c r="R125" s="72">
        <v>5193556.3334425585</v>
      </c>
      <c r="S125" s="72">
        <v>432524.66655744147</v>
      </c>
      <c r="U125" s="20"/>
      <c r="V125" s="20"/>
      <c r="AC125" s="20">
        <v>101</v>
      </c>
      <c r="AD125" s="20">
        <v>7814141.5320731848</v>
      </c>
      <c r="AE125" s="20">
        <v>2731452.4679268152</v>
      </c>
      <c r="AN125">
        <v>103103</v>
      </c>
      <c r="AO125">
        <v>893</v>
      </c>
      <c r="AP125">
        <v>14.5</v>
      </c>
      <c r="AQ125">
        <v>14.7</v>
      </c>
      <c r="AR125">
        <v>45926</v>
      </c>
      <c r="AS125">
        <v>6363518</v>
      </c>
      <c r="AT125">
        <v>7126</v>
      </c>
      <c r="AU125" s="20">
        <v>6271997.8531031236</v>
      </c>
      <c r="AV125" s="20">
        <v>91520.146896876395</v>
      </c>
      <c r="BJ125">
        <v>103103</v>
      </c>
      <c r="BK125">
        <v>6363518</v>
      </c>
      <c r="BL125">
        <v>7126</v>
      </c>
      <c r="BM125">
        <v>893</v>
      </c>
      <c r="BN125">
        <v>14.7</v>
      </c>
      <c r="BO125">
        <v>45926</v>
      </c>
      <c r="BP125">
        <v>14.5</v>
      </c>
      <c r="BQ125">
        <v>1</v>
      </c>
      <c r="BT125">
        <v>8105625</v>
      </c>
      <c r="BU125">
        <v>1125</v>
      </c>
      <c r="BV125">
        <v>14.9</v>
      </c>
      <c r="BW125">
        <v>42145</v>
      </c>
      <c r="BX125">
        <v>15.4</v>
      </c>
      <c r="BY125">
        <v>1</v>
      </c>
      <c r="CA125" s="59">
        <f t="shared" si="14"/>
        <v>1.000688005676091</v>
      </c>
      <c r="CB125" s="59">
        <f t="shared" si="15"/>
        <v>0.44500593453467774</v>
      </c>
      <c r="CC125" s="59">
        <f t="shared" si="16"/>
        <v>-0.22536903827743218</v>
      </c>
      <c r="CD125" s="59">
        <f t="shared" si="17"/>
        <v>0.71411158201749125</v>
      </c>
      <c r="CE125" s="59">
        <f t="shared" si="18"/>
        <v>7.8464105975232248E-2</v>
      </c>
      <c r="CF125">
        <v>1</v>
      </c>
      <c r="CI125" s="20">
        <v>96</v>
      </c>
      <c r="CJ125" s="20">
        <v>1.3721511631586085</v>
      </c>
      <c r="CK125" s="20">
        <v>-0.29404726736781162</v>
      </c>
      <c r="DC125">
        <v>103101</v>
      </c>
      <c r="DD125">
        <v>5626081</v>
      </c>
      <c r="DE125">
        <v>6803</v>
      </c>
      <c r="DF125">
        <v>827</v>
      </c>
      <c r="DG125">
        <v>14.3</v>
      </c>
      <c r="DH125">
        <v>39015</v>
      </c>
      <c r="DI125">
        <v>13.3</v>
      </c>
      <c r="DJ125">
        <v>1</v>
      </c>
      <c r="DK125">
        <f t="shared" si="13"/>
        <v>-138.90633245382583</v>
      </c>
    </row>
    <row r="126" spans="1:115" x14ac:dyDescent="0.25">
      <c r="A126">
        <v>103103</v>
      </c>
      <c r="B126">
        <v>893</v>
      </c>
      <c r="C126">
        <v>14.7</v>
      </c>
      <c r="D126">
        <v>45926</v>
      </c>
      <c r="E126">
        <v>7126</v>
      </c>
      <c r="N126">
        <v>103103</v>
      </c>
      <c r="O126" t="s">
        <v>31</v>
      </c>
      <c r="P126" s="74">
        <v>893</v>
      </c>
      <c r="Q126" s="74">
        <v>6363518</v>
      </c>
      <c r="R126" s="72">
        <v>5542967.6932599759</v>
      </c>
      <c r="S126" s="72">
        <v>820550.30674002413</v>
      </c>
      <c r="U126" s="20"/>
      <c r="V126" s="20"/>
      <c r="AC126" s="20">
        <v>102</v>
      </c>
      <c r="AD126" s="20">
        <v>7957082.5429075826</v>
      </c>
      <c r="AE126" s="20">
        <v>3049408.4570924174</v>
      </c>
      <c r="AN126">
        <v>103105</v>
      </c>
      <c r="AO126">
        <v>889</v>
      </c>
      <c r="AP126">
        <v>22</v>
      </c>
      <c r="AQ126">
        <v>14.5</v>
      </c>
      <c r="AR126">
        <v>45112</v>
      </c>
      <c r="AS126">
        <v>6368796</v>
      </c>
      <c r="AT126">
        <v>7164</v>
      </c>
      <c r="AU126" s="20">
        <v>6527794.2755193366</v>
      </c>
      <c r="AV126" s="20">
        <v>-158998.27551933657</v>
      </c>
      <c r="BJ126">
        <v>103105</v>
      </c>
      <c r="BK126">
        <v>6368796</v>
      </c>
      <c r="BL126">
        <v>7164</v>
      </c>
      <c r="BM126">
        <v>889</v>
      </c>
      <c r="BN126">
        <v>14.5</v>
      </c>
      <c r="BO126">
        <v>45112</v>
      </c>
      <c r="BP126">
        <v>22</v>
      </c>
      <c r="BQ126">
        <v>1</v>
      </c>
      <c r="BT126">
        <v>5305120</v>
      </c>
      <c r="BU126">
        <v>710</v>
      </c>
      <c r="BV126">
        <v>15.2</v>
      </c>
      <c r="BW126">
        <v>43588</v>
      </c>
      <c r="BX126">
        <v>18</v>
      </c>
      <c r="BY126">
        <v>1</v>
      </c>
      <c r="CA126" s="59">
        <f t="shared" si="14"/>
        <v>-0.28679009535888927</v>
      </c>
      <c r="CB126" s="59">
        <f t="shared" si="15"/>
        <v>-0.71580370471945431</v>
      </c>
      <c r="CC126" s="59">
        <f t="shared" si="16"/>
        <v>-7.5562200205853552E-2</v>
      </c>
      <c r="CD126" s="59">
        <f t="shared" si="17"/>
        <v>1.1903970149545795</v>
      </c>
      <c r="CE126" s="59">
        <f t="shared" si="18"/>
        <v>0.34207996014500486</v>
      </c>
      <c r="CF126">
        <v>1</v>
      </c>
      <c r="CI126" s="20">
        <v>97</v>
      </c>
      <c r="CJ126" s="20">
        <v>0.79737043828685272</v>
      </c>
      <c r="CK126" s="20">
        <v>-0.39446611358004247</v>
      </c>
      <c r="DC126">
        <v>103103</v>
      </c>
      <c r="DD126">
        <v>6363518</v>
      </c>
      <c r="DE126">
        <v>7126</v>
      </c>
      <c r="DF126">
        <v>893</v>
      </c>
      <c r="DG126">
        <v>14.7</v>
      </c>
      <c r="DH126">
        <v>45926</v>
      </c>
      <c r="DI126">
        <v>14.5</v>
      </c>
      <c r="DJ126">
        <v>1</v>
      </c>
      <c r="DK126">
        <f t="shared" si="13"/>
        <v>-72.906332453825826</v>
      </c>
    </row>
    <row r="127" spans="1:115" x14ac:dyDescent="0.25">
      <c r="A127">
        <v>103105</v>
      </c>
      <c r="B127">
        <v>889</v>
      </c>
      <c r="C127">
        <v>14.5</v>
      </c>
      <c r="D127">
        <v>45112</v>
      </c>
      <c r="E127">
        <v>7164</v>
      </c>
      <c r="N127">
        <v>103105</v>
      </c>
      <c r="O127" t="s">
        <v>31</v>
      </c>
      <c r="P127" s="74">
        <v>889</v>
      </c>
      <c r="Q127" s="74">
        <v>6368796</v>
      </c>
      <c r="R127" s="72">
        <v>5521791.2472104356</v>
      </c>
      <c r="S127" s="72">
        <v>847004.75278956443</v>
      </c>
      <c r="U127" s="20"/>
      <c r="V127" s="20"/>
      <c r="AC127" s="20">
        <v>103</v>
      </c>
      <c r="AD127" s="20">
        <v>5288850.3406654913</v>
      </c>
      <c r="AE127" s="20">
        <v>2343189.6593345087</v>
      </c>
      <c r="AN127">
        <v>103106</v>
      </c>
      <c r="AO127">
        <v>1134</v>
      </c>
      <c r="AP127">
        <v>8.8000000000000007</v>
      </c>
      <c r="AQ127">
        <v>14.1</v>
      </c>
      <c r="AR127">
        <v>42017</v>
      </c>
      <c r="AS127">
        <v>7116984</v>
      </c>
      <c r="AT127">
        <v>6276</v>
      </c>
      <c r="AU127" s="20">
        <v>7032702.8847858217</v>
      </c>
      <c r="AV127" s="20">
        <v>84281.115214178339</v>
      </c>
      <c r="BJ127">
        <v>103106</v>
      </c>
      <c r="BK127">
        <v>7116984</v>
      </c>
      <c r="BL127">
        <v>6276</v>
      </c>
      <c r="BM127">
        <v>1134</v>
      </c>
      <c r="BN127">
        <v>14.1</v>
      </c>
      <c r="BO127">
        <v>42017</v>
      </c>
      <c r="BP127">
        <v>8.8000000000000007</v>
      </c>
      <c r="BQ127">
        <v>1</v>
      </c>
      <c r="BT127">
        <v>5626081</v>
      </c>
      <c r="BU127">
        <v>827</v>
      </c>
      <c r="BV127">
        <v>14.3</v>
      </c>
      <c r="BW127">
        <v>39015</v>
      </c>
      <c r="BX127">
        <v>13.3</v>
      </c>
      <c r="BY127">
        <v>1</v>
      </c>
      <c r="CA127" s="59">
        <f t="shared" si="14"/>
        <v>-0.13923447278857132</v>
      </c>
      <c r="CB127" s="59">
        <f t="shared" si="15"/>
        <v>-0.38853930039961465</v>
      </c>
      <c r="CC127" s="59">
        <f t="shared" si="16"/>
        <v>-0.5249827144205903</v>
      </c>
      <c r="CD127" s="59">
        <f t="shared" si="17"/>
        <v>-0.31899542081902027</v>
      </c>
      <c r="CE127" s="59">
        <f t="shared" si="18"/>
        <v>-0.13445639162343023</v>
      </c>
      <c r="CF127">
        <v>1</v>
      </c>
      <c r="CI127" s="20">
        <v>98</v>
      </c>
      <c r="CJ127" s="20">
        <v>1.1357596080403993</v>
      </c>
      <c r="CK127" s="20">
        <v>0.50787648149794262</v>
      </c>
      <c r="DC127">
        <v>103105</v>
      </c>
      <c r="DD127">
        <v>6368796</v>
      </c>
      <c r="DE127">
        <v>7164</v>
      </c>
      <c r="DF127">
        <v>889</v>
      </c>
      <c r="DG127">
        <v>14.5</v>
      </c>
      <c r="DH127">
        <v>45112</v>
      </c>
      <c r="DI127">
        <v>22</v>
      </c>
      <c r="DJ127">
        <v>1</v>
      </c>
      <c r="DK127">
        <f t="shared" si="13"/>
        <v>-76.906332453825826</v>
      </c>
    </row>
    <row r="128" spans="1:115" x14ac:dyDescent="0.25">
      <c r="A128">
        <v>103106</v>
      </c>
      <c r="B128">
        <v>1134</v>
      </c>
      <c r="C128">
        <v>14.1</v>
      </c>
      <c r="D128">
        <v>42017</v>
      </c>
      <c r="E128">
        <v>6276</v>
      </c>
      <c r="N128">
        <v>103106</v>
      </c>
      <c r="O128" t="s">
        <v>31</v>
      </c>
      <c r="P128" s="74">
        <v>1134</v>
      </c>
      <c r="Q128" s="74">
        <v>7116984</v>
      </c>
      <c r="R128" s="72">
        <v>6818848.5677447859</v>
      </c>
      <c r="S128" s="72">
        <v>298135.43225521408</v>
      </c>
      <c r="U128" s="20"/>
      <c r="V128" s="20"/>
      <c r="AC128" s="20">
        <v>104</v>
      </c>
      <c r="AD128" s="20">
        <v>8041788.3271057447</v>
      </c>
      <c r="AE128" s="20">
        <v>2175236.6728942553</v>
      </c>
      <c r="AN128">
        <v>103483</v>
      </c>
      <c r="AO128">
        <v>750</v>
      </c>
      <c r="AP128">
        <v>13.6</v>
      </c>
      <c r="AQ128">
        <v>15.7</v>
      </c>
      <c r="AR128">
        <v>39381</v>
      </c>
      <c r="AS128">
        <v>4693500</v>
      </c>
      <c r="AT128">
        <v>6258</v>
      </c>
      <c r="AU128" s="20">
        <v>4536904.5048046354</v>
      </c>
      <c r="AV128" s="20">
        <v>156595.49519536458</v>
      </c>
      <c r="BJ128">
        <v>103483</v>
      </c>
      <c r="BK128">
        <v>4693500</v>
      </c>
      <c r="BL128">
        <v>6258</v>
      </c>
      <c r="BM128">
        <v>750</v>
      </c>
      <c r="BN128">
        <v>15.7</v>
      </c>
      <c r="BO128">
        <v>39381</v>
      </c>
      <c r="BP128">
        <v>13.6</v>
      </c>
      <c r="BQ128">
        <v>0</v>
      </c>
      <c r="BT128">
        <v>6363518</v>
      </c>
      <c r="BU128">
        <v>893</v>
      </c>
      <c r="BV128">
        <v>14.7</v>
      </c>
      <c r="BW128">
        <v>45926</v>
      </c>
      <c r="BX128">
        <v>14.5</v>
      </c>
      <c r="BY128">
        <v>1</v>
      </c>
      <c r="CA128" s="59">
        <f t="shared" si="14"/>
        <v>0.19978794937919228</v>
      </c>
      <c r="CB128" s="59">
        <f t="shared" si="15"/>
        <v>-0.20392861078329488</v>
      </c>
      <c r="CC128" s="59">
        <f t="shared" si="16"/>
        <v>-0.32524026365848546</v>
      </c>
      <c r="CD128" s="59">
        <f t="shared" si="17"/>
        <v>1.9620916387985934</v>
      </c>
      <c r="CE128" s="59">
        <f t="shared" si="18"/>
        <v>-1.2787535852766006E-2</v>
      </c>
      <c r="CF128">
        <v>1</v>
      </c>
      <c r="CI128" s="20">
        <v>99</v>
      </c>
      <c r="CJ128" s="20">
        <v>0.99932692376281673</v>
      </c>
      <c r="CK128" s="20">
        <v>-0.24299175727658806</v>
      </c>
      <c r="DC128">
        <v>103106</v>
      </c>
      <c r="DD128">
        <v>7116984</v>
      </c>
      <c r="DE128">
        <v>6276</v>
      </c>
      <c r="DF128">
        <v>1134</v>
      </c>
      <c r="DG128">
        <v>14.1</v>
      </c>
      <c r="DH128">
        <v>42017</v>
      </c>
      <c r="DI128">
        <v>8.8000000000000007</v>
      </c>
      <c r="DJ128">
        <v>1</v>
      </c>
      <c r="DK128">
        <f t="shared" si="13"/>
        <v>168.09366754617417</v>
      </c>
    </row>
    <row r="129" spans="1:115" x14ac:dyDescent="0.25">
      <c r="A129">
        <v>103483</v>
      </c>
      <c r="B129">
        <v>750</v>
      </c>
      <c r="C129">
        <v>15.7</v>
      </c>
      <c r="D129">
        <v>39381</v>
      </c>
      <c r="E129">
        <v>6258</v>
      </c>
      <c r="N129">
        <v>103483</v>
      </c>
      <c r="O129" t="s">
        <v>190</v>
      </c>
      <c r="P129" s="74">
        <v>750</v>
      </c>
      <c r="Q129" s="74">
        <v>4693500</v>
      </c>
      <c r="R129" s="72">
        <v>4785909.7469889056</v>
      </c>
      <c r="S129" s="72">
        <v>-92409.746988905594</v>
      </c>
      <c r="U129" s="20"/>
      <c r="V129" s="20"/>
      <c r="AC129" s="20">
        <v>105</v>
      </c>
      <c r="AD129" s="20">
        <v>7115318.8124383511</v>
      </c>
      <c r="AE129" s="20">
        <v>2103611.1875616489</v>
      </c>
      <c r="AN129">
        <v>103486</v>
      </c>
      <c r="AO129">
        <v>535</v>
      </c>
      <c r="AP129">
        <v>31.3</v>
      </c>
      <c r="AQ129">
        <v>12.6</v>
      </c>
      <c r="AR129">
        <v>37909</v>
      </c>
      <c r="AS129">
        <v>4209915</v>
      </c>
      <c r="AT129">
        <v>7869</v>
      </c>
      <c r="AU129" s="20">
        <v>4411176.8202450946</v>
      </c>
      <c r="AV129" s="20">
        <v>-201261.8202450946</v>
      </c>
      <c r="BJ129">
        <v>103486</v>
      </c>
      <c r="BK129">
        <v>4209915</v>
      </c>
      <c r="BL129">
        <v>7869</v>
      </c>
      <c r="BM129">
        <v>535</v>
      </c>
      <c r="BN129">
        <v>12.6</v>
      </c>
      <c r="BO129">
        <v>37909</v>
      </c>
      <c r="BP129">
        <v>31.3</v>
      </c>
      <c r="BQ129">
        <v>0</v>
      </c>
      <c r="BT129">
        <v>6368796</v>
      </c>
      <c r="BU129">
        <v>889</v>
      </c>
      <c r="BV129">
        <v>14.5</v>
      </c>
      <c r="BW129">
        <v>45112</v>
      </c>
      <c r="BX129">
        <v>22</v>
      </c>
      <c r="BY129">
        <v>1</v>
      </c>
      <c r="CA129" s="59">
        <f t="shared" si="14"/>
        <v>0.20221440797050441</v>
      </c>
      <c r="CB129" s="59">
        <f t="shared" si="15"/>
        <v>-0.21511713742670821</v>
      </c>
      <c r="CC129" s="59">
        <f t="shared" si="16"/>
        <v>-0.42511148903953788</v>
      </c>
      <c r="CD129" s="59">
        <f t="shared" si="17"/>
        <v>1.6934178048340822</v>
      </c>
      <c r="CE129" s="59">
        <f t="shared" si="18"/>
        <v>0.74764281271388577</v>
      </c>
      <c r="CF129">
        <v>1</v>
      </c>
      <c r="CI129" s="20">
        <v>100</v>
      </c>
      <c r="CJ129" s="20">
        <v>1.2231928562567882</v>
      </c>
      <c r="CK129" s="20">
        <v>-0.28197055583413322</v>
      </c>
      <c r="DC129">
        <v>103483</v>
      </c>
      <c r="DD129">
        <v>4693500</v>
      </c>
      <c r="DE129">
        <v>6258</v>
      </c>
      <c r="DF129">
        <v>750</v>
      </c>
      <c r="DG129">
        <v>15.7</v>
      </c>
      <c r="DH129">
        <v>39381</v>
      </c>
      <c r="DI129">
        <v>13.6</v>
      </c>
      <c r="DJ129">
        <v>0</v>
      </c>
      <c r="DK129">
        <f t="shared" si="13"/>
        <v>0</v>
      </c>
    </row>
    <row r="130" spans="1:115" x14ac:dyDescent="0.25">
      <c r="A130">
        <v>103486</v>
      </c>
      <c r="B130">
        <v>535</v>
      </c>
      <c r="C130">
        <v>12.6</v>
      </c>
      <c r="D130">
        <v>37909</v>
      </c>
      <c r="E130">
        <v>7869</v>
      </c>
      <c r="N130">
        <v>103486</v>
      </c>
      <c r="O130" t="s">
        <v>190</v>
      </c>
      <c r="P130" s="74">
        <v>535</v>
      </c>
      <c r="Q130" s="74">
        <v>4209915</v>
      </c>
      <c r="R130" s="72">
        <v>3647675.7718261089</v>
      </c>
      <c r="S130" s="72">
        <v>562239.22817389108</v>
      </c>
      <c r="U130" s="20"/>
      <c r="V130" s="20"/>
      <c r="AC130" s="20">
        <v>106</v>
      </c>
      <c r="AD130" s="20">
        <v>6940613.1325296434</v>
      </c>
      <c r="AE130" s="20">
        <v>47666.867470356636</v>
      </c>
      <c r="AN130">
        <v>103493</v>
      </c>
      <c r="AO130">
        <v>930</v>
      </c>
      <c r="AP130">
        <v>19.899999999999999</v>
      </c>
      <c r="AQ130">
        <v>15.4</v>
      </c>
      <c r="AR130">
        <v>39941</v>
      </c>
      <c r="AS130">
        <v>5984550</v>
      </c>
      <c r="AT130">
        <v>6435</v>
      </c>
      <c r="AU130" s="20">
        <v>5952508.6429214869</v>
      </c>
      <c r="AV130" s="20">
        <v>32041.357078513131</v>
      </c>
      <c r="BJ130">
        <v>103493</v>
      </c>
      <c r="BK130">
        <v>5984550</v>
      </c>
      <c r="BL130">
        <v>6435</v>
      </c>
      <c r="BM130">
        <v>930</v>
      </c>
      <c r="BN130">
        <v>15.4</v>
      </c>
      <c r="BO130">
        <v>39941</v>
      </c>
      <c r="BP130">
        <v>19.899999999999999</v>
      </c>
      <c r="BQ130">
        <v>0</v>
      </c>
      <c r="BT130">
        <v>7116984</v>
      </c>
      <c r="BU130">
        <v>1134</v>
      </c>
      <c r="BV130">
        <v>14.1</v>
      </c>
      <c r="BW130">
        <v>42017</v>
      </c>
      <c r="BX130">
        <v>8.8000000000000007</v>
      </c>
      <c r="BY130">
        <v>1</v>
      </c>
      <c r="CA130" s="59">
        <f t="shared" si="14"/>
        <v>0.54617939480579303</v>
      </c>
      <c r="CB130" s="59">
        <f t="shared" si="15"/>
        <v>0.47018011948235772</v>
      </c>
      <c r="CC130" s="59">
        <f t="shared" si="16"/>
        <v>-0.62485393980164361</v>
      </c>
      <c r="CD130" s="59">
        <f t="shared" si="17"/>
        <v>0.67186311672577448</v>
      </c>
      <c r="CE130" s="59">
        <f t="shared" si="18"/>
        <v>-0.5907146007634213</v>
      </c>
      <c r="CF130">
        <v>1</v>
      </c>
      <c r="CI130" s="20">
        <v>101</v>
      </c>
      <c r="CJ130" s="20">
        <v>1.4615962085290519</v>
      </c>
      <c r="CK130" s="20">
        <v>0.66082043348377839</v>
      </c>
      <c r="DC130">
        <v>103486</v>
      </c>
      <c r="DD130">
        <v>4209915</v>
      </c>
      <c r="DE130">
        <v>7869</v>
      </c>
      <c r="DF130">
        <v>535</v>
      </c>
      <c r="DG130">
        <v>12.6</v>
      </c>
      <c r="DH130">
        <v>37909</v>
      </c>
      <c r="DI130">
        <v>31.3</v>
      </c>
      <c r="DJ130">
        <v>0</v>
      </c>
      <c r="DK130">
        <f t="shared" si="13"/>
        <v>0</v>
      </c>
    </row>
    <row r="131" spans="1:115" x14ac:dyDescent="0.25">
      <c r="A131">
        <v>103493</v>
      </c>
      <c r="B131">
        <v>930</v>
      </c>
      <c r="C131">
        <v>15.4</v>
      </c>
      <c r="D131">
        <v>39941</v>
      </c>
      <c r="E131">
        <v>6435</v>
      </c>
      <c r="N131">
        <v>103493</v>
      </c>
      <c r="O131" t="s">
        <v>190</v>
      </c>
      <c r="P131" s="74">
        <v>930</v>
      </c>
      <c r="Q131" s="74">
        <v>5984550</v>
      </c>
      <c r="R131" s="72">
        <v>5738849.8192182248</v>
      </c>
      <c r="S131" s="72">
        <v>245700.18078177515</v>
      </c>
      <c r="U131" s="20"/>
      <c r="V131" s="20"/>
      <c r="AC131" s="20">
        <v>107</v>
      </c>
      <c r="AD131" s="20">
        <v>5775908.5998049201</v>
      </c>
      <c r="AE131" s="20">
        <v>-308513.59980492014</v>
      </c>
      <c r="AN131">
        <v>103497</v>
      </c>
      <c r="AO131">
        <v>764</v>
      </c>
      <c r="AP131">
        <v>18.899999999999999</v>
      </c>
      <c r="AQ131">
        <v>15.1</v>
      </c>
      <c r="AR131">
        <v>37946</v>
      </c>
      <c r="AS131">
        <v>5220412</v>
      </c>
      <c r="AT131">
        <v>6833</v>
      </c>
      <c r="AU131" s="20">
        <v>4784555.5354706859</v>
      </c>
      <c r="AV131" s="20">
        <v>435856.46452931408</v>
      </c>
      <c r="BJ131">
        <v>103497</v>
      </c>
      <c r="BK131">
        <v>5220412</v>
      </c>
      <c r="BL131">
        <v>6833</v>
      </c>
      <c r="BM131">
        <v>764</v>
      </c>
      <c r="BN131">
        <v>15.1</v>
      </c>
      <c r="BO131">
        <v>37946</v>
      </c>
      <c r="BP131">
        <v>18.899999999999999</v>
      </c>
      <c r="BQ131">
        <v>0</v>
      </c>
      <c r="BT131">
        <v>4693500</v>
      </c>
      <c r="BU131">
        <v>750</v>
      </c>
      <c r="BV131">
        <v>15.7</v>
      </c>
      <c r="BW131">
        <v>39381</v>
      </c>
      <c r="BX131">
        <v>13.6</v>
      </c>
      <c r="BY131">
        <v>0</v>
      </c>
      <c r="CA131" s="59">
        <f t="shared" si="14"/>
        <v>-0.56797058107664899</v>
      </c>
      <c r="CB131" s="59">
        <f t="shared" si="15"/>
        <v>-0.6039184382853211</v>
      </c>
      <c r="CC131" s="59">
        <f t="shared" si="16"/>
        <v>0.17411586324677839</v>
      </c>
      <c r="CD131" s="59">
        <f t="shared" si="17"/>
        <v>-0.19819121537551765</v>
      </c>
      <c r="CE131" s="59">
        <f t="shared" si="18"/>
        <v>-0.10403917768076426</v>
      </c>
      <c r="CF131">
        <v>0</v>
      </c>
      <c r="CI131" s="20">
        <v>102</v>
      </c>
      <c r="CJ131" s="20">
        <v>1.5645096368743496</v>
      </c>
      <c r="CK131" s="20">
        <v>0.76979550179630452</v>
      </c>
      <c r="DC131">
        <v>103493</v>
      </c>
      <c r="DD131">
        <v>5984550</v>
      </c>
      <c r="DE131">
        <v>6435</v>
      </c>
      <c r="DF131">
        <v>930</v>
      </c>
      <c r="DG131">
        <v>15.4</v>
      </c>
      <c r="DH131">
        <v>39941</v>
      </c>
      <c r="DI131">
        <v>19.899999999999999</v>
      </c>
      <c r="DJ131">
        <v>0</v>
      </c>
      <c r="DK131">
        <f t="shared" si="13"/>
        <v>0</v>
      </c>
    </row>
    <row r="132" spans="1:115" x14ac:dyDescent="0.25">
      <c r="A132">
        <v>103497</v>
      </c>
      <c r="B132">
        <v>764</v>
      </c>
      <c r="C132">
        <v>15.1</v>
      </c>
      <c r="D132">
        <v>37946</v>
      </c>
      <c r="E132">
        <v>6833</v>
      </c>
      <c r="N132">
        <v>103497</v>
      </c>
      <c r="O132" t="s">
        <v>190</v>
      </c>
      <c r="P132" s="74">
        <v>764</v>
      </c>
      <c r="Q132" s="74">
        <v>5220412</v>
      </c>
      <c r="R132" s="72">
        <v>4860027.3081622981</v>
      </c>
      <c r="S132" s="72">
        <v>360384.69183770195</v>
      </c>
      <c r="U132" s="20"/>
      <c r="V132" s="20"/>
      <c r="AC132" s="20">
        <v>108</v>
      </c>
      <c r="AD132" s="20">
        <v>8798846.273376815</v>
      </c>
      <c r="AE132" s="20">
        <v>-868274.27337681502</v>
      </c>
      <c r="AN132">
        <v>103498</v>
      </c>
      <c r="AO132">
        <v>682</v>
      </c>
      <c r="AP132">
        <v>30.8</v>
      </c>
      <c r="AQ132">
        <v>13.2</v>
      </c>
      <c r="AR132">
        <v>39888</v>
      </c>
      <c r="AS132">
        <v>4999060</v>
      </c>
      <c r="AT132">
        <v>7330</v>
      </c>
      <c r="AU132" s="20">
        <v>5357029.7580737192</v>
      </c>
      <c r="AV132" s="20">
        <v>-357969.75807371922</v>
      </c>
      <c r="BJ132">
        <v>103498</v>
      </c>
      <c r="BK132">
        <v>4999060</v>
      </c>
      <c r="BL132">
        <v>7330</v>
      </c>
      <c r="BM132">
        <v>682</v>
      </c>
      <c r="BN132">
        <v>13.2</v>
      </c>
      <c r="BO132">
        <v>39888</v>
      </c>
      <c r="BP132">
        <v>30.8</v>
      </c>
      <c r="BQ132">
        <v>0</v>
      </c>
      <c r="BT132">
        <v>4209915</v>
      </c>
      <c r="BU132">
        <v>535</v>
      </c>
      <c r="BV132">
        <v>12.6</v>
      </c>
      <c r="BW132">
        <v>37909</v>
      </c>
      <c r="BX132">
        <v>31.3</v>
      </c>
      <c r="BY132">
        <v>0</v>
      </c>
      <c r="CA132" s="59">
        <f t="shared" si="14"/>
        <v>-0.79028944766999587</v>
      </c>
      <c r="CB132" s="59">
        <f t="shared" si="15"/>
        <v>-1.2053017453687871</v>
      </c>
      <c r="CC132" s="59">
        <f t="shared" si="16"/>
        <v>-1.3738881301595394</v>
      </c>
      <c r="CD132" s="59">
        <f t="shared" si="17"/>
        <v>-0.68404856623026045</v>
      </c>
      <c r="CE132" s="59">
        <f t="shared" si="18"/>
        <v>1.6905764449365344</v>
      </c>
      <c r="CF132">
        <v>0</v>
      </c>
      <c r="CI132" s="20">
        <v>103</v>
      </c>
      <c r="CJ132" s="20">
        <v>1.4931506425191126</v>
      </c>
      <c r="CK132" s="20">
        <v>-0.71018419651838405</v>
      </c>
      <c r="DC132">
        <v>103497</v>
      </c>
      <c r="DD132">
        <v>5220412</v>
      </c>
      <c r="DE132">
        <v>6833</v>
      </c>
      <c r="DF132">
        <v>764</v>
      </c>
      <c r="DG132">
        <v>15.1</v>
      </c>
      <c r="DH132">
        <v>37946</v>
      </c>
      <c r="DI132">
        <v>18.899999999999999</v>
      </c>
      <c r="DJ132">
        <v>0</v>
      </c>
      <c r="DK132">
        <f t="shared" ref="DK132:DK195" si="19">DJ132*(DF132-DF$1)</f>
        <v>0</v>
      </c>
    </row>
    <row r="133" spans="1:115" x14ac:dyDescent="0.25">
      <c r="A133">
        <v>103498</v>
      </c>
      <c r="B133">
        <v>682</v>
      </c>
      <c r="C133">
        <v>13.2</v>
      </c>
      <c r="D133">
        <v>39888</v>
      </c>
      <c r="E133">
        <v>7330</v>
      </c>
      <c r="N133">
        <v>103498</v>
      </c>
      <c r="O133" t="s">
        <v>190</v>
      </c>
      <c r="P133" s="74">
        <v>682</v>
      </c>
      <c r="Q133" s="74">
        <v>4999060</v>
      </c>
      <c r="R133" s="72">
        <v>4425910.1641467195</v>
      </c>
      <c r="S133" s="72">
        <v>573149.8358532805</v>
      </c>
      <c r="U133" s="20"/>
      <c r="V133" s="20"/>
      <c r="AC133" s="20">
        <v>109</v>
      </c>
      <c r="AD133" s="20">
        <v>5611791.1429209821</v>
      </c>
      <c r="AE133" s="20">
        <v>-1026525.1429209821</v>
      </c>
      <c r="AN133">
        <v>103499</v>
      </c>
      <c r="AO133">
        <v>562</v>
      </c>
      <c r="AP133">
        <v>30.1</v>
      </c>
      <c r="AQ133">
        <v>15.2</v>
      </c>
      <c r="AR133">
        <v>41313</v>
      </c>
      <c r="AS133">
        <v>3756970</v>
      </c>
      <c r="AT133">
        <v>6685</v>
      </c>
      <c r="AU133" s="20">
        <v>4508010.6760109048</v>
      </c>
      <c r="AV133" s="20">
        <v>-751040.67601090483</v>
      </c>
      <c r="BJ133">
        <v>103499</v>
      </c>
      <c r="BK133">
        <v>3756970</v>
      </c>
      <c r="BL133">
        <v>6685</v>
      </c>
      <c r="BM133">
        <v>562</v>
      </c>
      <c r="BN133">
        <v>15.2</v>
      </c>
      <c r="BO133">
        <v>41313</v>
      </c>
      <c r="BP133">
        <v>30.1</v>
      </c>
      <c r="BQ133">
        <v>0</v>
      </c>
      <c r="BT133">
        <v>5984550</v>
      </c>
      <c r="BU133">
        <v>930</v>
      </c>
      <c r="BV133">
        <v>15.4</v>
      </c>
      <c r="BW133">
        <v>39941</v>
      </c>
      <c r="BX133">
        <v>19.899999999999999</v>
      </c>
      <c r="BY133">
        <v>0</v>
      </c>
      <c r="CA133" s="59">
        <f t="shared" si="14"/>
        <v>2.556472856972241E-2</v>
      </c>
      <c r="CB133" s="59">
        <f t="shared" si="15"/>
        <v>-0.10043473933172166</v>
      </c>
      <c r="CC133" s="59">
        <f t="shared" si="16"/>
        <v>2.4309025175199749E-2</v>
      </c>
      <c r="CD133" s="59">
        <f t="shared" si="17"/>
        <v>-1.3354179724256805E-2</v>
      </c>
      <c r="CE133" s="59">
        <f t="shared" si="18"/>
        <v>0.53472231511522317</v>
      </c>
      <c r="CF133">
        <v>0</v>
      </c>
      <c r="CI133" s="20">
        <v>104</v>
      </c>
      <c r="CJ133" s="20">
        <v>1.5723306477343009</v>
      </c>
      <c r="CK133" s="20">
        <v>0.39903274060500893</v>
      </c>
      <c r="DC133">
        <v>103498</v>
      </c>
      <c r="DD133">
        <v>4999060</v>
      </c>
      <c r="DE133">
        <v>7330</v>
      </c>
      <c r="DF133">
        <v>682</v>
      </c>
      <c r="DG133">
        <v>13.2</v>
      </c>
      <c r="DH133">
        <v>39888</v>
      </c>
      <c r="DI133">
        <v>30.8</v>
      </c>
      <c r="DJ133">
        <v>0</v>
      </c>
      <c r="DK133">
        <f t="shared" si="19"/>
        <v>0</v>
      </c>
    </row>
    <row r="134" spans="1:115" x14ac:dyDescent="0.25">
      <c r="A134">
        <v>103499</v>
      </c>
      <c r="B134">
        <v>562</v>
      </c>
      <c r="C134">
        <v>15.2</v>
      </c>
      <c r="D134">
        <v>41313</v>
      </c>
      <c r="E134">
        <v>6685</v>
      </c>
      <c r="N134">
        <v>103499</v>
      </c>
      <c r="O134" t="s">
        <v>190</v>
      </c>
      <c r="P134" s="74">
        <v>562</v>
      </c>
      <c r="Q134" s="74">
        <v>3756970</v>
      </c>
      <c r="R134" s="72">
        <v>3790616.7826605067</v>
      </c>
      <c r="S134" s="72">
        <v>-33646.782660506666</v>
      </c>
      <c r="U134" s="20"/>
      <c r="V134" s="20"/>
      <c r="AC134" s="20">
        <v>110</v>
      </c>
      <c r="AD134" s="20">
        <v>9370610.316714406</v>
      </c>
      <c r="AE134" s="20">
        <v>-227282.31671440601</v>
      </c>
      <c r="AN134">
        <v>103500</v>
      </c>
      <c r="AO134">
        <v>495</v>
      </c>
      <c r="AP134">
        <v>31.3</v>
      </c>
      <c r="AQ134">
        <v>15.1</v>
      </c>
      <c r="AR134">
        <v>38956</v>
      </c>
      <c r="AS134">
        <v>3698640</v>
      </c>
      <c r="AT134">
        <v>7472</v>
      </c>
      <c r="AU134" s="20">
        <v>3932189.3968233</v>
      </c>
      <c r="AV134" s="20">
        <v>-233549.39682330005</v>
      </c>
      <c r="BJ134">
        <v>103500</v>
      </c>
      <c r="BK134">
        <v>3698640</v>
      </c>
      <c r="BL134">
        <v>7472</v>
      </c>
      <c r="BM134">
        <v>495</v>
      </c>
      <c r="BN134">
        <v>15.1</v>
      </c>
      <c r="BO134">
        <v>38956</v>
      </c>
      <c r="BP134">
        <v>31.3</v>
      </c>
      <c r="BQ134">
        <v>0</v>
      </c>
      <c r="BT134">
        <v>5220412</v>
      </c>
      <c r="BU134">
        <v>764</v>
      </c>
      <c r="BV134">
        <v>15.1</v>
      </c>
      <c r="BW134">
        <v>37946</v>
      </c>
      <c r="BX134">
        <v>18.899999999999999</v>
      </c>
      <c r="BY134">
        <v>0</v>
      </c>
      <c r="CA134" s="59">
        <f t="shared" ref="CA134:CA197" si="20">(BT134-BT$2)/BT$3</f>
        <v>-0.32573296279975122</v>
      </c>
      <c r="CB134" s="59">
        <f t="shared" si="15"/>
        <v>-0.56475859503337444</v>
      </c>
      <c r="CC134" s="59">
        <f t="shared" si="16"/>
        <v>-0.12549781289637976</v>
      </c>
      <c r="CD134" s="59">
        <f t="shared" si="17"/>
        <v>-0.67183611923187359</v>
      </c>
      <c r="CE134" s="59">
        <f t="shared" si="18"/>
        <v>0.43333160197300291</v>
      </c>
      <c r="CF134">
        <v>0</v>
      </c>
      <c r="CI134" s="20">
        <v>105</v>
      </c>
      <c r="CJ134" s="20">
        <v>1.0411951626422498</v>
      </c>
      <c r="CK134" s="20">
        <v>0.47131332086649946</v>
      </c>
      <c r="DC134">
        <v>103499</v>
      </c>
      <c r="DD134">
        <v>3756970</v>
      </c>
      <c r="DE134">
        <v>6685</v>
      </c>
      <c r="DF134">
        <v>562</v>
      </c>
      <c r="DG134">
        <v>15.2</v>
      </c>
      <c r="DH134">
        <v>41313</v>
      </c>
      <c r="DI134">
        <v>30.1</v>
      </c>
      <c r="DJ134">
        <v>0</v>
      </c>
      <c r="DK134">
        <f t="shared" si="19"/>
        <v>0</v>
      </c>
    </row>
    <row r="135" spans="1:115" x14ac:dyDescent="0.25">
      <c r="A135">
        <v>103500</v>
      </c>
      <c r="B135">
        <v>495</v>
      </c>
      <c r="C135">
        <v>15.1</v>
      </c>
      <c r="D135">
        <v>38956</v>
      </c>
      <c r="E135">
        <v>7472</v>
      </c>
      <c r="N135">
        <v>103500</v>
      </c>
      <c r="O135" t="s">
        <v>190</v>
      </c>
      <c r="P135" s="74">
        <v>495</v>
      </c>
      <c r="Q135" s="74">
        <v>3698640</v>
      </c>
      <c r="R135" s="72">
        <v>3435911.3113307049</v>
      </c>
      <c r="S135" s="72">
        <v>262728.68866929505</v>
      </c>
      <c r="U135" s="20"/>
      <c r="V135" s="20"/>
      <c r="AC135" s="20">
        <v>111</v>
      </c>
      <c r="AD135" s="20">
        <v>8782963.9388396591</v>
      </c>
      <c r="AE135" s="20">
        <v>757231.06116034091</v>
      </c>
      <c r="AN135">
        <v>103501</v>
      </c>
      <c r="AO135">
        <v>615</v>
      </c>
      <c r="AP135">
        <v>18.899999999999999</v>
      </c>
      <c r="AQ135">
        <v>15.1</v>
      </c>
      <c r="AR135">
        <v>39881</v>
      </c>
      <c r="AS135">
        <v>4298235</v>
      </c>
      <c r="AT135">
        <v>6989</v>
      </c>
      <c r="AU135" s="20">
        <v>4155086.988082164</v>
      </c>
      <c r="AV135" s="20">
        <v>143148.01191783603</v>
      </c>
      <c r="BJ135">
        <v>103501</v>
      </c>
      <c r="BK135">
        <v>4298235</v>
      </c>
      <c r="BL135">
        <v>6989</v>
      </c>
      <c r="BM135">
        <v>615</v>
      </c>
      <c r="BN135">
        <v>15.1</v>
      </c>
      <c r="BO135">
        <v>39881</v>
      </c>
      <c r="BP135">
        <v>18.899999999999999</v>
      </c>
      <c r="BQ135">
        <v>0</v>
      </c>
      <c r="BT135">
        <v>4999060</v>
      </c>
      <c r="BU135">
        <v>682</v>
      </c>
      <c r="BV135">
        <v>13.2</v>
      </c>
      <c r="BW135">
        <v>39888</v>
      </c>
      <c r="BX135">
        <v>30.8</v>
      </c>
      <c r="BY135">
        <v>0</v>
      </c>
      <c r="CA135" s="59">
        <f t="shared" si="20"/>
        <v>-0.4274952708907187</v>
      </c>
      <c r="CB135" s="59">
        <f t="shared" si="15"/>
        <v>-0.79412339122334752</v>
      </c>
      <c r="CC135" s="59">
        <f t="shared" si="16"/>
        <v>-1.0742744540163813</v>
      </c>
      <c r="CD135" s="59">
        <f t="shared" si="17"/>
        <v>-3.0847684884108276E-2</v>
      </c>
      <c r="CE135" s="59">
        <f t="shared" si="18"/>
        <v>1.6398810883654242</v>
      </c>
      <c r="CF135">
        <v>0</v>
      </c>
      <c r="CI135" s="20">
        <v>106</v>
      </c>
      <c r="CJ135" s="20">
        <v>1.0189992073625576</v>
      </c>
      <c r="CK135" s="20">
        <v>-0.53198899151399059</v>
      </c>
      <c r="DC135">
        <v>103500</v>
      </c>
      <c r="DD135">
        <v>3698640</v>
      </c>
      <c r="DE135">
        <v>7472</v>
      </c>
      <c r="DF135">
        <v>495</v>
      </c>
      <c r="DG135">
        <v>15.1</v>
      </c>
      <c r="DH135">
        <v>38956</v>
      </c>
      <c r="DI135">
        <v>31.3</v>
      </c>
      <c r="DJ135">
        <v>0</v>
      </c>
      <c r="DK135">
        <f t="shared" si="19"/>
        <v>0</v>
      </c>
    </row>
    <row r="136" spans="1:115" x14ac:dyDescent="0.25">
      <c r="A136">
        <v>103501</v>
      </c>
      <c r="B136">
        <v>615</v>
      </c>
      <c r="C136">
        <v>15.1</v>
      </c>
      <c r="D136">
        <v>39881</v>
      </c>
      <c r="E136">
        <v>6989</v>
      </c>
      <c r="N136">
        <v>103501</v>
      </c>
      <c r="O136" t="s">
        <v>190</v>
      </c>
      <c r="P136" s="74">
        <v>615</v>
      </c>
      <c r="Q136" s="74">
        <v>4298235</v>
      </c>
      <c r="R136" s="72">
        <v>4071204.6928169173</v>
      </c>
      <c r="S136" s="72">
        <v>227030.30718308268</v>
      </c>
      <c r="U136" s="20"/>
      <c r="V136" s="20"/>
      <c r="AC136" s="20">
        <v>112</v>
      </c>
      <c r="AD136" s="20">
        <v>7650024.0751892468</v>
      </c>
      <c r="AE136" s="20">
        <v>-797396.0751892468</v>
      </c>
      <c r="AN136">
        <v>103503</v>
      </c>
      <c r="AO136">
        <v>1193</v>
      </c>
      <c r="AP136">
        <v>34.9</v>
      </c>
      <c r="AQ136">
        <v>15.9</v>
      </c>
      <c r="AR136">
        <v>35722</v>
      </c>
      <c r="AS136">
        <v>8164892</v>
      </c>
      <c r="AT136">
        <v>6844</v>
      </c>
      <c r="AU136" s="20">
        <v>7580205.1732691778</v>
      </c>
      <c r="AV136" s="20">
        <v>584686.82673082221</v>
      </c>
      <c r="BJ136">
        <v>103503</v>
      </c>
      <c r="BK136">
        <v>8164892</v>
      </c>
      <c r="BL136">
        <v>6844</v>
      </c>
      <c r="BM136">
        <v>1193</v>
      </c>
      <c r="BN136">
        <v>15.9</v>
      </c>
      <c r="BO136">
        <v>35722</v>
      </c>
      <c r="BP136">
        <v>34.9</v>
      </c>
      <c r="BQ136">
        <v>0</v>
      </c>
      <c r="BT136">
        <v>3756970</v>
      </c>
      <c r="BU136">
        <v>562</v>
      </c>
      <c r="BV136">
        <v>15.2</v>
      </c>
      <c r="BW136">
        <v>41313</v>
      </c>
      <c r="BX136">
        <v>30.1</v>
      </c>
      <c r="BY136">
        <v>0</v>
      </c>
      <c r="CA136" s="59">
        <f t="shared" si="20"/>
        <v>-0.99852216586663867</v>
      </c>
      <c r="CB136" s="59">
        <f t="shared" si="15"/>
        <v>-1.1297791905257473</v>
      </c>
      <c r="CC136" s="59">
        <f t="shared" si="16"/>
        <v>-7.5562200205853552E-2</v>
      </c>
      <c r="CD136" s="59">
        <f t="shared" si="17"/>
        <v>0.43949655762133227</v>
      </c>
      <c r="CE136" s="59">
        <f t="shared" si="18"/>
        <v>1.5689075891658699</v>
      </c>
      <c r="CF136">
        <v>0</v>
      </c>
      <c r="CI136" s="20">
        <v>107</v>
      </c>
      <c r="CJ136" s="20">
        <v>-8.0959687763809407E-2</v>
      </c>
      <c r="CK136" s="20">
        <v>-0.13122760958348859</v>
      </c>
      <c r="DC136">
        <v>103501</v>
      </c>
      <c r="DD136">
        <v>4298235</v>
      </c>
      <c r="DE136">
        <v>6989</v>
      </c>
      <c r="DF136">
        <v>615</v>
      </c>
      <c r="DG136">
        <v>15.1</v>
      </c>
      <c r="DH136">
        <v>39881</v>
      </c>
      <c r="DI136">
        <v>18.899999999999999</v>
      </c>
      <c r="DJ136">
        <v>0</v>
      </c>
      <c r="DK136">
        <f t="shared" si="19"/>
        <v>0</v>
      </c>
    </row>
    <row r="137" spans="1:115" x14ac:dyDescent="0.25">
      <c r="A137">
        <v>103503</v>
      </c>
      <c r="B137">
        <v>1193</v>
      </c>
      <c r="C137">
        <v>15.9</v>
      </c>
      <c r="D137">
        <v>35722</v>
      </c>
      <c r="E137">
        <v>6844</v>
      </c>
      <c r="N137">
        <v>103503</v>
      </c>
      <c r="O137" t="s">
        <v>190</v>
      </c>
      <c r="P137" s="74">
        <v>1193</v>
      </c>
      <c r="Q137" s="74">
        <v>8164892</v>
      </c>
      <c r="R137" s="72">
        <v>7131201.146975507</v>
      </c>
      <c r="S137" s="72">
        <v>1033690.853024493</v>
      </c>
      <c r="U137" s="20"/>
      <c r="V137" s="20"/>
      <c r="AC137" s="20">
        <v>113</v>
      </c>
      <c r="AD137" s="20">
        <v>9471198.4354497232</v>
      </c>
      <c r="AE137" s="20">
        <v>266861.56455027685</v>
      </c>
      <c r="AN137">
        <v>103509</v>
      </c>
      <c r="AO137">
        <v>1108</v>
      </c>
      <c r="AP137">
        <v>40.6</v>
      </c>
      <c r="AQ137">
        <v>12.3</v>
      </c>
      <c r="AR137">
        <v>38162</v>
      </c>
      <c r="AS137">
        <v>7819156</v>
      </c>
      <c r="AT137">
        <v>7057</v>
      </c>
      <c r="AU137" s="20">
        <v>8161226.4100734685</v>
      </c>
      <c r="AV137" s="20">
        <v>-342070.41007346846</v>
      </c>
      <c r="BJ137">
        <v>103509</v>
      </c>
      <c r="BK137">
        <v>7819156</v>
      </c>
      <c r="BL137">
        <v>7057</v>
      </c>
      <c r="BM137">
        <v>1108</v>
      </c>
      <c r="BN137">
        <v>12.3</v>
      </c>
      <c r="BO137">
        <v>38162</v>
      </c>
      <c r="BP137">
        <v>40.6</v>
      </c>
      <c r="BQ137">
        <v>0</v>
      </c>
      <c r="BT137">
        <v>3698640</v>
      </c>
      <c r="BU137">
        <v>495</v>
      </c>
      <c r="BV137">
        <v>15.1</v>
      </c>
      <c r="BW137">
        <v>38956</v>
      </c>
      <c r="BX137">
        <v>31.3</v>
      </c>
      <c r="BY137">
        <v>0</v>
      </c>
      <c r="CA137" s="59">
        <f t="shared" si="20"/>
        <v>-1.0253382571192415</v>
      </c>
      <c r="CB137" s="59">
        <f t="shared" si="15"/>
        <v>-1.3171870118029203</v>
      </c>
      <c r="CC137" s="59">
        <f t="shared" si="16"/>
        <v>-0.12549781289637976</v>
      </c>
      <c r="CD137" s="59">
        <f t="shared" si="17"/>
        <v>-0.33846932278942093</v>
      </c>
      <c r="CE137" s="59">
        <f t="shared" si="18"/>
        <v>1.6905764449365344</v>
      </c>
      <c r="CF137">
        <v>0</v>
      </c>
      <c r="CI137" s="20">
        <v>108</v>
      </c>
      <c r="CJ137" s="20">
        <v>1.6779743072613165</v>
      </c>
      <c r="CK137" s="20">
        <v>-0.75776353837661714</v>
      </c>
      <c r="DC137">
        <v>103503</v>
      </c>
      <c r="DD137">
        <v>8164892</v>
      </c>
      <c r="DE137">
        <v>6844</v>
      </c>
      <c r="DF137">
        <v>1193</v>
      </c>
      <c r="DG137">
        <v>15.9</v>
      </c>
      <c r="DH137">
        <v>35722</v>
      </c>
      <c r="DI137">
        <v>34.9</v>
      </c>
      <c r="DJ137">
        <v>0</v>
      </c>
      <c r="DK137">
        <f t="shared" si="19"/>
        <v>0</v>
      </c>
    </row>
    <row r="138" spans="1:115" x14ac:dyDescent="0.25">
      <c r="A138">
        <v>103509</v>
      </c>
      <c r="B138">
        <v>1108</v>
      </c>
      <c r="C138">
        <v>12.3</v>
      </c>
      <c r="D138">
        <v>38162</v>
      </c>
      <c r="E138">
        <v>7057</v>
      </c>
      <c r="N138">
        <v>103509</v>
      </c>
      <c r="O138" t="s">
        <v>190</v>
      </c>
      <c r="P138" s="74">
        <v>1108</v>
      </c>
      <c r="Q138" s="74">
        <v>7819156</v>
      </c>
      <c r="R138" s="72">
        <v>6681201.6684227725</v>
      </c>
      <c r="S138" s="72">
        <v>1137954.3315772275</v>
      </c>
      <c r="U138" s="20"/>
      <c r="V138" s="20"/>
      <c r="AC138" s="20">
        <v>114</v>
      </c>
      <c r="AD138" s="20">
        <v>9513551.3275488038</v>
      </c>
      <c r="AE138" s="20">
        <v>-781006.32754880376</v>
      </c>
      <c r="AN138">
        <v>103514</v>
      </c>
      <c r="AO138">
        <v>1741</v>
      </c>
      <c r="AP138">
        <v>29</v>
      </c>
      <c r="AQ138">
        <v>15.2</v>
      </c>
      <c r="AR138">
        <v>39582</v>
      </c>
      <c r="AS138">
        <v>9770492</v>
      </c>
      <c r="AT138">
        <v>5612</v>
      </c>
      <c r="AU138" s="20">
        <v>10962225.582725225</v>
      </c>
      <c r="AV138" s="20">
        <v>-1191733.582725225</v>
      </c>
      <c r="BJ138">
        <v>103514</v>
      </c>
      <c r="BK138">
        <v>9770492</v>
      </c>
      <c r="BL138">
        <v>5612</v>
      </c>
      <c r="BM138">
        <v>1741</v>
      </c>
      <c r="BN138">
        <v>15.2</v>
      </c>
      <c r="BO138">
        <v>39582</v>
      </c>
      <c r="BP138">
        <v>29</v>
      </c>
      <c r="BQ138">
        <v>0</v>
      </c>
      <c r="BT138">
        <v>4298235</v>
      </c>
      <c r="BU138">
        <v>615</v>
      </c>
      <c r="BV138">
        <v>15.1</v>
      </c>
      <c r="BW138">
        <v>39881</v>
      </c>
      <c r="BX138">
        <v>18.899999999999999</v>
      </c>
      <c r="BY138">
        <v>0</v>
      </c>
      <c r="CA138" s="59">
        <f t="shared" si="20"/>
        <v>-0.74968603297035796</v>
      </c>
      <c r="CB138" s="59">
        <f t="shared" si="15"/>
        <v>-0.98153121250052067</v>
      </c>
      <c r="CC138" s="59">
        <f t="shared" si="16"/>
        <v>-0.12549781289637976</v>
      </c>
      <c r="CD138" s="59">
        <f t="shared" si="17"/>
        <v>-3.3158147829749039E-2</v>
      </c>
      <c r="CE138" s="59">
        <f t="shared" si="18"/>
        <v>0.43333160197300291</v>
      </c>
      <c r="CF138">
        <v>0</v>
      </c>
      <c r="CI138" s="20">
        <v>109</v>
      </c>
      <c r="CJ138" s="20">
        <v>-0.19869672992372633</v>
      </c>
      <c r="CK138" s="20">
        <v>-0.41903234284903457</v>
      </c>
      <c r="DC138">
        <v>103509</v>
      </c>
      <c r="DD138">
        <v>7819156</v>
      </c>
      <c r="DE138">
        <v>7057</v>
      </c>
      <c r="DF138">
        <v>1108</v>
      </c>
      <c r="DG138">
        <v>12.3</v>
      </c>
      <c r="DH138">
        <v>38162</v>
      </c>
      <c r="DI138">
        <v>40.6</v>
      </c>
      <c r="DJ138">
        <v>0</v>
      </c>
      <c r="DK138">
        <f t="shared" si="19"/>
        <v>0</v>
      </c>
    </row>
    <row r="139" spans="1:115" x14ac:dyDescent="0.25">
      <c r="A139">
        <v>103514</v>
      </c>
      <c r="B139">
        <v>1741</v>
      </c>
      <c r="C139">
        <v>15.2</v>
      </c>
      <c r="D139">
        <v>39582</v>
      </c>
      <c r="E139">
        <v>5612</v>
      </c>
      <c r="N139">
        <v>103514</v>
      </c>
      <c r="O139" t="s">
        <v>190</v>
      </c>
      <c r="P139" s="74">
        <v>1741</v>
      </c>
      <c r="Q139" s="74">
        <v>9770492</v>
      </c>
      <c r="R139" s="72">
        <v>10032374.255762544</v>
      </c>
      <c r="S139" s="72">
        <v>-261882.25576254353</v>
      </c>
      <c r="U139" s="20"/>
      <c r="V139" s="20"/>
      <c r="AC139" s="20">
        <v>115</v>
      </c>
      <c r="AD139" s="20">
        <v>5971790.7257631691</v>
      </c>
      <c r="AE139" s="20">
        <v>-157010.72576316912</v>
      </c>
      <c r="AN139">
        <v>103519</v>
      </c>
      <c r="AO139">
        <v>1230</v>
      </c>
      <c r="AP139">
        <v>30.1</v>
      </c>
      <c r="AQ139">
        <v>17</v>
      </c>
      <c r="AR139">
        <v>39427</v>
      </c>
      <c r="AS139">
        <v>8924880</v>
      </c>
      <c r="AT139">
        <v>7256</v>
      </c>
      <c r="AU139" s="20">
        <v>7825780.3885508552</v>
      </c>
      <c r="AV139" s="20">
        <v>1099099.6114491448</v>
      </c>
      <c r="BJ139">
        <v>103519</v>
      </c>
      <c r="BK139">
        <v>8924880</v>
      </c>
      <c r="BL139">
        <v>7256</v>
      </c>
      <c r="BM139">
        <v>1230</v>
      </c>
      <c r="BN139">
        <v>17</v>
      </c>
      <c r="BO139">
        <v>39427</v>
      </c>
      <c r="BP139">
        <v>30.1</v>
      </c>
      <c r="BQ139">
        <v>0</v>
      </c>
      <c r="BT139">
        <v>8164892</v>
      </c>
      <c r="BU139">
        <v>1193</v>
      </c>
      <c r="BV139">
        <v>15.9</v>
      </c>
      <c r="BW139">
        <v>35722</v>
      </c>
      <c r="BX139">
        <v>34.9</v>
      </c>
      <c r="BY139">
        <v>0</v>
      </c>
      <c r="CA139" s="59">
        <f t="shared" si="20"/>
        <v>1.0279348645869089</v>
      </c>
      <c r="CB139" s="59">
        <f t="shared" si="15"/>
        <v>0.63521088747270416</v>
      </c>
      <c r="CC139" s="59">
        <f t="shared" si="16"/>
        <v>0.27398708862783167</v>
      </c>
      <c r="CD139" s="59">
        <f t="shared" si="17"/>
        <v>-1.4059032036754524</v>
      </c>
      <c r="CE139" s="59">
        <f t="shared" si="18"/>
        <v>2.0555830122485266</v>
      </c>
      <c r="CF139">
        <v>0</v>
      </c>
      <c r="CI139" s="20">
        <v>110</v>
      </c>
      <c r="CJ139" s="20">
        <v>1.9177070848771998</v>
      </c>
      <c r="CK139" s="20">
        <v>-0.43995516112979582</v>
      </c>
      <c r="DC139">
        <v>103514</v>
      </c>
      <c r="DD139">
        <v>9770492</v>
      </c>
      <c r="DE139">
        <v>5612</v>
      </c>
      <c r="DF139">
        <v>1741</v>
      </c>
      <c r="DG139">
        <v>15.2</v>
      </c>
      <c r="DH139">
        <v>39582</v>
      </c>
      <c r="DI139">
        <v>29</v>
      </c>
      <c r="DJ139">
        <v>0</v>
      </c>
      <c r="DK139">
        <f t="shared" si="19"/>
        <v>0</v>
      </c>
    </row>
    <row r="140" spans="1:115" x14ac:dyDescent="0.25">
      <c r="A140">
        <v>103519</v>
      </c>
      <c r="B140">
        <v>1230</v>
      </c>
      <c r="C140">
        <v>17</v>
      </c>
      <c r="D140">
        <v>39427</v>
      </c>
      <c r="E140">
        <v>7256</v>
      </c>
      <c r="N140">
        <v>103519</v>
      </c>
      <c r="O140" t="s">
        <v>190</v>
      </c>
      <c r="P140" s="74">
        <v>1230</v>
      </c>
      <c r="Q140" s="74">
        <v>8924880</v>
      </c>
      <c r="R140" s="72">
        <v>7327083.272933756</v>
      </c>
      <c r="S140" s="72">
        <v>1597796.727066244</v>
      </c>
      <c r="U140" s="20"/>
      <c r="V140" s="20"/>
      <c r="AC140" s="20">
        <v>116</v>
      </c>
      <c r="AD140" s="20">
        <v>4881203.7542118374</v>
      </c>
      <c r="AE140" s="20">
        <v>222924.24578816257</v>
      </c>
      <c r="AN140">
        <v>103529</v>
      </c>
      <c r="AO140">
        <v>264</v>
      </c>
      <c r="AP140">
        <v>51.1</v>
      </c>
      <c r="AQ140">
        <v>12.3</v>
      </c>
      <c r="AR140">
        <v>42651</v>
      </c>
      <c r="AS140">
        <v>2596440</v>
      </c>
      <c r="AT140">
        <v>9835</v>
      </c>
      <c r="AU140" s="20">
        <v>4346127.1740569817</v>
      </c>
      <c r="AV140" s="20">
        <v>-1749687.1740569817</v>
      </c>
      <c r="BJ140">
        <v>103529</v>
      </c>
      <c r="BK140">
        <v>2596440</v>
      </c>
      <c r="BL140">
        <v>9835</v>
      </c>
      <c r="BM140">
        <v>264</v>
      </c>
      <c r="BN140">
        <v>12.3</v>
      </c>
      <c r="BO140">
        <v>42651</v>
      </c>
      <c r="BP140">
        <v>51.1</v>
      </c>
      <c r="BQ140">
        <v>0</v>
      </c>
      <c r="BT140">
        <v>7819156</v>
      </c>
      <c r="BU140">
        <v>1108</v>
      </c>
      <c r="BV140">
        <v>12.3</v>
      </c>
      <c r="BW140">
        <v>38162</v>
      </c>
      <c r="BX140">
        <v>40.6</v>
      </c>
      <c r="BY140">
        <v>0</v>
      </c>
      <c r="CA140" s="59">
        <f t="shared" si="20"/>
        <v>0.8689894141272847</v>
      </c>
      <c r="CB140" s="59">
        <f t="shared" si="15"/>
        <v>0.39745469630017111</v>
      </c>
      <c r="CC140" s="59">
        <f t="shared" si="16"/>
        <v>-1.5236949682311181</v>
      </c>
      <c r="CD140" s="59">
        <f t="shared" si="17"/>
        <v>-0.60054183405210149</v>
      </c>
      <c r="CE140" s="59">
        <f t="shared" si="18"/>
        <v>2.6335100771591824</v>
      </c>
      <c r="CF140">
        <v>0</v>
      </c>
      <c r="CI140" s="20">
        <v>111</v>
      </c>
      <c r="CJ140" s="20">
        <v>1.7968584094144109</v>
      </c>
      <c r="CK140" s="20">
        <v>-0.13665454520503695</v>
      </c>
      <c r="DC140">
        <v>103519</v>
      </c>
      <c r="DD140">
        <v>8924880</v>
      </c>
      <c r="DE140">
        <v>7256</v>
      </c>
      <c r="DF140">
        <v>1230</v>
      </c>
      <c r="DG140">
        <v>17</v>
      </c>
      <c r="DH140">
        <v>39427</v>
      </c>
      <c r="DI140">
        <v>30.1</v>
      </c>
      <c r="DJ140">
        <v>0</v>
      </c>
      <c r="DK140">
        <f t="shared" si="19"/>
        <v>0</v>
      </c>
    </row>
    <row r="141" spans="1:115" x14ac:dyDescent="0.25">
      <c r="A141">
        <v>103529</v>
      </c>
      <c r="B141">
        <v>264</v>
      </c>
      <c r="C141">
        <v>12.3</v>
      </c>
      <c r="D141">
        <v>42651</v>
      </c>
      <c r="E141">
        <v>9835</v>
      </c>
      <c r="N141">
        <v>103529</v>
      </c>
      <c r="O141" t="s">
        <v>190</v>
      </c>
      <c r="P141" s="74">
        <v>264</v>
      </c>
      <c r="Q141" s="74">
        <v>2596440</v>
      </c>
      <c r="R141" s="72">
        <v>2212971.5519697461</v>
      </c>
      <c r="S141" s="72">
        <v>383468.44803025387</v>
      </c>
      <c r="U141" s="20"/>
      <c r="V141" s="20"/>
      <c r="AC141" s="20">
        <v>117</v>
      </c>
      <c r="AD141" s="20">
        <v>6183555.1862585731</v>
      </c>
      <c r="AE141" s="20">
        <v>-417951.18625857309</v>
      </c>
      <c r="AN141">
        <v>103531</v>
      </c>
      <c r="AO141">
        <v>989</v>
      </c>
      <c r="AP141">
        <v>14</v>
      </c>
      <c r="AQ141">
        <v>15.2</v>
      </c>
      <c r="AR141">
        <v>39115</v>
      </c>
      <c r="AS141">
        <v>5577960</v>
      </c>
      <c r="AT141">
        <v>5640</v>
      </c>
      <c r="AU141" s="20">
        <v>5956890.1908396333</v>
      </c>
      <c r="AV141" s="20">
        <v>-378930.19083963335</v>
      </c>
      <c r="BJ141">
        <v>103531</v>
      </c>
      <c r="BK141">
        <v>5577960</v>
      </c>
      <c r="BL141">
        <v>5640</v>
      </c>
      <c r="BM141">
        <v>989</v>
      </c>
      <c r="BN141">
        <v>15.2</v>
      </c>
      <c r="BO141">
        <v>39115</v>
      </c>
      <c r="BP141">
        <v>14</v>
      </c>
      <c r="BQ141">
        <v>0</v>
      </c>
      <c r="BT141">
        <v>9770492</v>
      </c>
      <c r="BU141">
        <v>1741</v>
      </c>
      <c r="BV141">
        <v>15.2</v>
      </c>
      <c r="BW141">
        <v>39582</v>
      </c>
      <c r="BX141">
        <v>29</v>
      </c>
      <c r="BY141">
        <v>0</v>
      </c>
      <c r="CA141" s="59">
        <f t="shared" si="20"/>
        <v>1.7660784633384785</v>
      </c>
      <c r="CB141" s="59">
        <f t="shared" si="15"/>
        <v>2.1680390376203293</v>
      </c>
      <c r="CC141" s="59">
        <f t="shared" si="16"/>
        <v>-7.5562200205853552E-2</v>
      </c>
      <c r="CD141" s="59">
        <f t="shared" si="17"/>
        <v>-0.13184792222211866</v>
      </c>
      <c r="CE141" s="59">
        <f t="shared" si="18"/>
        <v>1.4573778047094275</v>
      </c>
      <c r="CF141">
        <v>0</v>
      </c>
      <c r="CI141" s="20">
        <v>112</v>
      </c>
      <c r="CJ141" s="20">
        <v>1.106025368176264</v>
      </c>
      <c r="CK141" s="20">
        <v>-0.68137854013153842</v>
      </c>
      <c r="DC141">
        <v>103529</v>
      </c>
      <c r="DD141">
        <v>2596440</v>
      </c>
      <c r="DE141">
        <v>9835</v>
      </c>
      <c r="DF141">
        <v>264</v>
      </c>
      <c r="DG141">
        <v>12.3</v>
      </c>
      <c r="DH141">
        <v>42651</v>
      </c>
      <c r="DI141">
        <v>51.1</v>
      </c>
      <c r="DJ141">
        <v>0</v>
      </c>
      <c r="DK141">
        <f t="shared" si="19"/>
        <v>0</v>
      </c>
    </row>
    <row r="142" spans="1:115" x14ac:dyDescent="0.25">
      <c r="A142">
        <v>103531</v>
      </c>
      <c r="B142">
        <v>989</v>
      </c>
      <c r="C142">
        <v>15.2</v>
      </c>
      <c r="D142">
        <v>39115</v>
      </c>
      <c r="E142">
        <v>5640</v>
      </c>
      <c r="N142">
        <v>103531</v>
      </c>
      <c r="O142" t="s">
        <v>190</v>
      </c>
      <c r="P142" s="74">
        <v>989</v>
      </c>
      <c r="Q142" s="74">
        <v>5577960</v>
      </c>
      <c r="R142" s="72">
        <v>6051202.398448946</v>
      </c>
      <c r="S142" s="72">
        <v>-473242.39844894595</v>
      </c>
      <c r="U142" s="20"/>
      <c r="V142" s="20"/>
      <c r="AC142" s="20">
        <v>118</v>
      </c>
      <c r="AD142" s="20">
        <v>7448847.8377186125</v>
      </c>
      <c r="AE142" s="20">
        <v>-944524.83771861251</v>
      </c>
      <c r="AN142">
        <v>103534</v>
      </c>
      <c r="AO142">
        <v>639</v>
      </c>
      <c r="AP142">
        <v>26.6</v>
      </c>
      <c r="AQ142">
        <v>14.3</v>
      </c>
      <c r="AR142">
        <v>38833</v>
      </c>
      <c r="AS142">
        <v>5061519</v>
      </c>
      <c r="AT142">
        <v>7921</v>
      </c>
      <c r="AU142" s="20">
        <v>4641389.7549257996</v>
      </c>
      <c r="AV142" s="20">
        <v>420129.24507420044</v>
      </c>
      <c r="BJ142">
        <v>103534</v>
      </c>
      <c r="BK142">
        <v>5061519</v>
      </c>
      <c r="BL142">
        <v>7921</v>
      </c>
      <c r="BM142">
        <v>639</v>
      </c>
      <c r="BN142">
        <v>14.3</v>
      </c>
      <c r="BO142">
        <v>38833</v>
      </c>
      <c r="BP142">
        <v>26.6</v>
      </c>
      <c r="BQ142">
        <v>0</v>
      </c>
      <c r="BT142">
        <v>8924880</v>
      </c>
      <c r="BU142">
        <v>1230</v>
      </c>
      <c r="BV142">
        <v>17</v>
      </c>
      <c r="BW142">
        <v>39427</v>
      </c>
      <c r="BX142">
        <v>30.1</v>
      </c>
      <c r="BY142">
        <v>0</v>
      </c>
      <c r="CA142" s="59">
        <f t="shared" si="20"/>
        <v>1.377324673585419</v>
      </c>
      <c r="CB142" s="59">
        <f t="shared" si="15"/>
        <v>0.73870475892427745</v>
      </c>
      <c r="CC142" s="59">
        <f t="shared" si="16"/>
        <v>0.82327882822362175</v>
      </c>
      <c r="CD142" s="59">
        <f t="shared" si="17"/>
        <v>-0.18300817316130694</v>
      </c>
      <c r="CE142" s="59">
        <f t="shared" si="18"/>
        <v>1.5689075891658699</v>
      </c>
      <c r="CF142">
        <v>0</v>
      </c>
      <c r="CI142" s="20">
        <v>113</v>
      </c>
      <c r="CJ142" s="20">
        <v>2.3387965840272127</v>
      </c>
      <c r="CK142" s="20">
        <v>-0.58762810648514119</v>
      </c>
      <c r="DC142">
        <v>103531</v>
      </c>
      <c r="DD142">
        <v>5577960</v>
      </c>
      <c r="DE142">
        <v>5640</v>
      </c>
      <c r="DF142">
        <v>989</v>
      </c>
      <c r="DG142">
        <v>15.2</v>
      </c>
      <c r="DH142">
        <v>39115</v>
      </c>
      <c r="DI142">
        <v>14</v>
      </c>
      <c r="DJ142">
        <v>0</v>
      </c>
      <c r="DK142">
        <f t="shared" si="19"/>
        <v>0</v>
      </c>
    </row>
    <row r="143" spans="1:115" x14ac:dyDescent="0.25">
      <c r="A143">
        <v>103534</v>
      </c>
      <c r="B143">
        <v>639</v>
      </c>
      <c r="C143">
        <v>14.3</v>
      </c>
      <c r="D143">
        <v>38833</v>
      </c>
      <c r="E143">
        <v>7921</v>
      </c>
      <c r="N143">
        <v>103534</v>
      </c>
      <c r="O143" t="s">
        <v>190</v>
      </c>
      <c r="P143" s="74">
        <v>639</v>
      </c>
      <c r="Q143" s="74">
        <v>5061519</v>
      </c>
      <c r="R143" s="72">
        <v>4198263.3691141596</v>
      </c>
      <c r="S143" s="72">
        <v>863255.63088584039</v>
      </c>
      <c r="U143" s="20"/>
      <c r="V143" s="20"/>
      <c r="AC143" s="20">
        <v>119</v>
      </c>
      <c r="AD143" s="20">
        <v>9174728.190756157</v>
      </c>
      <c r="AE143" s="20">
        <v>986136.80924384296</v>
      </c>
      <c r="AN143">
        <v>103539</v>
      </c>
      <c r="AO143">
        <v>545</v>
      </c>
      <c r="AP143">
        <v>49.4</v>
      </c>
      <c r="AQ143">
        <v>13.3</v>
      </c>
      <c r="AR143">
        <v>40447</v>
      </c>
      <c r="AS143">
        <v>3924545</v>
      </c>
      <c r="AT143">
        <v>7201</v>
      </c>
      <c r="AU143" s="20">
        <v>5470553.732246547</v>
      </c>
      <c r="AV143" s="20">
        <v>-1546008.732246547</v>
      </c>
      <c r="BJ143">
        <v>103539</v>
      </c>
      <c r="BK143">
        <v>3924545</v>
      </c>
      <c r="BL143">
        <v>7201</v>
      </c>
      <c r="BM143">
        <v>545</v>
      </c>
      <c r="BN143">
        <v>13.3</v>
      </c>
      <c r="BO143">
        <v>40447</v>
      </c>
      <c r="BP143">
        <v>49.4</v>
      </c>
      <c r="BQ143">
        <v>0</v>
      </c>
      <c r="BT143">
        <v>2596440</v>
      </c>
      <c r="BU143">
        <v>264</v>
      </c>
      <c r="BV143">
        <v>12.3</v>
      </c>
      <c r="BW143">
        <v>42651</v>
      </c>
      <c r="BX143">
        <v>51.1</v>
      </c>
      <c r="BY143">
        <v>0</v>
      </c>
      <c r="CA143" s="59">
        <f t="shared" si="20"/>
        <v>-1.532053425619478</v>
      </c>
      <c r="CB143" s="59">
        <f t="shared" si="15"/>
        <v>-1.9633244254600395</v>
      </c>
      <c r="CC143" s="59">
        <f t="shared" si="16"/>
        <v>-1.5236949682311181</v>
      </c>
      <c r="CD143" s="59">
        <f t="shared" si="17"/>
        <v>0.88112504637380906</v>
      </c>
      <c r="CE143" s="59">
        <f t="shared" si="18"/>
        <v>3.6981125651524946</v>
      </c>
      <c r="CF143">
        <v>0</v>
      </c>
      <c r="CI143" s="20">
        <v>114</v>
      </c>
      <c r="CJ143" s="20">
        <v>1.9324378711216068</v>
      </c>
      <c r="CK143" s="20">
        <v>-0.64353550014324012</v>
      </c>
      <c r="DC143">
        <v>103534</v>
      </c>
      <c r="DD143">
        <v>5061519</v>
      </c>
      <c r="DE143">
        <v>7921</v>
      </c>
      <c r="DF143">
        <v>639</v>
      </c>
      <c r="DG143">
        <v>14.3</v>
      </c>
      <c r="DH143">
        <v>38833</v>
      </c>
      <c r="DI143">
        <v>26.6</v>
      </c>
      <c r="DJ143">
        <v>0</v>
      </c>
      <c r="DK143">
        <f t="shared" si="19"/>
        <v>0</v>
      </c>
    </row>
    <row r="144" spans="1:115" x14ac:dyDescent="0.25">
      <c r="A144">
        <v>103539</v>
      </c>
      <c r="B144">
        <v>545</v>
      </c>
      <c r="C144">
        <v>13.3</v>
      </c>
      <c r="D144">
        <v>40447</v>
      </c>
      <c r="E144">
        <v>7201</v>
      </c>
      <c r="N144">
        <v>103539</v>
      </c>
      <c r="O144" t="s">
        <v>190</v>
      </c>
      <c r="P144" s="74">
        <v>545</v>
      </c>
      <c r="Q144" s="74">
        <v>3924545</v>
      </c>
      <c r="R144" s="72">
        <v>3700616.8869499597</v>
      </c>
      <c r="S144" s="72">
        <v>223928.11305004032</v>
      </c>
      <c r="U144" s="20"/>
      <c r="V144" s="20"/>
      <c r="AC144" s="20">
        <v>120</v>
      </c>
      <c r="AD144" s="20">
        <v>5368262.0133512672</v>
      </c>
      <c r="AE144" s="20">
        <v>1760277.9866487328</v>
      </c>
      <c r="AN144">
        <v>103560</v>
      </c>
      <c r="AO144">
        <v>1205</v>
      </c>
      <c r="AP144">
        <v>14</v>
      </c>
      <c r="AQ144">
        <v>14.2</v>
      </c>
      <c r="AR144">
        <v>41756</v>
      </c>
      <c r="AS144">
        <v>8322935</v>
      </c>
      <c r="AT144">
        <v>6907</v>
      </c>
      <c r="AU144" s="20">
        <v>7627971.4760343693</v>
      </c>
      <c r="AV144" s="20">
        <v>694963.52396563068</v>
      </c>
      <c r="BJ144">
        <v>103560</v>
      </c>
      <c r="BK144">
        <v>8322935</v>
      </c>
      <c r="BL144">
        <v>6907</v>
      </c>
      <c r="BM144">
        <v>1205</v>
      </c>
      <c r="BN144">
        <v>14.2</v>
      </c>
      <c r="BO144">
        <v>41756</v>
      </c>
      <c r="BP144">
        <v>14</v>
      </c>
      <c r="BQ144">
        <v>0</v>
      </c>
      <c r="BT144">
        <v>5577960</v>
      </c>
      <c r="BU144">
        <v>989</v>
      </c>
      <c r="BV144">
        <v>15.2</v>
      </c>
      <c r="BW144">
        <v>39115</v>
      </c>
      <c r="BX144">
        <v>14</v>
      </c>
      <c r="BY144">
        <v>0</v>
      </c>
      <c r="CA144" s="59">
        <f t="shared" si="20"/>
        <v>-0.16135717340860387</v>
      </c>
      <c r="CB144" s="59">
        <f t="shared" si="15"/>
        <v>6.4596028658624821E-2</v>
      </c>
      <c r="CC144" s="59">
        <f t="shared" si="16"/>
        <v>-7.5562200205853552E-2</v>
      </c>
      <c r="CD144" s="59">
        <f t="shared" si="17"/>
        <v>-0.28598880730986653</v>
      </c>
      <c r="CE144" s="59">
        <f t="shared" si="18"/>
        <v>-6.3482892423876128E-2</v>
      </c>
      <c r="CF144">
        <v>0</v>
      </c>
      <c r="CI144" s="20">
        <v>115</v>
      </c>
      <c r="CJ144" s="20">
        <v>0.35709171792144861</v>
      </c>
      <c r="CK144" s="20">
        <v>-0.40957546889834678</v>
      </c>
      <c r="DC144">
        <v>103539</v>
      </c>
      <c r="DD144">
        <v>3924545</v>
      </c>
      <c r="DE144">
        <v>7201</v>
      </c>
      <c r="DF144">
        <v>545</v>
      </c>
      <c r="DG144">
        <v>13.3</v>
      </c>
      <c r="DH144">
        <v>40447</v>
      </c>
      <c r="DI144">
        <v>49.4</v>
      </c>
      <c r="DJ144">
        <v>0</v>
      </c>
      <c r="DK144">
        <f t="shared" si="19"/>
        <v>0</v>
      </c>
    </row>
    <row r="145" spans="1:115" x14ac:dyDescent="0.25">
      <c r="A145">
        <v>103560</v>
      </c>
      <c r="B145">
        <v>1205</v>
      </c>
      <c r="C145">
        <v>14.2</v>
      </c>
      <c r="D145">
        <v>41756</v>
      </c>
      <c r="E145">
        <v>6907</v>
      </c>
      <c r="N145">
        <v>103560</v>
      </c>
      <c r="O145" t="s">
        <v>190</v>
      </c>
      <c r="P145" s="74">
        <v>1205</v>
      </c>
      <c r="Q145" s="74">
        <v>8322935</v>
      </c>
      <c r="R145" s="72">
        <v>7194730.4851241279</v>
      </c>
      <c r="S145" s="72">
        <v>1128204.5148758721</v>
      </c>
      <c r="U145" s="20"/>
      <c r="V145" s="20"/>
      <c r="AC145" s="20">
        <v>121</v>
      </c>
      <c r="AD145" s="20">
        <v>6771201.56413332</v>
      </c>
      <c r="AE145" s="20">
        <v>1334423.43586668</v>
      </c>
      <c r="AN145">
        <v>103562</v>
      </c>
      <c r="AO145">
        <v>667</v>
      </c>
      <c r="AP145">
        <v>11.9</v>
      </c>
      <c r="AQ145">
        <v>15</v>
      </c>
      <c r="AR145">
        <v>36715</v>
      </c>
      <c r="AS145">
        <v>4060696</v>
      </c>
      <c r="AT145">
        <v>6088</v>
      </c>
      <c r="AU145" s="20">
        <v>3792543.0459735729</v>
      </c>
      <c r="AV145" s="20">
        <v>268152.95402642712</v>
      </c>
      <c r="BJ145">
        <v>103562</v>
      </c>
      <c r="BK145">
        <v>4060696</v>
      </c>
      <c r="BL145">
        <v>6088</v>
      </c>
      <c r="BM145">
        <v>667</v>
      </c>
      <c r="BN145">
        <v>15</v>
      </c>
      <c r="BO145">
        <v>36715</v>
      </c>
      <c r="BP145">
        <v>11.9</v>
      </c>
      <c r="BQ145">
        <v>0</v>
      </c>
      <c r="BT145">
        <v>5061519</v>
      </c>
      <c r="BU145">
        <v>639</v>
      </c>
      <c r="BV145">
        <v>14.3</v>
      </c>
      <c r="BW145">
        <v>38833</v>
      </c>
      <c r="BX145">
        <v>26.6</v>
      </c>
      <c r="BY145">
        <v>0</v>
      </c>
      <c r="CA145" s="59">
        <f t="shared" si="20"/>
        <v>-0.3987809516116802</v>
      </c>
      <c r="CB145" s="59">
        <f t="shared" si="15"/>
        <v>-0.91440005264004076</v>
      </c>
      <c r="CC145" s="59">
        <f t="shared" si="16"/>
        <v>-0.5249827144205903</v>
      </c>
      <c r="CD145" s="59">
        <f t="shared" si="17"/>
        <v>-0.37906745740568004</v>
      </c>
      <c r="CE145" s="59">
        <f t="shared" si="18"/>
        <v>1.214040093168099</v>
      </c>
      <c r="CF145">
        <v>0</v>
      </c>
      <c r="CI145" s="20">
        <v>116</v>
      </c>
      <c r="CJ145" s="20">
        <v>-0.25761850523781238</v>
      </c>
      <c r="CK145" s="20">
        <v>-0.12157378132702823</v>
      </c>
      <c r="DC145">
        <v>103560</v>
      </c>
      <c r="DD145">
        <v>8322935</v>
      </c>
      <c r="DE145">
        <v>6907</v>
      </c>
      <c r="DF145">
        <v>1205</v>
      </c>
      <c r="DG145">
        <v>14.2</v>
      </c>
      <c r="DH145">
        <v>41756</v>
      </c>
      <c r="DI145">
        <v>14</v>
      </c>
      <c r="DJ145">
        <v>0</v>
      </c>
      <c r="DK145">
        <f t="shared" si="19"/>
        <v>0</v>
      </c>
    </row>
    <row r="146" spans="1:115" x14ac:dyDescent="0.25">
      <c r="A146">
        <v>103562</v>
      </c>
      <c r="B146">
        <v>667</v>
      </c>
      <c r="C146">
        <v>15</v>
      </c>
      <c r="D146">
        <v>36715</v>
      </c>
      <c r="E146">
        <v>6088</v>
      </c>
      <c r="N146">
        <v>103562</v>
      </c>
      <c r="O146" t="s">
        <v>190</v>
      </c>
      <c r="P146" s="74">
        <v>667</v>
      </c>
      <c r="Q146" s="74">
        <v>4060696</v>
      </c>
      <c r="R146" s="72">
        <v>4346498.4914609427</v>
      </c>
      <c r="S146" s="72">
        <v>-285802.49146094266</v>
      </c>
      <c r="U146" s="20"/>
      <c r="V146" s="20"/>
      <c r="AC146" s="20">
        <v>122</v>
      </c>
      <c r="AD146" s="20">
        <v>4574145.2864935026</v>
      </c>
      <c r="AE146" s="20">
        <v>730974.71350649744</v>
      </c>
      <c r="AN146">
        <v>103563</v>
      </c>
      <c r="AO146">
        <v>1063</v>
      </c>
      <c r="AP146">
        <v>23.1</v>
      </c>
      <c r="AQ146">
        <v>16.600000000000001</v>
      </c>
      <c r="AR146">
        <v>41789</v>
      </c>
      <c r="AS146">
        <v>6317409</v>
      </c>
      <c r="AT146">
        <v>5943</v>
      </c>
      <c r="AU146" s="20">
        <v>6883404.7690269472</v>
      </c>
      <c r="AV146" s="20">
        <v>-565995.76902694721</v>
      </c>
      <c r="BJ146">
        <v>103563</v>
      </c>
      <c r="BK146">
        <v>6317409</v>
      </c>
      <c r="BL146">
        <v>5943</v>
      </c>
      <c r="BM146">
        <v>1063</v>
      </c>
      <c r="BN146">
        <v>16.600000000000001</v>
      </c>
      <c r="BO146">
        <v>41789</v>
      </c>
      <c r="BP146">
        <v>23.1</v>
      </c>
      <c r="BQ146">
        <v>0</v>
      </c>
      <c r="BT146">
        <v>3924545</v>
      </c>
      <c r="BU146">
        <v>545</v>
      </c>
      <c r="BV146">
        <v>13.3</v>
      </c>
      <c r="BW146">
        <v>40447</v>
      </c>
      <c r="BX146">
        <v>49.4</v>
      </c>
      <c r="BY146">
        <v>0</v>
      </c>
      <c r="CA146" s="59">
        <f t="shared" si="20"/>
        <v>-0.92148279518851561</v>
      </c>
      <c r="CB146" s="59">
        <f t="shared" si="15"/>
        <v>-1.1773304287602537</v>
      </c>
      <c r="CC146" s="59">
        <f t="shared" si="16"/>
        <v>-1.0243388413258543</v>
      </c>
      <c r="CD146" s="59">
        <f t="shared" si="17"/>
        <v>0.15365928463206102</v>
      </c>
      <c r="CE146" s="59">
        <f t="shared" si="18"/>
        <v>3.5257483528107199</v>
      </c>
      <c r="CF146">
        <v>0</v>
      </c>
      <c r="CI146" s="20">
        <v>117</v>
      </c>
      <c r="CJ146" s="20">
        <v>0.25129973390778426</v>
      </c>
      <c r="CK146" s="20">
        <v>-0.32639120138456235</v>
      </c>
      <c r="DC146">
        <v>103562</v>
      </c>
      <c r="DD146">
        <v>4060696</v>
      </c>
      <c r="DE146">
        <v>6088</v>
      </c>
      <c r="DF146">
        <v>667</v>
      </c>
      <c r="DG146">
        <v>15</v>
      </c>
      <c r="DH146">
        <v>36715</v>
      </c>
      <c r="DI146">
        <v>11.9</v>
      </c>
      <c r="DJ146">
        <v>0</v>
      </c>
      <c r="DK146">
        <f t="shared" si="19"/>
        <v>0</v>
      </c>
    </row>
    <row r="147" spans="1:115" x14ac:dyDescent="0.25">
      <c r="A147">
        <v>103563</v>
      </c>
      <c r="B147">
        <v>1063</v>
      </c>
      <c r="C147">
        <v>16.600000000000001</v>
      </c>
      <c r="D147">
        <v>41789</v>
      </c>
      <c r="E147">
        <v>5943</v>
      </c>
      <c r="N147">
        <v>103563</v>
      </c>
      <c r="O147" t="s">
        <v>190</v>
      </c>
      <c r="P147" s="74">
        <v>1063</v>
      </c>
      <c r="Q147" s="74">
        <v>6317409</v>
      </c>
      <c r="R147" s="72">
        <v>6442966.650365443</v>
      </c>
      <c r="S147" s="72">
        <v>-125557.65036544297</v>
      </c>
      <c r="U147" s="20"/>
      <c r="V147" s="20"/>
      <c r="AC147" s="20">
        <v>123</v>
      </c>
      <c r="AD147" s="20">
        <v>5193556.3334425585</v>
      </c>
      <c r="AE147" s="20">
        <v>432524.66655744147</v>
      </c>
      <c r="AN147">
        <v>103742</v>
      </c>
      <c r="AO147">
        <v>915</v>
      </c>
      <c r="AP147">
        <v>12.5</v>
      </c>
      <c r="AQ147">
        <v>16.2</v>
      </c>
      <c r="AR147">
        <v>40386</v>
      </c>
      <c r="AS147">
        <v>5199945</v>
      </c>
      <c r="AT147">
        <v>5683</v>
      </c>
      <c r="AU147" s="20">
        <v>5463310.7785837986</v>
      </c>
      <c r="AV147" s="20">
        <v>-263365.77858379856</v>
      </c>
      <c r="BJ147">
        <v>103742</v>
      </c>
      <c r="BK147">
        <v>5199945</v>
      </c>
      <c r="BL147">
        <v>5683</v>
      </c>
      <c r="BM147">
        <v>915</v>
      </c>
      <c r="BN147">
        <v>16.2</v>
      </c>
      <c r="BO147">
        <v>40386</v>
      </c>
      <c r="BP147">
        <v>12.5</v>
      </c>
      <c r="BQ147">
        <v>0</v>
      </c>
      <c r="BT147">
        <v>8322935</v>
      </c>
      <c r="BU147">
        <v>1205</v>
      </c>
      <c r="BV147">
        <v>14.2</v>
      </c>
      <c r="BW147">
        <v>41756</v>
      </c>
      <c r="BX147">
        <v>14</v>
      </c>
      <c r="BY147">
        <v>0</v>
      </c>
      <c r="CA147" s="59">
        <f t="shared" si="20"/>
        <v>1.1005920823108093</v>
      </c>
      <c r="CB147" s="59">
        <f t="shared" si="15"/>
        <v>0.66877646740294416</v>
      </c>
      <c r="CC147" s="59">
        <f t="shared" si="16"/>
        <v>-0.57491832711111746</v>
      </c>
      <c r="CD147" s="59">
        <f t="shared" si="17"/>
        <v>0.58571585546688321</v>
      </c>
      <c r="CE147" s="59">
        <f t="shared" si="18"/>
        <v>-6.3482892423876128E-2</v>
      </c>
      <c r="CF147">
        <v>0</v>
      </c>
      <c r="CI147" s="20">
        <v>118</v>
      </c>
      <c r="CJ147" s="20">
        <v>0.87332302390706751</v>
      </c>
      <c r="CK147" s="20">
        <v>-0.60880269446919644</v>
      </c>
      <c r="DC147">
        <v>103563</v>
      </c>
      <c r="DD147">
        <v>6317409</v>
      </c>
      <c r="DE147">
        <v>5943</v>
      </c>
      <c r="DF147">
        <v>1063</v>
      </c>
      <c r="DG147">
        <v>16.600000000000001</v>
      </c>
      <c r="DH147">
        <v>41789</v>
      </c>
      <c r="DI147">
        <v>23.1</v>
      </c>
      <c r="DJ147">
        <v>0</v>
      </c>
      <c r="DK147">
        <f t="shared" si="19"/>
        <v>0</v>
      </c>
    </row>
    <row r="148" spans="1:115" x14ac:dyDescent="0.25">
      <c r="A148">
        <v>103742</v>
      </c>
      <c r="B148">
        <v>915</v>
      </c>
      <c r="C148">
        <v>16.2</v>
      </c>
      <c r="D148">
        <v>40386</v>
      </c>
      <c r="E148">
        <v>5683</v>
      </c>
      <c r="N148">
        <v>103742</v>
      </c>
      <c r="O148" t="s">
        <v>190</v>
      </c>
      <c r="P148" s="74">
        <v>915</v>
      </c>
      <c r="Q148" s="74">
        <v>5199945</v>
      </c>
      <c r="R148" s="72">
        <v>5659438.146532448</v>
      </c>
      <c r="S148" s="72">
        <v>-459493.14653244801</v>
      </c>
      <c r="U148" s="20"/>
      <c r="V148" s="20"/>
      <c r="AC148" s="20">
        <v>124</v>
      </c>
      <c r="AD148" s="20">
        <v>5542967.6932599759</v>
      </c>
      <c r="AE148" s="20">
        <v>820550.30674002413</v>
      </c>
      <c r="AN148">
        <v>103743</v>
      </c>
      <c r="AO148">
        <v>1235</v>
      </c>
      <c r="AP148">
        <v>11.1</v>
      </c>
      <c r="AQ148">
        <v>17.2</v>
      </c>
      <c r="AR148">
        <v>39345</v>
      </c>
      <c r="AS148">
        <v>6688760</v>
      </c>
      <c r="AT148">
        <v>5416</v>
      </c>
      <c r="AU148" s="20">
        <v>6953375.5394619647</v>
      </c>
      <c r="AV148" s="20">
        <v>-264615.53946196474</v>
      </c>
      <c r="BJ148">
        <v>103743</v>
      </c>
      <c r="BK148">
        <v>6688760</v>
      </c>
      <c r="BL148">
        <v>5416</v>
      </c>
      <c r="BM148">
        <v>1235</v>
      </c>
      <c r="BN148">
        <v>17.2</v>
      </c>
      <c r="BO148">
        <v>39345</v>
      </c>
      <c r="BP148">
        <v>11.1</v>
      </c>
      <c r="BQ148">
        <v>0</v>
      </c>
      <c r="BT148">
        <v>4060696</v>
      </c>
      <c r="BU148">
        <v>667</v>
      </c>
      <c r="BV148">
        <v>15</v>
      </c>
      <c r="BW148">
        <v>36715</v>
      </c>
      <c r="BX148">
        <v>11.9</v>
      </c>
      <c r="BY148">
        <v>0</v>
      </c>
      <c r="CA148" s="59">
        <f t="shared" si="20"/>
        <v>-0.85889000176946673</v>
      </c>
      <c r="CB148" s="59">
        <f t="shared" si="15"/>
        <v>-0.83608036613614756</v>
      </c>
      <c r="CC148" s="59">
        <f t="shared" si="16"/>
        <v>-0.17543342558690597</v>
      </c>
      <c r="CD148" s="59">
        <f t="shared" si="17"/>
        <v>-1.0781475315295559</v>
      </c>
      <c r="CE148" s="59">
        <f t="shared" si="18"/>
        <v>-0.27640339002253861</v>
      </c>
      <c r="CF148">
        <v>0</v>
      </c>
      <c r="CI148" s="20">
        <v>119</v>
      </c>
      <c r="CJ148" s="20">
        <v>1.9270488419290976</v>
      </c>
      <c r="CK148" s="20">
        <v>1.8496070758811767E-2</v>
      </c>
      <c r="DC148">
        <v>103742</v>
      </c>
      <c r="DD148">
        <v>5199945</v>
      </c>
      <c r="DE148">
        <v>5683</v>
      </c>
      <c r="DF148">
        <v>915</v>
      </c>
      <c r="DG148">
        <v>16.2</v>
      </c>
      <c r="DH148">
        <v>40386</v>
      </c>
      <c r="DI148">
        <v>12.5</v>
      </c>
      <c r="DJ148">
        <v>0</v>
      </c>
      <c r="DK148">
        <f t="shared" si="19"/>
        <v>0</v>
      </c>
    </row>
    <row r="149" spans="1:115" x14ac:dyDescent="0.25">
      <c r="A149">
        <v>103743</v>
      </c>
      <c r="B149">
        <v>1235</v>
      </c>
      <c r="C149">
        <v>17.2</v>
      </c>
      <c r="D149">
        <v>39345</v>
      </c>
      <c r="E149">
        <v>5416</v>
      </c>
      <c r="N149">
        <v>103743</v>
      </c>
      <c r="O149" t="s">
        <v>190</v>
      </c>
      <c r="P149" s="74">
        <v>1235</v>
      </c>
      <c r="Q149" s="74">
        <v>6688760</v>
      </c>
      <c r="R149" s="72">
        <v>7353553.8304956807</v>
      </c>
      <c r="S149" s="72">
        <v>-664793.83049568068</v>
      </c>
      <c r="U149" s="20"/>
      <c r="V149" s="20"/>
      <c r="AC149" s="20">
        <v>125</v>
      </c>
      <c r="AD149" s="20">
        <v>5521791.2472104356</v>
      </c>
      <c r="AE149" s="20">
        <v>847004.75278956443</v>
      </c>
      <c r="AN149">
        <v>103854</v>
      </c>
      <c r="AO149">
        <v>1016</v>
      </c>
      <c r="AP149">
        <v>3.4</v>
      </c>
      <c r="AQ149">
        <v>18.2</v>
      </c>
      <c r="AR149">
        <v>42882</v>
      </c>
      <c r="AS149">
        <v>5947664</v>
      </c>
      <c r="AT149">
        <v>5854</v>
      </c>
      <c r="AU149" s="20">
        <v>5608871.2691278942</v>
      </c>
      <c r="AV149" s="20">
        <v>338792.73087210581</v>
      </c>
      <c r="BJ149">
        <v>103854</v>
      </c>
      <c r="BK149">
        <v>5947664</v>
      </c>
      <c r="BL149">
        <v>5854</v>
      </c>
      <c r="BM149">
        <v>1016</v>
      </c>
      <c r="BN149">
        <v>18.2</v>
      </c>
      <c r="BO149">
        <v>42882</v>
      </c>
      <c r="BP149">
        <v>3.4</v>
      </c>
      <c r="BQ149">
        <v>0</v>
      </c>
      <c r="BT149">
        <v>6317409</v>
      </c>
      <c r="BU149">
        <v>1063</v>
      </c>
      <c r="BV149">
        <v>16.600000000000001</v>
      </c>
      <c r="BW149">
        <v>41789</v>
      </c>
      <c r="BX149">
        <v>23.1</v>
      </c>
      <c r="BY149">
        <v>0</v>
      </c>
      <c r="CA149" s="59">
        <f t="shared" si="20"/>
        <v>0.17859022691105816</v>
      </c>
      <c r="CB149" s="59">
        <f t="shared" ref="CB149:CB212" si="21">(BU149-BU$2)/BU$3</f>
        <v>0.27158377156177127</v>
      </c>
      <c r="CC149" s="59">
        <f t="shared" ref="CC149:CC212" si="22">(BV149-BV$2)/BV$3</f>
        <v>0.62353637746151691</v>
      </c>
      <c r="CD149" s="59">
        <f t="shared" ref="CD149:CD212" si="23">(BW149-BW$2)/BW$3</f>
        <v>0.59660803792490402</v>
      </c>
      <c r="CE149" s="59">
        <f t="shared" ref="CE149:CE212" si="24">(BX149-BX$2)/BX$3</f>
        <v>0.85917259717032823</v>
      </c>
      <c r="CF149">
        <v>0</v>
      </c>
      <c r="CI149" s="20">
        <v>120</v>
      </c>
      <c r="CJ149" s="20">
        <v>0.1307576944343119</v>
      </c>
      <c r="CK149" s="20">
        <v>0.42073434824590378</v>
      </c>
      <c r="DC149">
        <v>103743</v>
      </c>
      <c r="DD149">
        <v>6688760</v>
      </c>
      <c r="DE149">
        <v>5416</v>
      </c>
      <c r="DF149">
        <v>1235</v>
      </c>
      <c r="DG149">
        <v>17.2</v>
      </c>
      <c r="DH149">
        <v>39345</v>
      </c>
      <c r="DI149">
        <v>11.1</v>
      </c>
      <c r="DJ149">
        <v>0</v>
      </c>
      <c r="DK149">
        <f t="shared" si="19"/>
        <v>0</v>
      </c>
    </row>
    <row r="150" spans="1:115" x14ac:dyDescent="0.25">
      <c r="A150">
        <v>103854</v>
      </c>
      <c r="B150">
        <v>1016</v>
      </c>
      <c r="C150">
        <v>18.2</v>
      </c>
      <c r="D150">
        <v>42882</v>
      </c>
      <c r="E150">
        <v>5854</v>
      </c>
      <c r="N150">
        <v>103854</v>
      </c>
      <c r="O150" t="s">
        <v>190</v>
      </c>
      <c r="P150" s="74">
        <v>1016</v>
      </c>
      <c r="Q150" s="74">
        <v>5947664</v>
      </c>
      <c r="R150" s="72">
        <v>6194143.4092833437</v>
      </c>
      <c r="S150" s="72">
        <v>-246479.4092833437</v>
      </c>
      <c r="U150" s="20"/>
      <c r="V150" s="20"/>
      <c r="AC150" s="20">
        <v>126</v>
      </c>
      <c r="AD150" s="20">
        <v>6818848.5677447859</v>
      </c>
      <c r="AE150" s="20">
        <v>298135.43225521408</v>
      </c>
      <c r="AN150">
        <v>103855</v>
      </c>
      <c r="AO150">
        <v>947</v>
      </c>
      <c r="AP150">
        <v>13.9</v>
      </c>
      <c r="AQ150">
        <v>19.2</v>
      </c>
      <c r="AR150">
        <v>43417</v>
      </c>
      <c r="AS150">
        <v>5476501</v>
      </c>
      <c r="AT150">
        <v>5783</v>
      </c>
      <c r="AU150" s="20">
        <v>5605612.1476765852</v>
      </c>
      <c r="AV150" s="20">
        <v>-129111.14767658524</v>
      </c>
      <c r="BJ150">
        <v>103855</v>
      </c>
      <c r="BK150">
        <v>5476501</v>
      </c>
      <c r="BL150">
        <v>5783</v>
      </c>
      <c r="BM150">
        <v>947</v>
      </c>
      <c r="BN150">
        <v>19.2</v>
      </c>
      <c r="BO150">
        <v>43417</v>
      </c>
      <c r="BP150">
        <v>13.9</v>
      </c>
      <c r="BQ150">
        <v>0</v>
      </c>
      <c r="BT150">
        <v>5199945</v>
      </c>
      <c r="BU150">
        <v>915</v>
      </c>
      <c r="BV150">
        <v>16.2</v>
      </c>
      <c r="BW150">
        <v>40386</v>
      </c>
      <c r="BX150">
        <v>12.5</v>
      </c>
      <c r="BY150">
        <v>0</v>
      </c>
      <c r="CA150" s="59">
        <f t="shared" si="20"/>
        <v>-0.33514227086878984</v>
      </c>
      <c r="CB150" s="59">
        <f t="shared" si="21"/>
        <v>-0.14239171424452163</v>
      </c>
      <c r="CC150" s="59">
        <f t="shared" si="22"/>
        <v>0.42379392669941029</v>
      </c>
      <c r="CD150" s="59">
        <f t="shared" si="23"/>
        <v>0.13352525039147725</v>
      </c>
      <c r="CE150" s="59">
        <f t="shared" si="24"/>
        <v>-0.21556896213720647</v>
      </c>
      <c r="CF150">
        <v>0</v>
      </c>
      <c r="CI150" s="20">
        <v>121</v>
      </c>
      <c r="CJ150" s="20">
        <v>0.82890906366960615</v>
      </c>
      <c r="CK150" s="20">
        <v>0.1717789420064848</v>
      </c>
      <c r="DC150">
        <v>103854</v>
      </c>
      <c r="DD150">
        <v>5947664</v>
      </c>
      <c r="DE150">
        <v>5854</v>
      </c>
      <c r="DF150">
        <v>1016</v>
      </c>
      <c r="DG150">
        <v>18.2</v>
      </c>
      <c r="DH150">
        <v>42882</v>
      </c>
      <c r="DI150">
        <v>3.4</v>
      </c>
      <c r="DJ150">
        <v>0</v>
      </c>
      <c r="DK150">
        <f t="shared" si="19"/>
        <v>0</v>
      </c>
    </row>
    <row r="151" spans="1:115" x14ac:dyDescent="0.25">
      <c r="A151">
        <v>103855</v>
      </c>
      <c r="B151">
        <v>947</v>
      </c>
      <c r="C151">
        <v>19.2</v>
      </c>
      <c r="D151">
        <v>43417</v>
      </c>
      <c r="E151">
        <v>5783</v>
      </c>
      <c r="N151">
        <v>103855</v>
      </c>
      <c r="O151" t="s">
        <v>190</v>
      </c>
      <c r="P151" s="74">
        <v>947</v>
      </c>
      <c r="Q151" s="74">
        <v>5476501</v>
      </c>
      <c r="R151" s="72">
        <v>5828849.7149287714</v>
      </c>
      <c r="S151" s="72">
        <v>-352348.71492877137</v>
      </c>
      <c r="U151" s="20"/>
      <c r="V151" s="20"/>
      <c r="AC151" s="20">
        <v>127</v>
      </c>
      <c r="AD151" s="20">
        <v>4785909.7469889056</v>
      </c>
      <c r="AE151" s="20">
        <v>-92409.746988905594</v>
      </c>
      <c r="AN151">
        <v>103858</v>
      </c>
      <c r="AO151">
        <v>743</v>
      </c>
      <c r="AP151">
        <v>14.7</v>
      </c>
      <c r="AQ151">
        <v>14.3</v>
      </c>
      <c r="AR151">
        <v>40562</v>
      </c>
      <c r="AS151">
        <v>4123650</v>
      </c>
      <c r="AT151">
        <v>5550</v>
      </c>
      <c r="AU151" s="20">
        <v>4886257.4820001228</v>
      </c>
      <c r="AV151" s="20">
        <v>-762607.48200012278</v>
      </c>
      <c r="BJ151">
        <v>103858</v>
      </c>
      <c r="BK151">
        <v>4123650</v>
      </c>
      <c r="BL151">
        <v>5550</v>
      </c>
      <c r="BM151">
        <v>743</v>
      </c>
      <c r="BN151">
        <v>14.3</v>
      </c>
      <c r="BO151">
        <v>40562</v>
      </c>
      <c r="BP151">
        <v>14.7</v>
      </c>
      <c r="BQ151">
        <v>0</v>
      </c>
      <c r="BT151">
        <v>6688760</v>
      </c>
      <c r="BU151">
        <v>1235</v>
      </c>
      <c r="BV151">
        <v>17.2</v>
      </c>
      <c r="BW151">
        <v>39345</v>
      </c>
      <c r="BX151">
        <v>11.1</v>
      </c>
      <c r="BY151">
        <v>0</v>
      </c>
      <c r="CA151" s="59">
        <f t="shared" si="20"/>
        <v>0.34931167904109933</v>
      </c>
      <c r="CB151" s="59">
        <f t="shared" si="21"/>
        <v>0.75269041722854402</v>
      </c>
      <c r="CC151" s="59">
        <f t="shared" si="22"/>
        <v>0.92315005360467417</v>
      </c>
      <c r="CD151" s="59">
        <f t="shared" si="23"/>
        <v>-0.210073596238813</v>
      </c>
      <c r="CE151" s="59">
        <f t="shared" si="24"/>
        <v>-0.35751596053631485</v>
      </c>
      <c r="CF151">
        <v>0</v>
      </c>
      <c r="CI151" s="20">
        <v>122</v>
      </c>
      <c r="CJ151" s="20">
        <v>-0.16302998116266681</v>
      </c>
      <c r="CK151" s="20">
        <v>-0.12376011419622246</v>
      </c>
      <c r="DC151">
        <v>103855</v>
      </c>
      <c r="DD151">
        <v>5476501</v>
      </c>
      <c r="DE151">
        <v>5783</v>
      </c>
      <c r="DF151">
        <v>947</v>
      </c>
      <c r="DG151">
        <v>19.2</v>
      </c>
      <c r="DH151">
        <v>43417</v>
      </c>
      <c r="DI151">
        <v>13.9</v>
      </c>
      <c r="DJ151">
        <v>0</v>
      </c>
      <c r="DK151">
        <f t="shared" si="19"/>
        <v>0</v>
      </c>
    </row>
    <row r="152" spans="1:115" x14ac:dyDescent="0.25">
      <c r="A152">
        <v>103858</v>
      </c>
      <c r="B152">
        <v>743</v>
      </c>
      <c r="C152">
        <v>14.3</v>
      </c>
      <c r="D152">
        <v>40562</v>
      </c>
      <c r="E152">
        <v>5550</v>
      </c>
      <c r="N152">
        <v>103858</v>
      </c>
      <c r="O152" t="s">
        <v>190</v>
      </c>
      <c r="P152" s="74">
        <v>743</v>
      </c>
      <c r="Q152" s="74">
        <v>4123650</v>
      </c>
      <c r="R152" s="72">
        <v>4748850.9664022103</v>
      </c>
      <c r="S152" s="72">
        <v>-625200.9664022103</v>
      </c>
      <c r="U152" s="20"/>
      <c r="V152" s="20"/>
      <c r="AC152" s="20">
        <v>128</v>
      </c>
      <c r="AD152" s="20">
        <v>3647675.7718261089</v>
      </c>
      <c r="AE152" s="20">
        <v>562239.22817389108</v>
      </c>
      <c r="AN152">
        <v>103870</v>
      </c>
      <c r="AO152">
        <v>605</v>
      </c>
      <c r="AP152">
        <v>0.3</v>
      </c>
      <c r="AQ152">
        <v>11.7</v>
      </c>
      <c r="AR152">
        <v>42189</v>
      </c>
      <c r="AS152">
        <v>7496555</v>
      </c>
      <c r="AT152">
        <v>12391</v>
      </c>
      <c r="AU152" s="20">
        <v>4015313.4072259855</v>
      </c>
      <c r="AV152" s="20">
        <v>3481241.5927740145</v>
      </c>
      <c r="BJ152">
        <v>103870</v>
      </c>
      <c r="BK152">
        <v>7496555</v>
      </c>
      <c r="BL152">
        <v>12391</v>
      </c>
      <c r="BM152">
        <v>605</v>
      </c>
      <c r="BN152">
        <v>11.7</v>
      </c>
      <c r="BO152">
        <v>42189</v>
      </c>
      <c r="BP152">
        <v>0.3</v>
      </c>
      <c r="BQ152">
        <v>0</v>
      </c>
      <c r="BT152">
        <v>5947664</v>
      </c>
      <c r="BU152">
        <v>1016</v>
      </c>
      <c r="BV152">
        <v>18.2</v>
      </c>
      <c r="BW152">
        <v>42882</v>
      </c>
      <c r="BX152">
        <v>3.4</v>
      </c>
      <c r="BY152">
        <v>0</v>
      </c>
      <c r="CA152" s="59">
        <f t="shared" si="20"/>
        <v>8.6071022720452823E-3</v>
      </c>
      <c r="CB152" s="59">
        <f t="shared" si="21"/>
        <v>0.14011858350166473</v>
      </c>
      <c r="CC152" s="59">
        <f t="shared" si="22"/>
        <v>1.4225061805099379</v>
      </c>
      <c r="CD152" s="59">
        <f t="shared" si="23"/>
        <v>0.95737032357995411</v>
      </c>
      <c r="CE152" s="59">
        <f t="shared" si="24"/>
        <v>-1.1382244517314106</v>
      </c>
      <c r="CF152">
        <v>0</v>
      </c>
      <c r="CI152" s="20">
        <v>123</v>
      </c>
      <c r="CJ152" s="20">
        <v>-2.0737839766139854E-2</v>
      </c>
      <c r="CK152" s="20">
        <v>-0.11849663302243146</v>
      </c>
      <c r="DC152">
        <v>103858</v>
      </c>
      <c r="DD152">
        <v>4123650</v>
      </c>
      <c r="DE152">
        <v>5550</v>
      </c>
      <c r="DF152">
        <v>743</v>
      </c>
      <c r="DG152">
        <v>14.3</v>
      </c>
      <c r="DH152">
        <v>40562</v>
      </c>
      <c r="DI152">
        <v>14.7</v>
      </c>
      <c r="DJ152">
        <v>0</v>
      </c>
      <c r="DK152">
        <f t="shared" si="19"/>
        <v>0</v>
      </c>
    </row>
    <row r="153" spans="1:115" x14ac:dyDescent="0.25">
      <c r="A153">
        <v>103870</v>
      </c>
      <c r="B153">
        <v>605</v>
      </c>
      <c r="C153">
        <v>11.7</v>
      </c>
      <c r="D153">
        <v>42189</v>
      </c>
      <c r="E153">
        <v>12391</v>
      </c>
      <c r="N153">
        <v>103870</v>
      </c>
      <c r="O153" t="s">
        <v>190</v>
      </c>
      <c r="P153" s="74">
        <v>605</v>
      </c>
      <c r="Q153" s="74">
        <v>7496555</v>
      </c>
      <c r="R153" s="72">
        <v>4018263.5776930661</v>
      </c>
      <c r="S153" s="72">
        <v>3478291.4223069339</v>
      </c>
      <c r="U153" s="20"/>
      <c r="V153" s="20"/>
      <c r="AC153" s="20">
        <v>129</v>
      </c>
      <c r="AD153" s="20">
        <v>5738849.8192182248</v>
      </c>
      <c r="AE153" s="20">
        <v>245700.18078177515</v>
      </c>
      <c r="AN153">
        <v>104012</v>
      </c>
      <c r="AO153">
        <v>1270</v>
      </c>
      <c r="AP153">
        <v>12.2</v>
      </c>
      <c r="AQ153">
        <v>15.3</v>
      </c>
      <c r="AR153">
        <v>39306</v>
      </c>
      <c r="AS153">
        <v>7245350</v>
      </c>
      <c r="AT153">
        <v>5705</v>
      </c>
      <c r="AU153" s="20">
        <v>7478331.718552554</v>
      </c>
      <c r="AV153" s="20">
        <v>-232981.71855255403</v>
      </c>
      <c r="BJ153">
        <v>104012</v>
      </c>
      <c r="BK153">
        <v>7245350</v>
      </c>
      <c r="BL153">
        <v>5705</v>
      </c>
      <c r="BM153">
        <v>1270</v>
      </c>
      <c r="BN153">
        <v>15.3</v>
      </c>
      <c r="BO153">
        <v>39306</v>
      </c>
      <c r="BP153">
        <v>12.2</v>
      </c>
      <c r="BQ153">
        <v>0</v>
      </c>
      <c r="BT153">
        <v>5476501</v>
      </c>
      <c r="BU153">
        <v>947</v>
      </c>
      <c r="BV153">
        <v>19.2</v>
      </c>
      <c r="BW153">
        <v>43417</v>
      </c>
      <c r="BX153">
        <v>13.9</v>
      </c>
      <c r="BY153">
        <v>0</v>
      </c>
      <c r="CA153" s="59">
        <f t="shared" si="20"/>
        <v>-0.20800098966778144</v>
      </c>
      <c r="CB153" s="59">
        <f t="shared" si="21"/>
        <v>-5.2883501097215048E-2</v>
      </c>
      <c r="CC153" s="59">
        <f t="shared" si="22"/>
        <v>1.9218623074152019</v>
      </c>
      <c r="CD153" s="59">
        <f t="shared" si="23"/>
        <v>1.1339557058539265</v>
      </c>
      <c r="CE153" s="59">
        <f t="shared" si="24"/>
        <v>-7.3621963738098109E-2</v>
      </c>
      <c r="CF153">
        <v>0</v>
      </c>
      <c r="CI153" s="20">
        <v>124</v>
      </c>
      <c r="CJ153" s="20">
        <v>0.31998518050120967</v>
      </c>
      <c r="CK153" s="20">
        <v>-0.12019723112201738</v>
      </c>
      <c r="DC153">
        <v>103870</v>
      </c>
      <c r="DD153">
        <v>7496555</v>
      </c>
      <c r="DE153">
        <v>12391</v>
      </c>
      <c r="DF153">
        <v>605</v>
      </c>
      <c r="DG153">
        <v>11.7</v>
      </c>
      <c r="DH153">
        <v>42189</v>
      </c>
      <c r="DI153">
        <v>0.3</v>
      </c>
      <c r="DJ153">
        <v>0</v>
      </c>
      <c r="DK153">
        <f t="shared" si="19"/>
        <v>0</v>
      </c>
    </row>
    <row r="154" spans="1:115" x14ac:dyDescent="0.25">
      <c r="A154">
        <v>104012</v>
      </c>
      <c r="B154">
        <v>1270</v>
      </c>
      <c r="C154">
        <v>15.3</v>
      </c>
      <c r="D154">
        <v>39306</v>
      </c>
      <c r="E154">
        <v>5705</v>
      </c>
      <c r="N154">
        <v>104012</v>
      </c>
      <c r="O154" t="s">
        <v>190</v>
      </c>
      <c r="P154" s="74">
        <v>1270</v>
      </c>
      <c r="Q154" s="74">
        <v>7245350</v>
      </c>
      <c r="R154" s="72">
        <v>7538847.73342916</v>
      </c>
      <c r="S154" s="72">
        <v>-293497.73342915997</v>
      </c>
      <c r="U154" s="20"/>
      <c r="V154" s="20"/>
      <c r="AC154" s="20">
        <v>130</v>
      </c>
      <c r="AD154" s="20">
        <v>4860027.3081622981</v>
      </c>
      <c r="AE154" s="20">
        <v>360384.69183770195</v>
      </c>
      <c r="AN154">
        <v>104018</v>
      </c>
      <c r="AO154">
        <v>1437</v>
      </c>
      <c r="AP154">
        <v>23</v>
      </c>
      <c r="AQ154">
        <v>15.6</v>
      </c>
      <c r="AR154">
        <v>38691</v>
      </c>
      <c r="AS154">
        <v>8052948</v>
      </c>
      <c r="AT154">
        <v>5604</v>
      </c>
      <c r="AU154" s="20">
        <v>8803852.3407117017</v>
      </c>
      <c r="AV154" s="20">
        <v>-750904.34071170166</v>
      </c>
      <c r="BJ154">
        <v>104018</v>
      </c>
      <c r="BK154">
        <v>8052948</v>
      </c>
      <c r="BL154">
        <v>5604</v>
      </c>
      <c r="BM154">
        <v>1437</v>
      </c>
      <c r="BN154">
        <v>15.6</v>
      </c>
      <c r="BO154">
        <v>38691</v>
      </c>
      <c r="BP154">
        <v>23</v>
      </c>
      <c r="BQ154">
        <v>0</v>
      </c>
      <c r="BT154">
        <v>4123650</v>
      </c>
      <c r="BU154">
        <v>743</v>
      </c>
      <c r="BV154">
        <v>14.3</v>
      </c>
      <c r="BW154">
        <v>40562</v>
      </c>
      <c r="BX154">
        <v>14.7</v>
      </c>
      <c r="BY154">
        <v>0</v>
      </c>
      <c r="CA154" s="59">
        <f t="shared" si="20"/>
        <v>-0.829948115797988</v>
      </c>
      <c r="CB154" s="59">
        <f t="shared" si="21"/>
        <v>-0.62349835991129443</v>
      </c>
      <c r="CC154" s="59">
        <f t="shared" si="22"/>
        <v>-0.5249827144205903</v>
      </c>
      <c r="CD154" s="59">
        <f t="shared" si="23"/>
        <v>0.19161689016758782</v>
      </c>
      <c r="CE154" s="59">
        <f t="shared" si="24"/>
        <v>7.4906067756779701E-3</v>
      </c>
      <c r="CF154">
        <v>0</v>
      </c>
      <c r="CI154" s="20">
        <v>125</v>
      </c>
      <c r="CJ154" s="20">
        <v>0.45625379853518644</v>
      </c>
      <c r="CK154" s="20">
        <v>-0.25403939056468205</v>
      </c>
      <c r="DC154">
        <v>104012</v>
      </c>
      <c r="DD154">
        <v>7245350</v>
      </c>
      <c r="DE154">
        <v>5705</v>
      </c>
      <c r="DF154">
        <v>1270</v>
      </c>
      <c r="DG154">
        <v>15.3</v>
      </c>
      <c r="DH154">
        <v>39306</v>
      </c>
      <c r="DI154">
        <v>12.2</v>
      </c>
      <c r="DJ154">
        <v>0</v>
      </c>
      <c r="DK154">
        <f t="shared" si="19"/>
        <v>0</v>
      </c>
    </row>
    <row r="155" spans="1:115" x14ac:dyDescent="0.25">
      <c r="A155">
        <v>104018</v>
      </c>
      <c r="B155">
        <v>1437</v>
      </c>
      <c r="C155">
        <v>15.6</v>
      </c>
      <c r="D155">
        <v>38691</v>
      </c>
      <c r="E155">
        <v>5604</v>
      </c>
      <c r="N155">
        <v>104018</v>
      </c>
      <c r="O155" t="s">
        <v>190</v>
      </c>
      <c r="P155" s="74">
        <v>1437</v>
      </c>
      <c r="Q155" s="74">
        <v>8052948</v>
      </c>
      <c r="R155" s="72">
        <v>8422964.355997473</v>
      </c>
      <c r="S155" s="72">
        <v>-370016.355997473</v>
      </c>
      <c r="U155" s="20"/>
      <c r="V155" s="20"/>
      <c r="AC155" s="20">
        <v>131</v>
      </c>
      <c r="AD155" s="20">
        <v>4425910.1641467195</v>
      </c>
      <c r="AE155" s="20">
        <v>573149.8358532805</v>
      </c>
      <c r="AN155">
        <v>104019</v>
      </c>
      <c r="AO155">
        <v>1176</v>
      </c>
      <c r="AP155">
        <v>21.3</v>
      </c>
      <c r="AQ155">
        <v>14.1</v>
      </c>
      <c r="AR155">
        <v>38802</v>
      </c>
      <c r="AS155">
        <v>7869792</v>
      </c>
      <c r="AT155">
        <v>6692</v>
      </c>
      <c r="AU155" s="20">
        <v>7477847.8685461096</v>
      </c>
      <c r="AV155" s="20">
        <v>391944.13145389035</v>
      </c>
      <c r="BJ155">
        <v>104019</v>
      </c>
      <c r="BK155">
        <v>7869792</v>
      </c>
      <c r="BL155">
        <v>6692</v>
      </c>
      <c r="BM155">
        <v>1176</v>
      </c>
      <c r="BN155">
        <v>14.1</v>
      </c>
      <c r="BO155">
        <v>38802</v>
      </c>
      <c r="BP155">
        <v>21.3</v>
      </c>
      <c r="BQ155">
        <v>0</v>
      </c>
      <c r="BT155">
        <v>7496555</v>
      </c>
      <c r="BU155">
        <v>605</v>
      </c>
      <c r="BV155">
        <v>11.7</v>
      </c>
      <c r="BW155">
        <v>42189</v>
      </c>
      <c r="BX155">
        <v>0.3</v>
      </c>
      <c r="BY155">
        <v>0</v>
      </c>
      <c r="CA155" s="59">
        <f t="shared" si="20"/>
        <v>0.72067983322241735</v>
      </c>
      <c r="CB155" s="59">
        <f t="shared" si="21"/>
        <v>-1.009502529109054</v>
      </c>
      <c r="CC155" s="59">
        <f t="shared" si="22"/>
        <v>-1.823308644374277</v>
      </c>
      <c r="CD155" s="59">
        <f t="shared" si="23"/>
        <v>0.72863449196151886</v>
      </c>
      <c r="CE155" s="59">
        <f t="shared" si="24"/>
        <v>-1.4525356624722934</v>
      </c>
      <c r="CF155">
        <v>0</v>
      </c>
      <c r="CI155" s="20">
        <v>126</v>
      </c>
      <c r="CJ155" s="20">
        <v>0.75851384277843636</v>
      </c>
      <c r="CK155" s="20">
        <v>-0.21233444797264334</v>
      </c>
      <c r="DC155">
        <v>104018</v>
      </c>
      <c r="DD155">
        <v>8052948</v>
      </c>
      <c r="DE155">
        <v>5604</v>
      </c>
      <c r="DF155">
        <v>1437</v>
      </c>
      <c r="DG155">
        <v>15.6</v>
      </c>
      <c r="DH155">
        <v>38691</v>
      </c>
      <c r="DI155">
        <v>23</v>
      </c>
      <c r="DJ155">
        <v>0</v>
      </c>
      <c r="DK155">
        <f t="shared" si="19"/>
        <v>0</v>
      </c>
    </row>
    <row r="156" spans="1:115" x14ac:dyDescent="0.25">
      <c r="A156">
        <v>104019</v>
      </c>
      <c r="B156">
        <v>1176</v>
      </c>
      <c r="C156">
        <v>14.1</v>
      </c>
      <c r="D156">
        <v>38802</v>
      </c>
      <c r="E156">
        <v>6692</v>
      </c>
      <c r="N156">
        <v>104019</v>
      </c>
      <c r="O156" t="s">
        <v>190</v>
      </c>
      <c r="P156" s="74">
        <v>1176</v>
      </c>
      <c r="Q156" s="74">
        <v>7869792</v>
      </c>
      <c r="R156" s="72">
        <v>7041201.2512649596</v>
      </c>
      <c r="S156" s="72">
        <v>828590.74873504043</v>
      </c>
      <c r="U156" s="20"/>
      <c r="V156" s="20"/>
      <c r="AC156" s="20">
        <v>132</v>
      </c>
      <c r="AD156" s="20">
        <v>3790616.7826605067</v>
      </c>
      <c r="AE156" s="20">
        <v>-33646.782660506666</v>
      </c>
      <c r="AN156">
        <v>104020</v>
      </c>
      <c r="AO156">
        <v>886</v>
      </c>
      <c r="AP156">
        <v>18.3</v>
      </c>
      <c r="AQ156">
        <v>14.5</v>
      </c>
      <c r="AR156">
        <v>37529</v>
      </c>
      <c r="AS156">
        <v>5241576</v>
      </c>
      <c r="AT156">
        <v>5916</v>
      </c>
      <c r="AU156" s="20">
        <v>5492281.9193907138</v>
      </c>
      <c r="AV156" s="20">
        <v>-250705.9193907138</v>
      </c>
      <c r="BJ156">
        <v>104020</v>
      </c>
      <c r="BK156">
        <v>5241576</v>
      </c>
      <c r="BL156">
        <v>5916</v>
      </c>
      <c r="BM156">
        <v>886</v>
      </c>
      <c r="BN156">
        <v>14.5</v>
      </c>
      <c r="BO156">
        <v>37529</v>
      </c>
      <c r="BP156">
        <v>18.3</v>
      </c>
      <c r="BQ156">
        <v>0</v>
      </c>
      <c r="BT156">
        <v>7245350</v>
      </c>
      <c r="BU156">
        <v>1270</v>
      </c>
      <c r="BV156">
        <v>15.3</v>
      </c>
      <c r="BW156">
        <v>39306</v>
      </c>
      <c r="BX156">
        <v>12.2</v>
      </c>
      <c r="BY156">
        <v>0</v>
      </c>
      <c r="CA156" s="59">
        <f t="shared" si="20"/>
        <v>0.60519318478919104</v>
      </c>
      <c r="CB156" s="59">
        <f t="shared" si="21"/>
        <v>0.85059002535841066</v>
      </c>
      <c r="CC156" s="59">
        <f t="shared" si="22"/>
        <v>-2.5626587515326461E-2</v>
      </c>
      <c r="CD156" s="59">
        <f t="shared" si="23"/>
        <v>-0.22294617550738294</v>
      </c>
      <c r="CE156" s="59">
        <f t="shared" si="24"/>
        <v>-0.24598617607987264</v>
      </c>
      <c r="CF156">
        <v>0</v>
      </c>
      <c r="CI156" s="20">
        <v>127</v>
      </c>
      <c r="CJ156" s="20">
        <v>-0.60951001040032449</v>
      </c>
      <c r="CK156" s="20">
        <v>4.1539429323675492E-2</v>
      </c>
      <c r="DC156">
        <v>104019</v>
      </c>
      <c r="DD156">
        <v>7869792</v>
      </c>
      <c r="DE156">
        <v>6692</v>
      </c>
      <c r="DF156">
        <v>1176</v>
      </c>
      <c r="DG156">
        <v>14.1</v>
      </c>
      <c r="DH156">
        <v>38802</v>
      </c>
      <c r="DI156">
        <v>21.3</v>
      </c>
      <c r="DJ156">
        <v>0</v>
      </c>
      <c r="DK156">
        <f t="shared" si="19"/>
        <v>0</v>
      </c>
    </row>
    <row r="157" spans="1:115" x14ac:dyDescent="0.25">
      <c r="A157">
        <v>104020</v>
      </c>
      <c r="B157">
        <v>886</v>
      </c>
      <c r="C157">
        <v>14.5</v>
      </c>
      <c r="D157">
        <v>37529</v>
      </c>
      <c r="E157">
        <v>5916</v>
      </c>
      <c r="N157">
        <v>104020</v>
      </c>
      <c r="O157" t="s">
        <v>190</v>
      </c>
      <c r="P157" s="74">
        <v>886</v>
      </c>
      <c r="Q157" s="74">
        <v>5241576</v>
      </c>
      <c r="R157" s="72">
        <v>5505908.9126732796</v>
      </c>
      <c r="S157" s="72">
        <v>-264332.91267327964</v>
      </c>
      <c r="U157" s="20"/>
      <c r="V157" s="20"/>
      <c r="AC157" s="20">
        <v>133</v>
      </c>
      <c r="AD157" s="20">
        <v>3435911.3113307049</v>
      </c>
      <c r="AE157" s="20">
        <v>262728.68866929505</v>
      </c>
      <c r="AN157">
        <v>104119</v>
      </c>
      <c r="AO157">
        <v>1274</v>
      </c>
      <c r="AP157">
        <v>4</v>
      </c>
      <c r="AQ157">
        <v>14.5</v>
      </c>
      <c r="AR157">
        <v>35771</v>
      </c>
      <c r="AS157">
        <v>5959772</v>
      </c>
      <c r="AT157">
        <v>4678</v>
      </c>
      <c r="AU157" s="20">
        <v>6850615.1786413863</v>
      </c>
      <c r="AV157" s="20">
        <v>-890843.17864138633</v>
      </c>
      <c r="BJ157">
        <v>104119</v>
      </c>
      <c r="BK157">
        <v>5959772</v>
      </c>
      <c r="BL157">
        <v>4678</v>
      </c>
      <c r="BM157">
        <v>1274</v>
      </c>
      <c r="BN157">
        <v>14.5</v>
      </c>
      <c r="BO157">
        <v>35771</v>
      </c>
      <c r="BP157">
        <v>4</v>
      </c>
      <c r="BQ157">
        <v>0</v>
      </c>
      <c r="BT157">
        <v>8052948</v>
      </c>
      <c r="BU157">
        <v>1437</v>
      </c>
      <c r="BV157">
        <v>15.6</v>
      </c>
      <c r="BW157">
        <v>38691</v>
      </c>
      <c r="BX157">
        <v>23</v>
      </c>
      <c r="BY157">
        <v>0</v>
      </c>
      <c r="CA157" s="59">
        <f t="shared" si="20"/>
        <v>0.97647077202422472</v>
      </c>
      <c r="CB157" s="59">
        <f t="shared" si="21"/>
        <v>1.3177110127209168</v>
      </c>
      <c r="CC157" s="59">
        <f t="shared" si="22"/>
        <v>0.12418025055625216</v>
      </c>
      <c r="CD157" s="59">
        <f t="shared" si="23"/>
        <v>-0.42593684858867831</v>
      </c>
      <c r="CE157" s="59">
        <f t="shared" si="24"/>
        <v>0.84903352585610603</v>
      </c>
      <c r="CF157">
        <v>0</v>
      </c>
      <c r="CI157" s="20">
        <v>128</v>
      </c>
      <c r="CJ157" s="20">
        <v>-0.65246811034519703</v>
      </c>
      <c r="CK157" s="20">
        <v>-0.13782133732479884</v>
      </c>
      <c r="DC157">
        <v>104020</v>
      </c>
      <c r="DD157">
        <v>5241576</v>
      </c>
      <c r="DE157">
        <v>5916</v>
      </c>
      <c r="DF157">
        <v>886</v>
      </c>
      <c r="DG157">
        <v>14.5</v>
      </c>
      <c r="DH157">
        <v>37529</v>
      </c>
      <c r="DI157">
        <v>18.3</v>
      </c>
      <c r="DJ157">
        <v>0</v>
      </c>
      <c r="DK157">
        <f t="shared" si="19"/>
        <v>0</v>
      </c>
    </row>
    <row r="158" spans="1:115" x14ac:dyDescent="0.25">
      <c r="A158">
        <v>104119</v>
      </c>
      <c r="B158">
        <v>1274</v>
      </c>
      <c r="C158">
        <v>14.5</v>
      </c>
      <c r="D158">
        <v>35771</v>
      </c>
      <c r="E158">
        <v>4678</v>
      </c>
      <c r="N158">
        <v>104119</v>
      </c>
      <c r="O158" t="s">
        <v>190</v>
      </c>
      <c r="P158" s="74">
        <v>1274</v>
      </c>
      <c r="Q158" s="74">
        <v>5959772</v>
      </c>
      <c r="R158" s="72">
        <v>7560024.1794787003</v>
      </c>
      <c r="S158" s="72">
        <v>-1600252.1794787003</v>
      </c>
      <c r="U158" s="20"/>
      <c r="V158" s="20"/>
      <c r="AC158" s="20">
        <v>134</v>
      </c>
      <c r="AD158" s="20">
        <v>4071204.6928169173</v>
      </c>
      <c r="AE158" s="20">
        <v>227030.30718308268</v>
      </c>
      <c r="AN158">
        <v>104248</v>
      </c>
      <c r="AO158">
        <v>662</v>
      </c>
      <c r="AP158">
        <v>28.3</v>
      </c>
      <c r="AQ158">
        <v>14.4</v>
      </c>
      <c r="AR158">
        <v>37508</v>
      </c>
      <c r="AS158">
        <v>3941548</v>
      </c>
      <c r="AT158">
        <v>5954</v>
      </c>
      <c r="AU158" s="20">
        <v>4685800.7150833067</v>
      </c>
      <c r="AV158" s="20">
        <v>-744252.71508330666</v>
      </c>
      <c r="BJ158">
        <v>104248</v>
      </c>
      <c r="BK158">
        <v>3941548</v>
      </c>
      <c r="BL158">
        <v>5954</v>
      </c>
      <c r="BM158">
        <v>662</v>
      </c>
      <c r="BN158">
        <v>14.4</v>
      </c>
      <c r="BO158">
        <v>37508</v>
      </c>
      <c r="BP158">
        <v>28.3</v>
      </c>
      <c r="BQ158">
        <v>0</v>
      </c>
      <c r="BT158">
        <v>7869792</v>
      </c>
      <c r="BU158">
        <v>1176</v>
      </c>
      <c r="BV158">
        <v>14.1</v>
      </c>
      <c r="BW158">
        <v>38802</v>
      </c>
      <c r="BX158">
        <v>21.3</v>
      </c>
      <c r="BY158">
        <v>0</v>
      </c>
      <c r="CA158" s="59">
        <f t="shared" si="20"/>
        <v>0.89226833743719036</v>
      </c>
      <c r="CB158" s="59">
        <f t="shared" si="21"/>
        <v>0.58765964923819758</v>
      </c>
      <c r="CC158" s="59">
        <f t="shared" si="22"/>
        <v>-0.62485393980164361</v>
      </c>
      <c r="CD158" s="59">
        <f t="shared" si="23"/>
        <v>-0.38929950759351767</v>
      </c>
      <c r="CE158" s="59">
        <f t="shared" si="24"/>
        <v>0.67666931351433168</v>
      </c>
      <c r="CF158">
        <v>0</v>
      </c>
      <c r="CI158" s="20">
        <v>129</v>
      </c>
      <c r="CJ158" s="20">
        <v>1.3150477555664467E-2</v>
      </c>
      <c r="CK158" s="20">
        <v>1.2414251014057943E-2</v>
      </c>
      <c r="DC158">
        <v>104119</v>
      </c>
      <c r="DD158">
        <v>5959772</v>
      </c>
      <c r="DE158">
        <v>4678</v>
      </c>
      <c r="DF158">
        <v>1274</v>
      </c>
      <c r="DG158">
        <v>14.5</v>
      </c>
      <c r="DH158">
        <v>35771</v>
      </c>
      <c r="DI158">
        <v>4</v>
      </c>
      <c r="DJ158">
        <v>0</v>
      </c>
      <c r="DK158">
        <f t="shared" si="19"/>
        <v>0</v>
      </c>
    </row>
    <row r="159" spans="1:115" x14ac:dyDescent="0.25">
      <c r="A159">
        <v>104248</v>
      </c>
      <c r="B159">
        <v>662</v>
      </c>
      <c r="C159">
        <v>14.4</v>
      </c>
      <c r="D159">
        <v>37508</v>
      </c>
      <c r="E159">
        <v>5954</v>
      </c>
      <c r="N159">
        <v>104248</v>
      </c>
      <c r="O159" t="s">
        <v>190</v>
      </c>
      <c r="P159" s="74">
        <v>662</v>
      </c>
      <c r="Q159" s="74">
        <v>3941548</v>
      </c>
      <c r="R159" s="72">
        <v>4320027.9338990171</v>
      </c>
      <c r="S159" s="72">
        <v>-378479.93389901705</v>
      </c>
      <c r="U159" s="20"/>
      <c r="V159" s="20"/>
      <c r="AC159" s="20">
        <v>135</v>
      </c>
      <c r="AD159" s="20">
        <v>7131201.146975507</v>
      </c>
      <c r="AE159" s="20">
        <v>1033690.853024493</v>
      </c>
      <c r="AN159">
        <v>104255</v>
      </c>
      <c r="AO159">
        <v>1091</v>
      </c>
      <c r="AP159">
        <v>6.5</v>
      </c>
      <c r="AQ159">
        <v>14.4</v>
      </c>
      <c r="AR159">
        <v>38817</v>
      </c>
      <c r="AS159">
        <v>5843396</v>
      </c>
      <c r="AT159">
        <v>5356</v>
      </c>
      <c r="AU159" s="20">
        <v>6280801.4104862781</v>
      </c>
      <c r="AV159" s="20">
        <v>-437405.41048627812</v>
      </c>
      <c r="BJ159">
        <v>104255</v>
      </c>
      <c r="BK159">
        <v>5843396</v>
      </c>
      <c r="BL159">
        <v>5356</v>
      </c>
      <c r="BM159">
        <v>1091</v>
      </c>
      <c r="BN159">
        <v>14.4</v>
      </c>
      <c r="BO159">
        <v>38817</v>
      </c>
      <c r="BP159">
        <v>6.5</v>
      </c>
      <c r="BQ159">
        <v>0</v>
      </c>
      <c r="BT159">
        <v>5241576</v>
      </c>
      <c r="BU159">
        <v>886</v>
      </c>
      <c r="BV159">
        <v>14.5</v>
      </c>
      <c r="BW159">
        <v>37529</v>
      </c>
      <c r="BX159">
        <v>18.3</v>
      </c>
      <c r="BY159">
        <v>0</v>
      </c>
      <c r="CA159" s="59">
        <f t="shared" si="20"/>
        <v>-0.31600322243852913</v>
      </c>
      <c r="CB159" s="59">
        <f t="shared" si="21"/>
        <v>-0.22350853240926818</v>
      </c>
      <c r="CC159" s="59">
        <f t="shared" si="22"/>
        <v>-0.42511148903953788</v>
      </c>
      <c r="CD159" s="59">
        <f t="shared" si="23"/>
        <v>-0.80947369756504461</v>
      </c>
      <c r="CE159" s="59">
        <f t="shared" si="24"/>
        <v>0.37249717408767097</v>
      </c>
      <c r="CF159">
        <v>0</v>
      </c>
      <c r="CI159" s="20">
        <v>130</v>
      </c>
      <c r="CJ159" s="20">
        <v>-0.46478187725474085</v>
      </c>
      <c r="CK159" s="20">
        <v>0.13904891445498962</v>
      </c>
      <c r="DC159">
        <v>104248</v>
      </c>
      <c r="DD159">
        <v>3941548</v>
      </c>
      <c r="DE159">
        <v>5954</v>
      </c>
      <c r="DF159">
        <v>662</v>
      </c>
      <c r="DG159">
        <v>14.4</v>
      </c>
      <c r="DH159">
        <v>37508</v>
      </c>
      <c r="DI159">
        <v>28.3</v>
      </c>
      <c r="DJ159">
        <v>0</v>
      </c>
      <c r="DK159">
        <f t="shared" si="19"/>
        <v>0</v>
      </c>
    </row>
    <row r="160" spans="1:115" x14ac:dyDescent="0.25">
      <c r="A160">
        <v>104255</v>
      </c>
      <c r="B160">
        <v>1091</v>
      </c>
      <c r="C160">
        <v>14.4</v>
      </c>
      <c r="D160">
        <v>38817</v>
      </c>
      <c r="E160">
        <v>5356</v>
      </c>
      <c r="N160">
        <v>104255</v>
      </c>
      <c r="O160" t="s">
        <v>190</v>
      </c>
      <c r="P160" s="74">
        <v>1091</v>
      </c>
      <c r="Q160" s="74">
        <v>5843396</v>
      </c>
      <c r="R160" s="72">
        <v>6591201.772712226</v>
      </c>
      <c r="S160" s="72">
        <v>-747805.77271222603</v>
      </c>
      <c r="U160" s="20"/>
      <c r="V160" s="20"/>
      <c r="AC160" s="20">
        <v>136</v>
      </c>
      <c r="AD160" s="20">
        <v>6681201.6684227725</v>
      </c>
      <c r="AE160" s="20">
        <v>1137954.3315772275</v>
      </c>
      <c r="AN160">
        <v>104259</v>
      </c>
      <c r="AO160">
        <v>1482</v>
      </c>
      <c r="AP160">
        <v>18.7</v>
      </c>
      <c r="AQ160">
        <v>14.6</v>
      </c>
      <c r="AR160">
        <v>37061</v>
      </c>
      <c r="AS160">
        <v>8352552</v>
      </c>
      <c r="AT160">
        <v>5636</v>
      </c>
      <c r="AU160" s="20">
        <v>8829242.7583305873</v>
      </c>
      <c r="AV160" s="20">
        <v>-476690.7583305873</v>
      </c>
      <c r="BJ160">
        <v>104259</v>
      </c>
      <c r="BK160">
        <v>8352552</v>
      </c>
      <c r="BL160">
        <v>5636</v>
      </c>
      <c r="BM160">
        <v>1482</v>
      </c>
      <c r="BN160">
        <v>14.6</v>
      </c>
      <c r="BO160">
        <v>37061</v>
      </c>
      <c r="BP160">
        <v>18.7</v>
      </c>
      <c r="BQ160">
        <v>0</v>
      </c>
      <c r="BT160">
        <v>5959772</v>
      </c>
      <c r="BU160">
        <v>1274</v>
      </c>
      <c r="BV160">
        <v>14.5</v>
      </c>
      <c r="BW160">
        <v>35771</v>
      </c>
      <c r="BX160">
        <v>4</v>
      </c>
      <c r="BY160">
        <v>0</v>
      </c>
      <c r="CA160" s="59">
        <f t="shared" si="20"/>
        <v>1.4173521488340751E-2</v>
      </c>
      <c r="CB160" s="59">
        <f t="shared" si="21"/>
        <v>0.86177855200182396</v>
      </c>
      <c r="CC160" s="59">
        <f t="shared" si="22"/>
        <v>-0.42511148903953788</v>
      </c>
      <c r="CD160" s="59">
        <f t="shared" si="23"/>
        <v>-1.389729963055967</v>
      </c>
      <c r="CE160" s="59">
        <f t="shared" si="24"/>
        <v>-1.0773900238460785</v>
      </c>
      <c r="CF160">
        <v>0</v>
      </c>
      <c r="CI160" s="20">
        <v>131</v>
      </c>
      <c r="CJ160" s="20">
        <v>-0.2719137484864419</v>
      </c>
      <c r="CK160" s="20">
        <v>-0.15558152240427681</v>
      </c>
      <c r="DC160">
        <v>104255</v>
      </c>
      <c r="DD160">
        <v>5843396</v>
      </c>
      <c r="DE160">
        <v>5356</v>
      </c>
      <c r="DF160">
        <v>1091</v>
      </c>
      <c r="DG160">
        <v>14.4</v>
      </c>
      <c r="DH160">
        <v>38817</v>
      </c>
      <c r="DI160">
        <v>6.5</v>
      </c>
      <c r="DJ160">
        <v>0</v>
      </c>
      <c r="DK160">
        <f t="shared" si="19"/>
        <v>0</v>
      </c>
    </row>
    <row r="161" spans="1:115" x14ac:dyDescent="0.25">
      <c r="A161">
        <v>104259</v>
      </c>
      <c r="B161">
        <v>1482</v>
      </c>
      <c r="C161">
        <v>14.6</v>
      </c>
      <c r="D161">
        <v>37061</v>
      </c>
      <c r="E161">
        <v>5636</v>
      </c>
      <c r="N161">
        <v>104259</v>
      </c>
      <c r="O161" t="s">
        <v>190</v>
      </c>
      <c r="P161" s="74">
        <v>1482</v>
      </c>
      <c r="Q161" s="74">
        <v>8352552</v>
      </c>
      <c r="R161" s="72">
        <v>8661199.3740548007</v>
      </c>
      <c r="S161" s="72">
        <v>-308647.37405480072</v>
      </c>
      <c r="U161" s="20"/>
      <c r="V161" s="20"/>
      <c r="AC161" s="20">
        <v>137</v>
      </c>
      <c r="AD161" s="20">
        <v>10032374.255762544</v>
      </c>
      <c r="AE161" s="20">
        <v>-261882.25576254353</v>
      </c>
      <c r="AN161">
        <v>104387</v>
      </c>
      <c r="AO161">
        <v>468</v>
      </c>
      <c r="AP161">
        <v>35.299999999999997</v>
      </c>
      <c r="AQ161">
        <v>11.5</v>
      </c>
      <c r="AR161">
        <v>36849</v>
      </c>
      <c r="AS161">
        <v>4721184</v>
      </c>
      <c r="AT161">
        <v>10088</v>
      </c>
      <c r="AU161" s="20">
        <v>4255554.7873802334</v>
      </c>
      <c r="AV161" s="20">
        <v>465629.21261976659</v>
      </c>
      <c r="BJ161">
        <v>104387</v>
      </c>
      <c r="BK161">
        <v>4721184</v>
      </c>
      <c r="BL161">
        <v>10088</v>
      </c>
      <c r="BM161">
        <v>468</v>
      </c>
      <c r="BN161">
        <v>11.5</v>
      </c>
      <c r="BO161">
        <v>36849</v>
      </c>
      <c r="BP161">
        <v>35.299999999999997</v>
      </c>
      <c r="BQ161">
        <v>0</v>
      </c>
      <c r="BT161">
        <v>3941548</v>
      </c>
      <c r="BU161">
        <v>662</v>
      </c>
      <c r="BV161">
        <v>14.4</v>
      </c>
      <c r="BW161">
        <v>37508</v>
      </c>
      <c r="BX161">
        <v>28.3</v>
      </c>
      <c r="BY161">
        <v>0</v>
      </c>
      <c r="CA161" s="59">
        <f t="shared" si="20"/>
        <v>-0.91366599423586681</v>
      </c>
      <c r="CB161" s="59">
        <f t="shared" si="21"/>
        <v>-0.85006602444041413</v>
      </c>
      <c r="CC161" s="59">
        <f t="shared" si="22"/>
        <v>-0.47504710173006409</v>
      </c>
      <c r="CD161" s="59">
        <f t="shared" si="23"/>
        <v>-0.81640508640196685</v>
      </c>
      <c r="CE161" s="59">
        <f t="shared" si="24"/>
        <v>1.3864043055098734</v>
      </c>
      <c r="CF161">
        <v>0</v>
      </c>
      <c r="CI161" s="20">
        <v>132</v>
      </c>
      <c r="CJ161" s="20">
        <v>-0.67418489792122149</v>
      </c>
      <c r="CK161" s="20">
        <v>-0.32433726794541717</v>
      </c>
      <c r="DC161">
        <v>104259</v>
      </c>
      <c r="DD161">
        <v>8352552</v>
      </c>
      <c r="DE161">
        <v>5636</v>
      </c>
      <c r="DF161">
        <v>1482</v>
      </c>
      <c r="DG161">
        <v>14.6</v>
      </c>
      <c r="DH161">
        <v>37061</v>
      </c>
      <c r="DI161">
        <v>18.7</v>
      </c>
      <c r="DJ161">
        <v>0</v>
      </c>
      <c r="DK161">
        <f t="shared" si="19"/>
        <v>0</v>
      </c>
    </row>
    <row r="162" spans="1:115" x14ac:dyDescent="0.25">
      <c r="A162">
        <v>104387</v>
      </c>
      <c r="B162">
        <v>468</v>
      </c>
      <c r="C162">
        <v>11.5</v>
      </c>
      <c r="D162">
        <v>36849</v>
      </c>
      <c r="E162">
        <v>10088</v>
      </c>
      <c r="N162">
        <v>104387</v>
      </c>
      <c r="O162" t="s">
        <v>190</v>
      </c>
      <c r="P162" s="74">
        <v>468</v>
      </c>
      <c r="Q162" s="74">
        <v>4721184</v>
      </c>
      <c r="R162" s="72">
        <v>3292970.3004963067</v>
      </c>
      <c r="S162" s="72">
        <v>1428213.6995036933</v>
      </c>
      <c r="U162" s="20"/>
      <c r="V162" s="20"/>
      <c r="AC162" s="20">
        <v>138</v>
      </c>
      <c r="AD162" s="20">
        <v>7327083.272933756</v>
      </c>
      <c r="AE162" s="20">
        <v>1597796.727066244</v>
      </c>
      <c r="AN162">
        <v>104395</v>
      </c>
      <c r="AO162">
        <v>898</v>
      </c>
      <c r="AP162">
        <v>20.7</v>
      </c>
      <c r="AQ162">
        <v>14.7</v>
      </c>
      <c r="AR162">
        <v>36223</v>
      </c>
      <c r="AS162">
        <v>5412246</v>
      </c>
      <c r="AT162">
        <v>6027</v>
      </c>
      <c r="AU162" s="20">
        <v>5493323.2045643888</v>
      </c>
      <c r="AV162" s="20">
        <v>-81077.204564388841</v>
      </c>
      <c r="BJ162">
        <v>104395</v>
      </c>
      <c r="BK162">
        <v>5412246</v>
      </c>
      <c r="BL162">
        <v>6027</v>
      </c>
      <c r="BM162">
        <v>898</v>
      </c>
      <c r="BN162">
        <v>14.7</v>
      </c>
      <c r="BO162">
        <v>36223</v>
      </c>
      <c r="BP162">
        <v>20.7</v>
      </c>
      <c r="BQ162">
        <v>0</v>
      </c>
      <c r="BT162">
        <v>5843396</v>
      </c>
      <c r="BU162">
        <v>1091</v>
      </c>
      <c r="BV162">
        <v>14.4</v>
      </c>
      <c r="BW162">
        <v>38817</v>
      </c>
      <c r="BX162">
        <v>6.5</v>
      </c>
      <c r="BY162">
        <v>0</v>
      </c>
      <c r="CA162" s="59">
        <f t="shared" si="20"/>
        <v>-3.9328097500394087E-2</v>
      </c>
      <c r="CB162" s="59">
        <f t="shared" si="21"/>
        <v>0.34990345806566453</v>
      </c>
      <c r="CC162" s="59">
        <f t="shared" si="22"/>
        <v>-0.47504710173006409</v>
      </c>
      <c r="CD162" s="59">
        <f t="shared" si="23"/>
        <v>-0.38434851556714461</v>
      </c>
      <c r="CE162" s="59">
        <f t="shared" si="24"/>
        <v>-0.82391324099052787</v>
      </c>
      <c r="CF162">
        <v>0</v>
      </c>
      <c r="CI162" s="20">
        <v>133</v>
      </c>
      <c r="CJ162" s="20">
        <v>-0.87327901624457638</v>
      </c>
      <c r="CK162" s="20">
        <v>-0.15205924087466516</v>
      </c>
      <c r="DC162">
        <v>104387</v>
      </c>
      <c r="DD162">
        <v>4721184</v>
      </c>
      <c r="DE162">
        <v>10088</v>
      </c>
      <c r="DF162">
        <v>468</v>
      </c>
      <c r="DG162">
        <v>11.5</v>
      </c>
      <c r="DH162">
        <v>36849</v>
      </c>
      <c r="DI162">
        <v>35.299999999999997</v>
      </c>
      <c r="DJ162">
        <v>0</v>
      </c>
      <c r="DK162">
        <f t="shared" si="19"/>
        <v>0</v>
      </c>
    </row>
    <row r="163" spans="1:115" x14ac:dyDescent="0.25">
      <c r="A163">
        <v>104395</v>
      </c>
      <c r="B163">
        <v>898</v>
      </c>
      <c r="C163">
        <v>14.7</v>
      </c>
      <c r="D163">
        <v>36223</v>
      </c>
      <c r="E163">
        <v>6027</v>
      </c>
      <c r="N163">
        <v>104395</v>
      </c>
      <c r="O163" t="s">
        <v>190</v>
      </c>
      <c r="P163" s="74">
        <v>898</v>
      </c>
      <c r="Q163" s="74">
        <v>5412246</v>
      </c>
      <c r="R163" s="72">
        <v>5569438.2508219015</v>
      </c>
      <c r="S163" s="72">
        <v>-157192.25082190149</v>
      </c>
      <c r="U163" s="20"/>
      <c r="V163" s="20"/>
      <c r="AC163" s="20">
        <v>139</v>
      </c>
      <c r="AD163" s="20">
        <v>2212971.5519697461</v>
      </c>
      <c r="AE163" s="20">
        <v>383468.44803025387</v>
      </c>
      <c r="AN163">
        <v>104688</v>
      </c>
      <c r="AO163">
        <v>739</v>
      </c>
      <c r="AP163">
        <v>36.9</v>
      </c>
      <c r="AQ163">
        <v>14.7</v>
      </c>
      <c r="AR163">
        <v>41807</v>
      </c>
      <c r="AS163">
        <v>5365140</v>
      </c>
      <c r="AT163">
        <v>7260</v>
      </c>
      <c r="AU163" s="20">
        <v>5951387.9905934613</v>
      </c>
      <c r="AV163" s="20">
        <v>-586247.99059346132</v>
      </c>
      <c r="BJ163">
        <v>104688</v>
      </c>
      <c r="BK163">
        <v>5365140</v>
      </c>
      <c r="BL163">
        <v>7260</v>
      </c>
      <c r="BM163">
        <v>739</v>
      </c>
      <c r="BN163">
        <v>14.7</v>
      </c>
      <c r="BO163">
        <v>41807</v>
      </c>
      <c r="BP163">
        <v>36.9</v>
      </c>
      <c r="BQ163">
        <v>0</v>
      </c>
      <c r="BT163">
        <v>8352552</v>
      </c>
      <c r="BU163">
        <v>1482</v>
      </c>
      <c r="BV163">
        <v>14.6</v>
      </c>
      <c r="BW163">
        <v>37061</v>
      </c>
      <c r="BX163">
        <v>18.7</v>
      </c>
      <c r="BY163">
        <v>0</v>
      </c>
      <c r="CA163" s="59">
        <f t="shared" si="20"/>
        <v>1.1142079262098035</v>
      </c>
      <c r="CB163" s="59">
        <f t="shared" si="21"/>
        <v>1.4435819374593166</v>
      </c>
      <c r="CC163" s="59">
        <f t="shared" si="22"/>
        <v>-0.37517587634901167</v>
      </c>
      <c r="CD163" s="59">
        <f t="shared" si="23"/>
        <v>-0.963944648787884</v>
      </c>
      <c r="CE163" s="59">
        <f t="shared" si="24"/>
        <v>0.41305345934455895</v>
      </c>
      <c r="CF163">
        <v>0</v>
      </c>
      <c r="CI163" s="20">
        <v>134</v>
      </c>
      <c r="CJ163" s="20">
        <v>-0.79920497254590916</v>
      </c>
      <c r="CK163" s="20">
        <v>4.9518939575551202E-2</v>
      </c>
      <c r="DC163">
        <v>104395</v>
      </c>
      <c r="DD163">
        <v>5412246</v>
      </c>
      <c r="DE163">
        <v>6027</v>
      </c>
      <c r="DF163">
        <v>898</v>
      </c>
      <c r="DG163">
        <v>14.7</v>
      </c>
      <c r="DH163">
        <v>36223</v>
      </c>
      <c r="DI163">
        <v>20.7</v>
      </c>
      <c r="DJ163">
        <v>0</v>
      </c>
      <c r="DK163">
        <f t="shared" si="19"/>
        <v>0</v>
      </c>
    </row>
    <row r="164" spans="1:115" x14ac:dyDescent="0.25">
      <c r="A164">
        <v>104688</v>
      </c>
      <c r="B164">
        <v>739</v>
      </c>
      <c r="C164">
        <v>14.7</v>
      </c>
      <c r="D164">
        <v>41807</v>
      </c>
      <c r="E164">
        <v>7260</v>
      </c>
      <c r="N164">
        <v>104688</v>
      </c>
      <c r="O164" t="s">
        <v>233</v>
      </c>
      <c r="P164" s="74">
        <v>739</v>
      </c>
      <c r="Q164" s="74">
        <v>5365140</v>
      </c>
      <c r="R164" s="72">
        <v>4727674.52035267</v>
      </c>
      <c r="S164" s="72">
        <v>637465.47964733001</v>
      </c>
      <c r="U164" s="20"/>
      <c r="V164" s="20"/>
      <c r="AC164" s="20">
        <v>140</v>
      </c>
      <c r="AD164" s="20">
        <v>6051202.398448946</v>
      </c>
      <c r="AE164" s="20">
        <v>-473242.39844894595</v>
      </c>
      <c r="AN164">
        <v>104692</v>
      </c>
      <c r="AO164">
        <v>876</v>
      </c>
      <c r="AP164">
        <v>23.8</v>
      </c>
      <c r="AQ164">
        <v>15.4</v>
      </c>
      <c r="AR164">
        <v>40562</v>
      </c>
      <c r="AS164">
        <v>5745684</v>
      </c>
      <c r="AT164">
        <v>6559</v>
      </c>
      <c r="AU164" s="20">
        <v>5892327.7253992576</v>
      </c>
      <c r="AV164" s="20">
        <v>-146643.72539925762</v>
      </c>
      <c r="BJ164">
        <v>104692</v>
      </c>
      <c r="BK164">
        <v>5745684</v>
      </c>
      <c r="BL164">
        <v>6559</v>
      </c>
      <c r="BM164">
        <v>876</v>
      </c>
      <c r="BN164">
        <v>15.4</v>
      </c>
      <c r="BO164">
        <v>40562</v>
      </c>
      <c r="BP164">
        <v>23.8</v>
      </c>
      <c r="BQ164">
        <v>0</v>
      </c>
      <c r="BT164">
        <v>4721184</v>
      </c>
      <c r="BU164">
        <v>468</v>
      </c>
      <c r="BV164">
        <v>11.5</v>
      </c>
      <c r="BW164">
        <v>36849</v>
      </c>
      <c r="BX164">
        <v>35.299999999999997</v>
      </c>
      <c r="BY164">
        <v>0</v>
      </c>
      <c r="CA164" s="59">
        <f t="shared" si="20"/>
        <v>-0.55524339660490107</v>
      </c>
      <c r="CB164" s="59">
        <f t="shared" si="21"/>
        <v>-1.3927095666459601</v>
      </c>
      <c r="CC164" s="59">
        <f t="shared" si="22"/>
        <v>-1.9231798697553295</v>
      </c>
      <c r="CD164" s="59">
        <f t="shared" si="23"/>
        <v>-1.0339186694272899</v>
      </c>
      <c r="CE164" s="59">
        <f t="shared" si="24"/>
        <v>2.0961392975054145</v>
      </c>
      <c r="CF164">
        <v>0</v>
      </c>
      <c r="CI164" s="20">
        <v>135</v>
      </c>
      <c r="CJ164" s="20">
        <v>0.86490232513250376</v>
      </c>
      <c r="CK164" s="20">
        <v>0.1630325394544051</v>
      </c>
      <c r="DC164">
        <v>104688</v>
      </c>
      <c r="DD164">
        <v>5365140</v>
      </c>
      <c r="DE164">
        <v>7260</v>
      </c>
      <c r="DF164">
        <v>739</v>
      </c>
      <c r="DG164">
        <v>14.7</v>
      </c>
      <c r="DH164">
        <v>41807</v>
      </c>
      <c r="DI164">
        <v>36.9</v>
      </c>
      <c r="DJ164">
        <v>0</v>
      </c>
      <c r="DK164">
        <f t="shared" si="19"/>
        <v>0</v>
      </c>
    </row>
    <row r="165" spans="1:115" x14ac:dyDescent="0.25">
      <c r="A165">
        <v>104692</v>
      </c>
      <c r="B165">
        <v>876</v>
      </c>
      <c r="C165">
        <v>15.4</v>
      </c>
      <c r="D165">
        <v>40562</v>
      </c>
      <c r="E165">
        <v>6559</v>
      </c>
      <c r="N165">
        <v>104692</v>
      </c>
      <c r="O165" t="s">
        <v>233</v>
      </c>
      <c r="P165" s="74">
        <v>876</v>
      </c>
      <c r="Q165" s="74">
        <v>5745684</v>
      </c>
      <c r="R165" s="72">
        <v>5452967.7975494293</v>
      </c>
      <c r="S165" s="72">
        <v>292716.20245057065</v>
      </c>
      <c r="U165" s="20"/>
      <c r="V165" s="20"/>
      <c r="AC165" s="20">
        <v>141</v>
      </c>
      <c r="AD165" s="20">
        <v>4198263.3691141596</v>
      </c>
      <c r="AE165" s="20">
        <v>863255.63088584039</v>
      </c>
      <c r="AN165">
        <v>104693</v>
      </c>
      <c r="AO165">
        <v>1653</v>
      </c>
      <c r="AP165">
        <v>36</v>
      </c>
      <c r="AQ165">
        <v>13</v>
      </c>
      <c r="AR165">
        <v>39896</v>
      </c>
      <c r="AS165">
        <v>11103201</v>
      </c>
      <c r="AT165">
        <v>6717</v>
      </c>
      <c r="AU165" s="20">
        <v>11139973.520050287</v>
      </c>
      <c r="AV165" s="20">
        <v>-36772.520050287247</v>
      </c>
      <c r="BJ165">
        <v>104693</v>
      </c>
      <c r="BK165">
        <v>11103201</v>
      </c>
      <c r="BL165">
        <v>6717</v>
      </c>
      <c r="BM165">
        <v>1653</v>
      </c>
      <c r="BN165">
        <v>13</v>
      </c>
      <c r="BO165">
        <v>39896</v>
      </c>
      <c r="BP165">
        <v>36</v>
      </c>
      <c r="BQ165">
        <v>0</v>
      </c>
      <c r="BT165">
        <v>5412246</v>
      </c>
      <c r="BU165">
        <v>898</v>
      </c>
      <c r="BV165">
        <v>14.7</v>
      </c>
      <c r="BW165">
        <v>36223</v>
      </c>
      <c r="BX165">
        <v>20.7</v>
      </c>
      <c r="BY165">
        <v>0</v>
      </c>
      <c r="CA165" s="59">
        <f t="shared" si="20"/>
        <v>-0.23754098526928996</v>
      </c>
      <c r="CB165" s="59">
        <f t="shared" si="21"/>
        <v>-0.18994295247902823</v>
      </c>
      <c r="CC165" s="59">
        <f t="shared" si="22"/>
        <v>-0.32524026365848546</v>
      </c>
      <c r="CD165" s="59">
        <f t="shared" si="23"/>
        <v>-1.2405400699945921</v>
      </c>
      <c r="CE165" s="59">
        <f t="shared" si="24"/>
        <v>0.61583488562899946</v>
      </c>
      <c r="CF165">
        <v>0</v>
      </c>
      <c r="CI165" s="20">
        <v>136</v>
      </c>
      <c r="CJ165" s="20">
        <v>1.0320954120273242</v>
      </c>
      <c r="CK165" s="20">
        <v>-0.16310599790003955</v>
      </c>
      <c r="DC165">
        <v>104692</v>
      </c>
      <c r="DD165">
        <v>5745684</v>
      </c>
      <c r="DE165">
        <v>6559</v>
      </c>
      <c r="DF165">
        <v>876</v>
      </c>
      <c r="DG165">
        <v>15.4</v>
      </c>
      <c r="DH165">
        <v>40562</v>
      </c>
      <c r="DI165">
        <v>23.8</v>
      </c>
      <c r="DJ165">
        <v>0</v>
      </c>
      <c r="DK165">
        <f t="shared" si="19"/>
        <v>0</v>
      </c>
    </row>
    <row r="166" spans="1:115" x14ac:dyDescent="0.25">
      <c r="A166">
        <v>104693</v>
      </c>
      <c r="B166">
        <v>1653</v>
      </c>
      <c r="C166">
        <v>13</v>
      </c>
      <c r="D166">
        <v>39896</v>
      </c>
      <c r="E166">
        <v>6717</v>
      </c>
      <c r="N166">
        <v>104693</v>
      </c>
      <c r="O166" t="s">
        <v>233</v>
      </c>
      <c r="P166" s="74">
        <v>1653</v>
      </c>
      <c r="Q166" s="74">
        <v>11103201</v>
      </c>
      <c r="R166" s="72">
        <v>9566492.442672655</v>
      </c>
      <c r="S166" s="72">
        <v>1536708.557327345</v>
      </c>
      <c r="U166" s="20"/>
      <c r="V166" s="20"/>
      <c r="AC166" s="20">
        <v>142</v>
      </c>
      <c r="AD166" s="20">
        <v>3700616.8869499597</v>
      </c>
      <c r="AE166" s="20">
        <v>223928.11305004032</v>
      </c>
      <c r="AN166">
        <v>104696</v>
      </c>
      <c r="AO166">
        <v>1136</v>
      </c>
      <c r="AP166">
        <v>56</v>
      </c>
      <c r="AQ166">
        <v>14</v>
      </c>
      <c r="AR166">
        <v>39716</v>
      </c>
      <c r="AS166">
        <v>8257584</v>
      </c>
      <c r="AT166">
        <v>7269</v>
      </c>
      <c r="AU166" s="20">
        <v>8942314.738136787</v>
      </c>
      <c r="AV166" s="20">
        <v>-684730.73813678697</v>
      </c>
      <c r="BJ166">
        <v>104696</v>
      </c>
      <c r="BK166">
        <v>8257584</v>
      </c>
      <c r="BL166">
        <v>7269</v>
      </c>
      <c r="BM166">
        <v>1136</v>
      </c>
      <c r="BN166">
        <v>14</v>
      </c>
      <c r="BO166">
        <v>39716</v>
      </c>
      <c r="BP166">
        <v>56</v>
      </c>
      <c r="BQ166">
        <v>0</v>
      </c>
      <c r="BT166">
        <v>5365140</v>
      </c>
      <c r="BU166">
        <v>739</v>
      </c>
      <c r="BV166">
        <v>14.7</v>
      </c>
      <c r="BW166">
        <v>41807</v>
      </c>
      <c r="BX166">
        <v>36.9</v>
      </c>
      <c r="BY166">
        <v>0</v>
      </c>
      <c r="CA166" s="59">
        <f t="shared" si="20"/>
        <v>-0.25919705923714709</v>
      </c>
      <c r="CB166" s="59">
        <f t="shared" si="21"/>
        <v>-0.63468688655470773</v>
      </c>
      <c r="CC166" s="59">
        <f t="shared" si="22"/>
        <v>-0.32524026365848546</v>
      </c>
      <c r="CD166" s="59">
        <f t="shared" si="23"/>
        <v>0.60254922835655167</v>
      </c>
      <c r="CE166" s="59">
        <f t="shared" si="24"/>
        <v>2.2583644385329671</v>
      </c>
      <c r="CF166">
        <v>0</v>
      </c>
      <c r="CI166" s="20">
        <v>137</v>
      </c>
      <c r="CJ166" s="20">
        <v>2.2828934237834928</v>
      </c>
      <c r="CK166" s="20">
        <v>-0.51681496044501429</v>
      </c>
      <c r="DC166">
        <v>104693</v>
      </c>
      <c r="DD166">
        <v>11103201</v>
      </c>
      <c r="DE166">
        <v>6717</v>
      </c>
      <c r="DF166">
        <v>1653</v>
      </c>
      <c r="DG166">
        <v>13</v>
      </c>
      <c r="DH166">
        <v>39896</v>
      </c>
      <c r="DI166">
        <v>36</v>
      </c>
      <c r="DJ166">
        <v>0</v>
      </c>
      <c r="DK166">
        <f t="shared" si="19"/>
        <v>0</v>
      </c>
    </row>
    <row r="167" spans="1:115" x14ac:dyDescent="0.25">
      <c r="A167">
        <v>104696</v>
      </c>
      <c r="B167">
        <v>1136</v>
      </c>
      <c r="C167">
        <v>14</v>
      </c>
      <c r="D167">
        <v>39716</v>
      </c>
      <c r="E167">
        <v>7269</v>
      </c>
      <c r="N167">
        <v>104696</v>
      </c>
      <c r="O167" t="s">
        <v>233</v>
      </c>
      <c r="P167" s="74">
        <v>1136</v>
      </c>
      <c r="Q167" s="74">
        <v>8257584</v>
      </c>
      <c r="R167" s="72">
        <v>6829436.7907695556</v>
      </c>
      <c r="S167" s="72">
        <v>1428147.2092304444</v>
      </c>
      <c r="U167" s="20"/>
      <c r="V167" s="20"/>
      <c r="AC167" s="20">
        <v>143</v>
      </c>
      <c r="AD167" s="20">
        <v>7194730.4851241279</v>
      </c>
      <c r="AE167" s="20">
        <v>1128204.5148758721</v>
      </c>
      <c r="AN167">
        <v>104698</v>
      </c>
      <c r="AO167">
        <v>1433</v>
      </c>
      <c r="AP167">
        <v>16.7</v>
      </c>
      <c r="AQ167">
        <v>12.2</v>
      </c>
      <c r="AR167">
        <v>39468</v>
      </c>
      <c r="AS167">
        <v>8620928</v>
      </c>
      <c r="AT167">
        <v>6016</v>
      </c>
      <c r="AU167" s="20">
        <v>9084516.5286896843</v>
      </c>
      <c r="AV167" s="20">
        <v>-463588.52868968435</v>
      </c>
      <c r="BJ167">
        <v>104698</v>
      </c>
      <c r="BK167">
        <v>8620928</v>
      </c>
      <c r="BL167">
        <v>6016</v>
      </c>
      <c r="BM167">
        <v>1433</v>
      </c>
      <c r="BN167">
        <v>12.2</v>
      </c>
      <c r="BO167">
        <v>39468</v>
      </c>
      <c r="BP167">
        <v>16.7</v>
      </c>
      <c r="BQ167">
        <v>0</v>
      </c>
      <c r="BT167">
        <v>5745684</v>
      </c>
      <c r="BU167">
        <v>876</v>
      </c>
      <c r="BV167">
        <v>15.4</v>
      </c>
      <c r="BW167">
        <v>40562</v>
      </c>
      <c r="BX167">
        <v>23.8</v>
      </c>
      <c r="BY167">
        <v>0</v>
      </c>
      <c r="CA167" s="59">
        <f t="shared" si="20"/>
        <v>-8.4249302857402911E-2</v>
      </c>
      <c r="CB167" s="59">
        <f t="shared" si="21"/>
        <v>-0.25147984901780152</v>
      </c>
      <c r="CC167" s="59">
        <f t="shared" si="22"/>
        <v>2.4309025175199749E-2</v>
      </c>
      <c r="CD167" s="59">
        <f t="shared" si="23"/>
        <v>0.19161689016758782</v>
      </c>
      <c r="CE167" s="59">
        <f t="shared" si="24"/>
        <v>0.93014609636988232</v>
      </c>
      <c r="CF167">
        <v>0</v>
      </c>
      <c r="CI167" s="20">
        <v>138</v>
      </c>
      <c r="CJ167" s="20">
        <v>0.88821001958105117</v>
      </c>
      <c r="CK167" s="20">
        <v>0.48911465400436782</v>
      </c>
      <c r="DC167">
        <v>104696</v>
      </c>
      <c r="DD167">
        <v>8257584</v>
      </c>
      <c r="DE167">
        <v>7269</v>
      </c>
      <c r="DF167">
        <v>1136</v>
      </c>
      <c r="DG167">
        <v>14</v>
      </c>
      <c r="DH167">
        <v>39716</v>
      </c>
      <c r="DI167">
        <v>56</v>
      </c>
      <c r="DJ167">
        <v>0</v>
      </c>
      <c r="DK167">
        <f t="shared" si="19"/>
        <v>0</v>
      </c>
    </row>
    <row r="168" spans="1:115" x14ac:dyDescent="0.25">
      <c r="A168">
        <v>104698</v>
      </c>
      <c r="B168">
        <v>1433</v>
      </c>
      <c r="C168">
        <v>12.2</v>
      </c>
      <c r="D168">
        <v>39468</v>
      </c>
      <c r="E168">
        <v>6016</v>
      </c>
      <c r="N168">
        <v>104698</v>
      </c>
      <c r="O168" t="s">
        <v>233</v>
      </c>
      <c r="P168" s="74">
        <v>1433</v>
      </c>
      <c r="Q168" s="74">
        <v>8620928</v>
      </c>
      <c r="R168" s="72">
        <v>8401787.9099479318</v>
      </c>
      <c r="S168" s="72">
        <v>219140.09005206823</v>
      </c>
      <c r="U168" s="20"/>
      <c r="V168" s="20"/>
      <c r="AC168" s="20">
        <v>144</v>
      </c>
      <c r="AD168" s="20">
        <v>4346498.4914609427</v>
      </c>
      <c r="AE168" s="20">
        <v>-285802.49146094266</v>
      </c>
      <c r="AN168">
        <v>104700</v>
      </c>
      <c r="AO168">
        <v>1136</v>
      </c>
      <c r="AP168">
        <v>31.3</v>
      </c>
      <c r="AQ168">
        <v>13.4</v>
      </c>
      <c r="AR168">
        <v>32628</v>
      </c>
      <c r="AS168">
        <v>8063328</v>
      </c>
      <c r="AT168">
        <v>7098</v>
      </c>
      <c r="AU168" s="20">
        <v>7115148.6585334223</v>
      </c>
      <c r="AV168" s="20">
        <v>948179.34146657772</v>
      </c>
      <c r="BJ168">
        <v>104700</v>
      </c>
      <c r="BK168">
        <v>8063328</v>
      </c>
      <c r="BL168">
        <v>7098</v>
      </c>
      <c r="BM168">
        <v>1136</v>
      </c>
      <c r="BN168">
        <v>13.4</v>
      </c>
      <c r="BO168">
        <v>32628</v>
      </c>
      <c r="BP168">
        <v>31.3</v>
      </c>
      <c r="BQ168">
        <v>0</v>
      </c>
      <c r="BT168">
        <v>11103201</v>
      </c>
      <c r="BU168">
        <v>1653</v>
      </c>
      <c r="BV168">
        <v>13</v>
      </c>
      <c r="BW168">
        <v>39896</v>
      </c>
      <c r="BX168">
        <v>36</v>
      </c>
      <c r="BY168">
        <v>0</v>
      </c>
      <c r="CA168" s="59">
        <f t="shared" si="20"/>
        <v>2.378765693874481</v>
      </c>
      <c r="CB168" s="59">
        <f t="shared" si="21"/>
        <v>1.9218914514652361</v>
      </c>
      <c r="CC168" s="59">
        <f t="shared" si="22"/>
        <v>-1.1741456793974336</v>
      </c>
      <c r="CD168" s="59">
        <f t="shared" si="23"/>
        <v>-2.8207155803375978E-2</v>
      </c>
      <c r="CE168" s="59">
        <f t="shared" si="24"/>
        <v>2.167112796704969</v>
      </c>
      <c r="CF168">
        <v>0</v>
      </c>
      <c r="CI168" s="20">
        <v>139</v>
      </c>
      <c r="CJ168" s="20">
        <v>-0.80420159645822742</v>
      </c>
      <c r="CK168" s="20">
        <v>-0.72785182916125057</v>
      </c>
      <c r="DC168">
        <v>104698</v>
      </c>
      <c r="DD168">
        <v>8620928</v>
      </c>
      <c r="DE168">
        <v>6016</v>
      </c>
      <c r="DF168">
        <v>1433</v>
      </c>
      <c r="DG168">
        <v>12.2</v>
      </c>
      <c r="DH168">
        <v>39468</v>
      </c>
      <c r="DI168">
        <v>16.7</v>
      </c>
      <c r="DJ168">
        <v>0</v>
      </c>
      <c r="DK168">
        <f t="shared" si="19"/>
        <v>0</v>
      </c>
    </row>
    <row r="169" spans="1:115" x14ac:dyDescent="0.25">
      <c r="A169">
        <v>104700</v>
      </c>
      <c r="B169">
        <v>1136</v>
      </c>
      <c r="C169">
        <v>13.4</v>
      </c>
      <c r="D169">
        <v>32628</v>
      </c>
      <c r="E169">
        <v>7098</v>
      </c>
      <c r="N169">
        <v>104700</v>
      </c>
      <c r="O169" t="s">
        <v>233</v>
      </c>
      <c r="P169" s="74">
        <v>1136</v>
      </c>
      <c r="Q169" s="74">
        <v>8063328</v>
      </c>
      <c r="R169" s="72">
        <v>6829436.7907695556</v>
      </c>
      <c r="S169" s="72">
        <v>1233891.2092304444</v>
      </c>
      <c r="U169" s="20"/>
      <c r="V169" s="20"/>
      <c r="AC169" s="20">
        <v>145</v>
      </c>
      <c r="AD169" s="20">
        <v>6442966.650365443</v>
      </c>
      <c r="AE169" s="20">
        <v>-125557.65036544297</v>
      </c>
      <c r="AN169">
        <v>104703</v>
      </c>
      <c r="AO169">
        <v>627</v>
      </c>
      <c r="AP169">
        <v>2.2999999999999998</v>
      </c>
      <c r="AQ169">
        <v>17.3</v>
      </c>
      <c r="AR169">
        <v>36307</v>
      </c>
      <c r="AS169">
        <v>3556971</v>
      </c>
      <c r="AT169">
        <v>5673</v>
      </c>
      <c r="AU169" s="20">
        <v>2744304.5674564438</v>
      </c>
      <c r="AV169" s="20">
        <v>812666.43254355621</v>
      </c>
      <c r="BJ169">
        <v>104703</v>
      </c>
      <c r="BK169">
        <v>3556971</v>
      </c>
      <c r="BL169">
        <v>5673</v>
      </c>
      <c r="BM169">
        <v>627</v>
      </c>
      <c r="BN169">
        <v>17.3</v>
      </c>
      <c r="BO169">
        <v>36307</v>
      </c>
      <c r="BP169">
        <v>2.2999999999999998</v>
      </c>
      <c r="BQ169">
        <v>0</v>
      </c>
      <c r="BT169">
        <v>8257584</v>
      </c>
      <c r="BU169">
        <v>1136</v>
      </c>
      <c r="BV169">
        <v>14</v>
      </c>
      <c r="BW169">
        <v>39716</v>
      </c>
      <c r="BX169">
        <v>56</v>
      </c>
      <c r="BY169">
        <v>0</v>
      </c>
      <c r="CA169" s="59">
        <f t="shared" si="20"/>
        <v>1.0705482218710896</v>
      </c>
      <c r="CB169" s="59">
        <f t="shared" si="21"/>
        <v>0.47577438280406437</v>
      </c>
      <c r="CC169" s="59">
        <f t="shared" si="22"/>
        <v>-0.67478955249216988</v>
      </c>
      <c r="CD169" s="59">
        <f t="shared" si="23"/>
        <v>-8.7619060119852682E-2</v>
      </c>
      <c r="CE169" s="59">
        <f t="shared" si="24"/>
        <v>4.1949270595493742</v>
      </c>
      <c r="CF169">
        <v>0</v>
      </c>
      <c r="CI169" s="20">
        <v>140</v>
      </c>
      <c r="CJ169" s="20">
        <v>3.3690645831958382E-2</v>
      </c>
      <c r="CK169" s="20">
        <v>-0.19504781924056225</v>
      </c>
      <c r="DC169">
        <v>104700</v>
      </c>
      <c r="DD169">
        <v>8063328</v>
      </c>
      <c r="DE169">
        <v>7098</v>
      </c>
      <c r="DF169">
        <v>1136</v>
      </c>
      <c r="DG169">
        <v>13.4</v>
      </c>
      <c r="DH169">
        <v>32628</v>
      </c>
      <c r="DI169">
        <v>31.3</v>
      </c>
      <c r="DJ169">
        <v>0</v>
      </c>
      <c r="DK169">
        <f t="shared" si="19"/>
        <v>0</v>
      </c>
    </row>
    <row r="170" spans="1:115" x14ac:dyDescent="0.25">
      <c r="A170">
        <v>104703</v>
      </c>
      <c r="B170">
        <v>627</v>
      </c>
      <c r="C170">
        <v>17.3</v>
      </c>
      <c r="D170">
        <v>36307</v>
      </c>
      <c r="E170">
        <v>5673</v>
      </c>
      <c r="N170">
        <v>104703</v>
      </c>
      <c r="O170" t="s">
        <v>233</v>
      </c>
      <c r="P170" s="74">
        <v>627</v>
      </c>
      <c r="Q170" s="74">
        <v>3556971</v>
      </c>
      <c r="R170" s="72">
        <v>4134734.0309655382</v>
      </c>
      <c r="S170" s="72">
        <v>-577763.03096553823</v>
      </c>
      <c r="U170" s="20"/>
      <c r="V170" s="20"/>
      <c r="AC170" s="20">
        <v>146</v>
      </c>
      <c r="AD170" s="20">
        <v>5659438.146532448</v>
      </c>
      <c r="AE170" s="20">
        <v>-459493.14653244801</v>
      </c>
      <c r="AN170">
        <v>104705</v>
      </c>
      <c r="AO170">
        <v>938</v>
      </c>
      <c r="AP170">
        <v>14.2</v>
      </c>
      <c r="AQ170">
        <v>15.1</v>
      </c>
      <c r="AR170">
        <v>38690</v>
      </c>
      <c r="AS170">
        <v>5242482</v>
      </c>
      <c r="AT170">
        <v>5589</v>
      </c>
      <c r="AU170" s="20">
        <v>5643311.2659707712</v>
      </c>
      <c r="AV170" s="20">
        <v>-400829.2659707712</v>
      </c>
      <c r="BJ170">
        <v>104705</v>
      </c>
      <c r="BK170">
        <v>5242482</v>
      </c>
      <c r="BL170">
        <v>5589</v>
      </c>
      <c r="BM170">
        <v>938</v>
      </c>
      <c r="BN170">
        <v>15.1</v>
      </c>
      <c r="BO170">
        <v>38690</v>
      </c>
      <c r="BP170">
        <v>14.2</v>
      </c>
      <c r="BQ170">
        <v>0</v>
      </c>
      <c r="BT170">
        <v>8620928</v>
      </c>
      <c r="BU170">
        <v>1433</v>
      </c>
      <c r="BV170">
        <v>12.2</v>
      </c>
      <c r="BW170">
        <v>39468</v>
      </c>
      <c r="BX170">
        <v>16.7</v>
      </c>
      <c r="BY170">
        <v>0</v>
      </c>
      <c r="CA170" s="59">
        <f t="shared" si="20"/>
        <v>1.2375886103519007</v>
      </c>
      <c r="CB170" s="59">
        <f t="shared" si="21"/>
        <v>1.3065224860775035</v>
      </c>
      <c r="CC170" s="59">
        <f t="shared" si="22"/>
        <v>-1.5736305809216451</v>
      </c>
      <c r="CD170" s="59">
        <f t="shared" si="23"/>
        <v>-0.16947546162255392</v>
      </c>
      <c r="CE170" s="59">
        <f t="shared" si="24"/>
        <v>0.21027203306011846</v>
      </c>
      <c r="CF170">
        <v>0</v>
      </c>
      <c r="CI170" s="20">
        <v>141</v>
      </c>
      <c r="CJ170" s="20">
        <v>-0.55821602204374288</v>
      </c>
      <c r="CK170" s="20">
        <v>0.15943507043206268</v>
      </c>
      <c r="DC170">
        <v>104703</v>
      </c>
      <c r="DD170">
        <v>3556971</v>
      </c>
      <c r="DE170">
        <v>5673</v>
      </c>
      <c r="DF170">
        <v>627</v>
      </c>
      <c r="DG170">
        <v>17.3</v>
      </c>
      <c r="DH170">
        <v>36307</v>
      </c>
      <c r="DI170">
        <v>2.2999999999999998</v>
      </c>
      <c r="DJ170">
        <v>0</v>
      </c>
      <c r="DK170">
        <f t="shared" si="19"/>
        <v>0</v>
      </c>
    </row>
    <row r="171" spans="1:115" x14ac:dyDescent="0.25">
      <c r="A171">
        <v>104705</v>
      </c>
      <c r="B171">
        <v>938</v>
      </c>
      <c r="C171">
        <v>15.1</v>
      </c>
      <c r="D171">
        <v>38690</v>
      </c>
      <c r="E171">
        <v>5589</v>
      </c>
      <c r="N171">
        <v>104705</v>
      </c>
      <c r="O171" t="s">
        <v>233</v>
      </c>
      <c r="P171" s="74">
        <v>938</v>
      </c>
      <c r="Q171" s="74">
        <v>5242482</v>
      </c>
      <c r="R171" s="72">
        <v>5781202.7113173055</v>
      </c>
      <c r="S171" s="72">
        <v>-538720.71131730545</v>
      </c>
      <c r="U171" s="20"/>
      <c r="V171" s="20"/>
      <c r="AC171" s="20">
        <v>147</v>
      </c>
      <c r="AD171" s="20">
        <v>7353553.8304956807</v>
      </c>
      <c r="AE171" s="20">
        <v>-664793.83049568068</v>
      </c>
      <c r="AN171">
        <v>104706</v>
      </c>
      <c r="AO171">
        <v>891</v>
      </c>
      <c r="AP171">
        <v>31.5</v>
      </c>
      <c r="AQ171">
        <v>14.9</v>
      </c>
      <c r="AR171">
        <v>41990</v>
      </c>
      <c r="AS171">
        <v>6496281</v>
      </c>
      <c r="AT171">
        <v>7291</v>
      </c>
      <c r="AU171" s="20">
        <v>6560931.71677831</v>
      </c>
      <c r="AV171" s="20">
        <v>-64650.716778310016</v>
      </c>
      <c r="BJ171">
        <v>104706</v>
      </c>
      <c r="BK171">
        <v>6496281</v>
      </c>
      <c r="BL171">
        <v>7291</v>
      </c>
      <c r="BM171">
        <v>891</v>
      </c>
      <c r="BN171">
        <v>14.9</v>
      </c>
      <c r="BO171">
        <v>41990</v>
      </c>
      <c r="BP171">
        <v>31.5</v>
      </c>
      <c r="BQ171">
        <v>0</v>
      </c>
      <c r="BT171">
        <v>8063328</v>
      </c>
      <c r="BU171">
        <v>1136</v>
      </c>
      <c r="BV171">
        <v>13.4</v>
      </c>
      <c r="BW171">
        <v>32628</v>
      </c>
      <c r="BX171">
        <v>31.3</v>
      </c>
      <c r="BY171">
        <v>0</v>
      </c>
      <c r="CA171" s="59">
        <f t="shared" si="20"/>
        <v>0.98124277660509251</v>
      </c>
      <c r="CB171" s="59">
        <f t="shared" si="21"/>
        <v>0.47577438280406437</v>
      </c>
      <c r="CC171" s="59">
        <f t="shared" si="22"/>
        <v>-0.97440322863532802</v>
      </c>
      <c r="CD171" s="59">
        <f t="shared" si="23"/>
        <v>-2.4271278256486686</v>
      </c>
      <c r="CE171" s="59">
        <f t="shared" si="24"/>
        <v>1.6905764449365344</v>
      </c>
      <c r="CF171">
        <v>0</v>
      </c>
      <c r="CI171" s="20">
        <v>142</v>
      </c>
      <c r="CJ171" s="20">
        <v>-0.23073828925884976</v>
      </c>
      <c r="CK171" s="20">
        <v>-0.69074450592966585</v>
      </c>
      <c r="DC171">
        <v>104705</v>
      </c>
      <c r="DD171">
        <v>5242482</v>
      </c>
      <c r="DE171">
        <v>5589</v>
      </c>
      <c r="DF171">
        <v>938</v>
      </c>
      <c r="DG171">
        <v>15.1</v>
      </c>
      <c r="DH171">
        <v>38690</v>
      </c>
      <c r="DI171">
        <v>14.2</v>
      </c>
      <c r="DJ171">
        <v>0</v>
      </c>
      <c r="DK171">
        <f t="shared" si="19"/>
        <v>0</v>
      </c>
    </row>
    <row r="172" spans="1:115" x14ac:dyDescent="0.25">
      <c r="A172">
        <v>104706</v>
      </c>
      <c r="B172">
        <v>891</v>
      </c>
      <c r="C172">
        <v>14.9</v>
      </c>
      <c r="D172">
        <v>41990</v>
      </c>
      <c r="E172">
        <v>7291</v>
      </c>
      <c r="N172">
        <v>104706</v>
      </c>
      <c r="O172" t="s">
        <v>233</v>
      </c>
      <c r="P172" s="74">
        <v>891</v>
      </c>
      <c r="Q172" s="74">
        <v>6496281</v>
      </c>
      <c r="R172" s="72">
        <v>5532379.4702352053</v>
      </c>
      <c r="S172" s="72">
        <v>963901.52976479474</v>
      </c>
      <c r="U172" s="20"/>
      <c r="V172" s="20"/>
      <c r="AC172" s="20">
        <v>148</v>
      </c>
      <c r="AD172" s="20">
        <v>6194143.4092833437</v>
      </c>
      <c r="AE172" s="20">
        <v>-246479.4092833437</v>
      </c>
      <c r="AN172">
        <v>104713</v>
      </c>
      <c r="AO172">
        <v>1237</v>
      </c>
      <c r="AP172">
        <v>20.7</v>
      </c>
      <c r="AQ172">
        <v>14</v>
      </c>
      <c r="AR172">
        <v>38521</v>
      </c>
      <c r="AS172">
        <v>6969258</v>
      </c>
      <c r="AT172">
        <v>5634</v>
      </c>
      <c r="AU172" s="20">
        <v>7780432.7741577784</v>
      </c>
      <c r="AV172" s="20">
        <v>-811174.77415777836</v>
      </c>
      <c r="BJ172">
        <v>104713</v>
      </c>
      <c r="BK172">
        <v>6969258</v>
      </c>
      <c r="BL172">
        <v>5634</v>
      </c>
      <c r="BM172">
        <v>1237</v>
      </c>
      <c r="BN172">
        <v>14</v>
      </c>
      <c r="BO172">
        <v>38521</v>
      </c>
      <c r="BP172">
        <v>20.7</v>
      </c>
      <c r="BQ172">
        <v>0</v>
      </c>
      <c r="BT172">
        <v>3556971</v>
      </c>
      <c r="BU172">
        <v>627</v>
      </c>
      <c r="BV172">
        <v>17.3</v>
      </c>
      <c r="BW172">
        <v>36307</v>
      </c>
      <c r="BX172">
        <v>2.2999999999999998</v>
      </c>
      <c r="BY172">
        <v>0</v>
      </c>
      <c r="CA172" s="59">
        <f t="shared" si="20"/>
        <v>-1.0904678444956342</v>
      </c>
      <c r="CB172" s="59">
        <f t="shared" si="21"/>
        <v>-0.94796563257028077</v>
      </c>
      <c r="CC172" s="59">
        <f t="shared" si="22"/>
        <v>0.97308566629520121</v>
      </c>
      <c r="CD172" s="59">
        <f t="shared" si="23"/>
        <v>-1.2128145146469032</v>
      </c>
      <c r="CE172" s="59">
        <f t="shared" si="24"/>
        <v>-1.2497542361878531</v>
      </c>
      <c r="CF172">
        <v>0</v>
      </c>
      <c r="CI172" s="20">
        <v>143</v>
      </c>
      <c r="CJ172" s="20">
        <v>0.70987531237498369</v>
      </c>
      <c r="CK172" s="20">
        <v>0.3907167699358256</v>
      </c>
      <c r="DC172">
        <v>104706</v>
      </c>
      <c r="DD172">
        <v>6496281</v>
      </c>
      <c r="DE172">
        <v>7291</v>
      </c>
      <c r="DF172">
        <v>891</v>
      </c>
      <c r="DG172">
        <v>14.9</v>
      </c>
      <c r="DH172">
        <v>41990</v>
      </c>
      <c r="DI172">
        <v>31.5</v>
      </c>
      <c r="DJ172">
        <v>0</v>
      </c>
      <c r="DK172">
        <f t="shared" si="19"/>
        <v>0</v>
      </c>
    </row>
    <row r="173" spans="1:115" x14ac:dyDescent="0.25">
      <c r="A173">
        <v>104713</v>
      </c>
      <c r="B173">
        <v>1237</v>
      </c>
      <c r="C173">
        <v>14</v>
      </c>
      <c r="D173">
        <v>38521</v>
      </c>
      <c r="E173">
        <v>5634</v>
      </c>
      <c r="N173">
        <v>104713</v>
      </c>
      <c r="O173" t="s">
        <v>233</v>
      </c>
      <c r="P173" s="74">
        <v>1237</v>
      </c>
      <c r="Q173" s="74">
        <v>6969258</v>
      </c>
      <c r="R173" s="72">
        <v>7364142.0535204513</v>
      </c>
      <c r="S173" s="72">
        <v>-394884.0535204513</v>
      </c>
      <c r="U173" s="20"/>
      <c r="V173" s="20"/>
      <c r="AC173" s="20">
        <v>149</v>
      </c>
      <c r="AD173" s="20">
        <v>5828849.7149287714</v>
      </c>
      <c r="AE173" s="20">
        <v>-352348.71492877137</v>
      </c>
      <c r="AN173">
        <v>104714</v>
      </c>
      <c r="AO173">
        <v>1306</v>
      </c>
      <c r="AP173">
        <v>19.100000000000001</v>
      </c>
      <c r="AQ173">
        <v>14</v>
      </c>
      <c r="AR173">
        <v>39063</v>
      </c>
      <c r="AS173">
        <v>7816410</v>
      </c>
      <c r="AT173">
        <v>5985</v>
      </c>
      <c r="AU173" s="20">
        <v>8160645.0913086589</v>
      </c>
      <c r="AV173" s="20">
        <v>-344235.09130865894</v>
      </c>
      <c r="BJ173">
        <v>104714</v>
      </c>
      <c r="BK173">
        <v>7816410</v>
      </c>
      <c r="BL173">
        <v>5985</v>
      </c>
      <c r="BM173">
        <v>1306</v>
      </c>
      <c r="BN173">
        <v>14</v>
      </c>
      <c r="BO173">
        <v>39063</v>
      </c>
      <c r="BP173">
        <v>19.100000000000001</v>
      </c>
      <c r="BQ173">
        <v>0</v>
      </c>
      <c r="BT173">
        <v>5242482</v>
      </c>
      <c r="BU173">
        <v>938</v>
      </c>
      <c r="BV173">
        <v>15.1</v>
      </c>
      <c r="BW173">
        <v>38690</v>
      </c>
      <c r="BX173">
        <v>14.2</v>
      </c>
      <c r="BY173">
        <v>0</v>
      </c>
      <c r="CA173" s="59">
        <f t="shared" si="20"/>
        <v>-0.31558670643175973</v>
      </c>
      <c r="CB173" s="59">
        <f t="shared" si="21"/>
        <v>-7.8057686044895019E-2</v>
      </c>
      <c r="CC173" s="59">
        <f t="shared" si="22"/>
        <v>-0.12549781289637976</v>
      </c>
      <c r="CD173" s="59">
        <f t="shared" si="23"/>
        <v>-0.42626691472376987</v>
      </c>
      <c r="CE173" s="59">
        <f t="shared" si="24"/>
        <v>-4.3204749795432151E-2</v>
      </c>
      <c r="CF173">
        <v>0</v>
      </c>
      <c r="CI173" s="20">
        <v>144</v>
      </c>
      <c r="CJ173" s="20">
        <v>-0.88258548638023948</v>
      </c>
      <c r="CK173" s="20">
        <v>2.3695484610772755E-2</v>
      </c>
      <c r="DC173">
        <v>104713</v>
      </c>
      <c r="DD173">
        <v>6969258</v>
      </c>
      <c r="DE173">
        <v>5634</v>
      </c>
      <c r="DF173">
        <v>1237</v>
      </c>
      <c r="DG173">
        <v>14</v>
      </c>
      <c r="DH173">
        <v>38521</v>
      </c>
      <c r="DI173">
        <v>20.7</v>
      </c>
      <c r="DJ173">
        <v>0</v>
      </c>
      <c r="DK173">
        <f t="shared" si="19"/>
        <v>0</v>
      </c>
    </row>
    <row r="174" spans="1:115" x14ac:dyDescent="0.25">
      <c r="A174">
        <v>104714</v>
      </c>
      <c r="B174">
        <v>1306</v>
      </c>
      <c r="C174">
        <v>14</v>
      </c>
      <c r="D174">
        <v>39063</v>
      </c>
      <c r="E174">
        <v>5985</v>
      </c>
      <c r="N174">
        <v>104714</v>
      </c>
      <c r="O174" t="s">
        <v>233</v>
      </c>
      <c r="P174" s="74">
        <v>1306</v>
      </c>
      <c r="Q174" s="74">
        <v>7816410</v>
      </c>
      <c r="R174" s="72">
        <v>7729435.7478750236</v>
      </c>
      <c r="S174" s="72">
        <v>86974.252124976367</v>
      </c>
      <c r="U174" s="20"/>
      <c r="V174" s="20"/>
      <c r="AC174" s="20">
        <v>150</v>
      </c>
      <c r="AD174" s="20">
        <v>4748850.9664022103</v>
      </c>
      <c r="AE174" s="20">
        <v>-625200.9664022103</v>
      </c>
      <c r="AN174">
        <v>104715</v>
      </c>
      <c r="AO174">
        <v>822</v>
      </c>
      <c r="AP174">
        <v>29.7</v>
      </c>
      <c r="AQ174">
        <v>15.2</v>
      </c>
      <c r="AR174">
        <v>41176</v>
      </c>
      <c r="AS174">
        <v>5512332</v>
      </c>
      <c r="AT174">
        <v>6706</v>
      </c>
      <c r="AU174" s="20">
        <v>5951640.9497049432</v>
      </c>
      <c r="AV174" s="20">
        <v>-439308.94970494322</v>
      </c>
      <c r="BJ174">
        <v>104715</v>
      </c>
      <c r="BK174">
        <v>5512332</v>
      </c>
      <c r="BL174">
        <v>6706</v>
      </c>
      <c r="BM174">
        <v>822</v>
      </c>
      <c r="BN174">
        <v>15.2</v>
      </c>
      <c r="BO174">
        <v>41176</v>
      </c>
      <c r="BP174">
        <v>29.7</v>
      </c>
      <c r="BQ174">
        <v>0</v>
      </c>
      <c r="BT174">
        <v>6496281</v>
      </c>
      <c r="BU174">
        <v>891</v>
      </c>
      <c r="BV174">
        <v>14.9</v>
      </c>
      <c r="BW174">
        <v>41990</v>
      </c>
      <c r="BX174">
        <v>31.5</v>
      </c>
      <c r="BY174">
        <v>0</v>
      </c>
      <c r="CA174" s="59">
        <f t="shared" si="20"/>
        <v>0.2608231752144281</v>
      </c>
      <c r="CB174" s="59">
        <f t="shared" si="21"/>
        <v>-0.20952287410500153</v>
      </c>
      <c r="CC174" s="59">
        <f t="shared" si="22"/>
        <v>-0.22536903827743218</v>
      </c>
      <c r="CD174" s="59">
        <f t="shared" si="23"/>
        <v>0.66295133107830295</v>
      </c>
      <c r="CE174" s="59">
        <f t="shared" si="24"/>
        <v>1.7108545875649779</v>
      </c>
      <c r="CF174">
        <v>0</v>
      </c>
      <c r="CI174" s="20">
        <v>145</v>
      </c>
      <c r="CJ174" s="20">
        <v>0.39650644126077506</v>
      </c>
      <c r="CK174" s="20">
        <v>-0.21791621434971689</v>
      </c>
      <c r="DC174">
        <v>104714</v>
      </c>
      <c r="DD174">
        <v>7816410</v>
      </c>
      <c r="DE174">
        <v>5985</v>
      </c>
      <c r="DF174">
        <v>1306</v>
      </c>
      <c r="DG174">
        <v>14</v>
      </c>
      <c r="DH174">
        <v>39063</v>
      </c>
      <c r="DI174">
        <v>19.100000000000001</v>
      </c>
      <c r="DJ174">
        <v>0</v>
      </c>
      <c r="DK174">
        <f t="shared" si="19"/>
        <v>0</v>
      </c>
    </row>
    <row r="175" spans="1:115" x14ac:dyDescent="0.25">
      <c r="A175">
        <v>104715</v>
      </c>
      <c r="B175">
        <v>822</v>
      </c>
      <c r="C175">
        <v>15.2</v>
      </c>
      <c r="D175">
        <v>41176</v>
      </c>
      <c r="E175">
        <v>6706</v>
      </c>
      <c r="N175">
        <v>104715</v>
      </c>
      <c r="O175" t="s">
        <v>233</v>
      </c>
      <c r="P175" s="74">
        <v>822</v>
      </c>
      <c r="Q175" s="74">
        <v>5512332</v>
      </c>
      <c r="R175" s="72">
        <v>5167085.7758806339</v>
      </c>
      <c r="S175" s="72">
        <v>345246.22411936615</v>
      </c>
      <c r="U175" s="20"/>
      <c r="V175" s="20"/>
      <c r="AC175" s="20">
        <v>151</v>
      </c>
      <c r="AD175" s="20">
        <v>4018263.5776930661</v>
      </c>
      <c r="AE175" s="20">
        <v>3478291.4223069339</v>
      </c>
      <c r="AN175">
        <v>104717</v>
      </c>
      <c r="AO175">
        <v>1131</v>
      </c>
      <c r="AP175">
        <v>19.2</v>
      </c>
      <c r="AQ175">
        <v>15.3</v>
      </c>
      <c r="AR175">
        <v>36311</v>
      </c>
      <c r="AS175">
        <v>7282509</v>
      </c>
      <c r="AT175">
        <v>6439</v>
      </c>
      <c r="AU175" s="20">
        <v>6670283.5922792647</v>
      </c>
      <c r="AV175" s="20">
        <v>612225.4077207353</v>
      </c>
      <c r="BJ175">
        <v>104717</v>
      </c>
      <c r="BK175">
        <v>7282509</v>
      </c>
      <c r="BL175">
        <v>6439</v>
      </c>
      <c r="BM175">
        <v>1131</v>
      </c>
      <c r="BN175">
        <v>15.3</v>
      </c>
      <c r="BO175">
        <v>36311</v>
      </c>
      <c r="BP175">
        <v>19.2</v>
      </c>
      <c r="BQ175">
        <v>0</v>
      </c>
      <c r="BT175">
        <v>6969258</v>
      </c>
      <c r="BU175">
        <v>1237</v>
      </c>
      <c r="BV175">
        <v>14</v>
      </c>
      <c r="BW175">
        <v>38521</v>
      </c>
      <c r="BX175">
        <v>20.7</v>
      </c>
      <c r="BY175">
        <v>0</v>
      </c>
      <c r="CA175" s="59">
        <f t="shared" si="20"/>
        <v>0.47826521862917715</v>
      </c>
      <c r="CB175" s="59">
        <f t="shared" si="21"/>
        <v>0.75828468055025067</v>
      </c>
      <c r="CC175" s="59">
        <f t="shared" si="22"/>
        <v>-0.67478955249216988</v>
      </c>
      <c r="CD175" s="59">
        <f t="shared" si="23"/>
        <v>-0.48204809155423967</v>
      </c>
      <c r="CE175" s="59">
        <f t="shared" si="24"/>
        <v>0.61583488562899946</v>
      </c>
      <c r="CF175">
        <v>0</v>
      </c>
      <c r="CI175" s="20">
        <v>146</v>
      </c>
      <c r="CJ175" s="20">
        <v>-0.21338027261994716</v>
      </c>
      <c r="CK175" s="20">
        <v>-0.12176199824884268</v>
      </c>
      <c r="DC175">
        <v>104715</v>
      </c>
      <c r="DD175">
        <v>5512332</v>
      </c>
      <c r="DE175">
        <v>6706</v>
      </c>
      <c r="DF175">
        <v>822</v>
      </c>
      <c r="DG175">
        <v>15.2</v>
      </c>
      <c r="DH175">
        <v>41176</v>
      </c>
      <c r="DI175">
        <v>29.7</v>
      </c>
      <c r="DJ175">
        <v>0</v>
      </c>
      <c r="DK175">
        <f t="shared" si="19"/>
        <v>0</v>
      </c>
    </row>
    <row r="176" spans="1:115" x14ac:dyDescent="0.25">
      <c r="A176">
        <v>104717</v>
      </c>
      <c r="B176">
        <v>1131</v>
      </c>
      <c r="C176">
        <v>15.3</v>
      </c>
      <c r="D176">
        <v>36311</v>
      </c>
      <c r="E176">
        <v>6439</v>
      </c>
      <c r="N176">
        <v>104717</v>
      </c>
      <c r="O176" t="s">
        <v>233</v>
      </c>
      <c r="P176" s="74">
        <v>1131</v>
      </c>
      <c r="Q176" s="74">
        <v>7282509</v>
      </c>
      <c r="R176" s="72">
        <v>6802966.23320763</v>
      </c>
      <c r="S176" s="72">
        <v>479542.76679237001</v>
      </c>
      <c r="U176" s="20"/>
      <c r="V176" s="20"/>
      <c r="AC176" s="20">
        <v>152</v>
      </c>
      <c r="AD176" s="20">
        <v>7538847.73342916</v>
      </c>
      <c r="AE176" s="20">
        <v>-293497.73342915997</v>
      </c>
      <c r="AN176">
        <v>104721</v>
      </c>
      <c r="AO176">
        <v>817</v>
      </c>
      <c r="AP176">
        <v>12.8</v>
      </c>
      <c r="AQ176">
        <v>15</v>
      </c>
      <c r="AR176">
        <v>38908</v>
      </c>
      <c r="AS176">
        <v>4515559</v>
      </c>
      <c r="AT176">
        <v>5527</v>
      </c>
      <c r="AU176" s="20">
        <v>4931568.5456524873</v>
      </c>
      <c r="AV176" s="20">
        <v>-416009.54565248732</v>
      </c>
      <c r="BJ176">
        <v>104721</v>
      </c>
      <c r="BK176">
        <v>4515559</v>
      </c>
      <c r="BL176">
        <v>5527</v>
      </c>
      <c r="BM176">
        <v>817</v>
      </c>
      <c r="BN176">
        <v>15</v>
      </c>
      <c r="BO176">
        <v>38908</v>
      </c>
      <c r="BP176">
        <v>12.8</v>
      </c>
      <c r="BQ176">
        <v>0</v>
      </c>
      <c r="BT176">
        <v>7816410</v>
      </c>
      <c r="BU176">
        <v>1306</v>
      </c>
      <c r="BV176">
        <v>14</v>
      </c>
      <c r="BW176">
        <v>39063</v>
      </c>
      <c r="BX176">
        <v>19.100000000000001</v>
      </c>
      <c r="BY176">
        <v>0</v>
      </c>
      <c r="CA176" s="59">
        <f t="shared" si="20"/>
        <v>0.86772699364760619</v>
      </c>
      <c r="CB176" s="59">
        <f t="shared" si="21"/>
        <v>0.95128676514913046</v>
      </c>
      <c r="CC176" s="59">
        <f t="shared" si="22"/>
        <v>-0.67478955249216988</v>
      </c>
      <c r="CD176" s="59">
        <f t="shared" si="23"/>
        <v>-0.30315224633462651</v>
      </c>
      <c r="CE176" s="59">
        <f t="shared" si="24"/>
        <v>0.45360974460144726</v>
      </c>
      <c r="CF176">
        <v>0</v>
      </c>
      <c r="CI176" s="20">
        <v>147</v>
      </c>
      <c r="CJ176" s="20">
        <v>0.49482821244062358</v>
      </c>
      <c r="CK176" s="20">
        <v>-0.14551653339952425</v>
      </c>
      <c r="DC176">
        <v>104717</v>
      </c>
      <c r="DD176">
        <v>7282509</v>
      </c>
      <c r="DE176">
        <v>6439</v>
      </c>
      <c r="DF176">
        <v>1131</v>
      </c>
      <c r="DG176">
        <v>15.3</v>
      </c>
      <c r="DH176">
        <v>36311</v>
      </c>
      <c r="DI176">
        <v>19.2</v>
      </c>
      <c r="DJ176">
        <v>0</v>
      </c>
      <c r="DK176">
        <f t="shared" si="19"/>
        <v>0</v>
      </c>
    </row>
    <row r="177" spans="1:115" x14ac:dyDescent="0.25">
      <c r="A177">
        <v>104721</v>
      </c>
      <c r="B177">
        <v>817</v>
      </c>
      <c r="C177">
        <v>15</v>
      </c>
      <c r="D177">
        <v>38908</v>
      </c>
      <c r="E177">
        <v>5527</v>
      </c>
      <c r="N177">
        <v>104721</v>
      </c>
      <c r="O177" t="s">
        <v>233</v>
      </c>
      <c r="P177" s="74">
        <v>817</v>
      </c>
      <c r="Q177" s="74">
        <v>4515559</v>
      </c>
      <c r="R177" s="72">
        <v>5140615.2183187082</v>
      </c>
      <c r="S177" s="72">
        <v>-625056.21831870824</v>
      </c>
      <c r="U177" s="20"/>
      <c r="V177" s="20"/>
      <c r="AC177" s="20">
        <v>153</v>
      </c>
      <c r="AD177" s="20">
        <v>8422964.355997473</v>
      </c>
      <c r="AE177" s="20">
        <v>-370016.355997473</v>
      </c>
      <c r="AN177">
        <v>104827</v>
      </c>
      <c r="AO177">
        <v>623</v>
      </c>
      <c r="AP177">
        <v>16</v>
      </c>
      <c r="AQ177">
        <v>15.7</v>
      </c>
      <c r="AR177">
        <v>39498</v>
      </c>
      <c r="AS177">
        <v>4072551</v>
      </c>
      <c r="AT177">
        <v>6537</v>
      </c>
      <c r="AU177" s="20">
        <v>3937393.3614997407</v>
      </c>
      <c r="AV177" s="20">
        <v>135157.63850025926</v>
      </c>
      <c r="BJ177">
        <v>104827</v>
      </c>
      <c r="BK177">
        <v>4072551</v>
      </c>
      <c r="BL177">
        <v>6537</v>
      </c>
      <c r="BM177">
        <v>623</v>
      </c>
      <c r="BN177">
        <v>15.7</v>
      </c>
      <c r="BO177">
        <v>39498</v>
      </c>
      <c r="BP177">
        <v>16</v>
      </c>
      <c r="BQ177">
        <v>0</v>
      </c>
      <c r="BT177">
        <v>5512332</v>
      </c>
      <c r="BU177">
        <v>822</v>
      </c>
      <c r="BV177">
        <v>15.2</v>
      </c>
      <c r="BW177">
        <v>41176</v>
      </c>
      <c r="BX177">
        <v>29.7</v>
      </c>
      <c r="BY177">
        <v>0</v>
      </c>
      <c r="CA177" s="59">
        <f t="shared" si="20"/>
        <v>-0.19152837924995164</v>
      </c>
      <c r="CB177" s="59">
        <f t="shared" si="21"/>
        <v>-0.40252495870388133</v>
      </c>
      <c r="CC177" s="59">
        <f t="shared" si="22"/>
        <v>-7.5562200205853552E-2</v>
      </c>
      <c r="CD177" s="59">
        <f t="shared" si="23"/>
        <v>0.39427749711379168</v>
      </c>
      <c r="CE177" s="59">
        <f t="shared" si="24"/>
        <v>1.5283513039089816</v>
      </c>
      <c r="CF177">
        <v>0</v>
      </c>
      <c r="CI177" s="20">
        <v>148</v>
      </c>
      <c r="CJ177" s="20">
        <v>-0.19641363517746774</v>
      </c>
      <c r="CK177" s="20">
        <v>0.20502073744951302</v>
      </c>
      <c r="DC177">
        <v>104721</v>
      </c>
      <c r="DD177">
        <v>4515559</v>
      </c>
      <c r="DE177">
        <v>5527</v>
      </c>
      <c r="DF177">
        <v>817</v>
      </c>
      <c r="DG177">
        <v>15</v>
      </c>
      <c r="DH177">
        <v>38908</v>
      </c>
      <c r="DI177">
        <v>12.8</v>
      </c>
      <c r="DJ177">
        <v>0</v>
      </c>
      <c r="DK177">
        <f t="shared" si="19"/>
        <v>0</v>
      </c>
    </row>
    <row r="178" spans="1:115" x14ac:dyDescent="0.25">
      <c r="A178">
        <v>104827</v>
      </c>
      <c r="B178">
        <v>623</v>
      </c>
      <c r="C178">
        <v>15.7</v>
      </c>
      <c r="D178">
        <v>39498</v>
      </c>
      <c r="E178">
        <v>6537</v>
      </c>
      <c r="N178">
        <v>104827</v>
      </c>
      <c r="O178" t="s">
        <v>233</v>
      </c>
      <c r="P178" s="74">
        <v>623</v>
      </c>
      <c r="Q178" s="74">
        <v>4072551</v>
      </c>
      <c r="R178" s="72">
        <v>4113557.5849159979</v>
      </c>
      <c r="S178" s="72">
        <v>-41006.584915997926</v>
      </c>
      <c r="U178" s="20"/>
      <c r="V178" s="20"/>
      <c r="AC178" s="20">
        <v>154</v>
      </c>
      <c r="AD178" s="20">
        <v>7041201.2512649596</v>
      </c>
      <c r="AE178" s="20">
        <v>828590.74873504043</v>
      </c>
      <c r="AN178">
        <v>104829</v>
      </c>
      <c r="AO178">
        <v>1458</v>
      </c>
      <c r="AP178">
        <v>20.3</v>
      </c>
      <c r="AQ178">
        <v>14.7</v>
      </c>
      <c r="AR178">
        <v>40210</v>
      </c>
      <c r="AS178">
        <v>8691138</v>
      </c>
      <c r="AT178">
        <v>5961</v>
      </c>
      <c r="AU178" s="20">
        <v>9103945.0987706445</v>
      </c>
      <c r="AV178" s="20">
        <v>-412807.09877064452</v>
      </c>
      <c r="BJ178">
        <v>104829</v>
      </c>
      <c r="BK178">
        <v>8691138</v>
      </c>
      <c r="BL178">
        <v>5961</v>
      </c>
      <c r="BM178">
        <v>1458</v>
      </c>
      <c r="BN178">
        <v>14.7</v>
      </c>
      <c r="BO178">
        <v>40210</v>
      </c>
      <c r="BP178">
        <v>20.3</v>
      </c>
      <c r="BQ178">
        <v>0</v>
      </c>
      <c r="BT178">
        <v>7282509</v>
      </c>
      <c r="BU178">
        <v>1131</v>
      </c>
      <c r="BV178">
        <v>15.3</v>
      </c>
      <c r="BW178">
        <v>36311</v>
      </c>
      <c r="BX178">
        <v>19.2</v>
      </c>
      <c r="BY178">
        <v>0</v>
      </c>
      <c r="CA178" s="59">
        <f t="shared" si="20"/>
        <v>0.62227631756572921</v>
      </c>
      <c r="CB178" s="59">
        <f t="shared" si="21"/>
        <v>0.46178872449979769</v>
      </c>
      <c r="CC178" s="59">
        <f t="shared" si="22"/>
        <v>-2.5626587515326461E-2</v>
      </c>
      <c r="CD178" s="59">
        <f t="shared" si="23"/>
        <v>-1.2114942501065369</v>
      </c>
      <c r="CE178" s="59">
        <f t="shared" si="24"/>
        <v>0.46374881591566902</v>
      </c>
      <c r="CF178">
        <v>0</v>
      </c>
      <c r="CI178" s="20">
        <v>149</v>
      </c>
      <c r="CJ178" s="20">
        <v>-0.20074823026750613</v>
      </c>
      <c r="CK178" s="20">
        <v>-7.2527594002753104E-3</v>
      </c>
      <c r="DC178">
        <v>104827</v>
      </c>
      <c r="DD178">
        <v>4072551</v>
      </c>
      <c r="DE178">
        <v>6537</v>
      </c>
      <c r="DF178">
        <v>623</v>
      </c>
      <c r="DG178">
        <v>15.7</v>
      </c>
      <c r="DH178">
        <v>39498</v>
      </c>
      <c r="DI178">
        <v>16</v>
      </c>
      <c r="DJ178">
        <v>0</v>
      </c>
      <c r="DK178">
        <f t="shared" si="19"/>
        <v>0</v>
      </c>
    </row>
    <row r="179" spans="1:115" x14ac:dyDescent="0.25">
      <c r="A179">
        <v>104829</v>
      </c>
      <c r="B179">
        <v>1458</v>
      </c>
      <c r="C179">
        <v>14.7</v>
      </c>
      <c r="D179">
        <v>40210</v>
      </c>
      <c r="E179">
        <v>5961</v>
      </c>
      <c r="N179">
        <v>104829</v>
      </c>
      <c r="O179" t="s">
        <v>233</v>
      </c>
      <c r="P179" s="74">
        <v>1458</v>
      </c>
      <c r="Q179" s="74">
        <v>8691138</v>
      </c>
      <c r="R179" s="72">
        <v>8534140.6977575589</v>
      </c>
      <c r="S179" s="72">
        <v>156997.3022424411</v>
      </c>
      <c r="U179" s="20"/>
      <c r="V179" s="20"/>
      <c r="AC179" s="20">
        <v>155</v>
      </c>
      <c r="AD179" s="20">
        <v>5505908.9126732796</v>
      </c>
      <c r="AE179" s="20">
        <v>-264332.91267327964</v>
      </c>
      <c r="AN179">
        <v>104833</v>
      </c>
      <c r="AO179">
        <v>590</v>
      </c>
      <c r="AP179">
        <v>26</v>
      </c>
      <c r="AQ179">
        <v>15.1</v>
      </c>
      <c r="AR179">
        <v>40224</v>
      </c>
      <c r="AS179">
        <v>3621420</v>
      </c>
      <c r="AT179">
        <v>6138</v>
      </c>
      <c r="AU179" s="20">
        <v>4373673.6279511657</v>
      </c>
      <c r="AV179" s="20">
        <v>-752253.62795116566</v>
      </c>
      <c r="BJ179">
        <v>104833</v>
      </c>
      <c r="BK179">
        <v>3621420</v>
      </c>
      <c r="BL179">
        <v>6138</v>
      </c>
      <c r="BM179">
        <v>590</v>
      </c>
      <c r="BN179">
        <v>15.1</v>
      </c>
      <c r="BO179">
        <v>40224</v>
      </c>
      <c r="BP179">
        <v>26</v>
      </c>
      <c r="BQ179">
        <v>0</v>
      </c>
      <c r="BT179">
        <v>4515559</v>
      </c>
      <c r="BU179">
        <v>817</v>
      </c>
      <c r="BV179">
        <v>15</v>
      </c>
      <c r="BW179">
        <v>38908</v>
      </c>
      <c r="BX179">
        <v>12.8</v>
      </c>
      <c r="BY179">
        <v>0</v>
      </c>
      <c r="CA179" s="59">
        <f t="shared" si="20"/>
        <v>-0.64977552010595452</v>
      </c>
      <c r="CB179" s="59">
        <f t="shared" si="21"/>
        <v>-0.41651061700814795</v>
      </c>
      <c r="CC179" s="59">
        <f t="shared" si="22"/>
        <v>-0.17543342558690597</v>
      </c>
      <c r="CD179" s="59">
        <f t="shared" si="23"/>
        <v>-0.35431249727381475</v>
      </c>
      <c r="CE179" s="59">
        <f t="shared" si="24"/>
        <v>-0.18515174819454033</v>
      </c>
      <c r="CF179">
        <v>0</v>
      </c>
      <c r="CI179" s="20">
        <v>150</v>
      </c>
      <c r="CJ179" s="20">
        <v>-0.49507352932272847</v>
      </c>
      <c r="CK179" s="20">
        <v>-0.33487458647525953</v>
      </c>
      <c r="DC179">
        <v>104829</v>
      </c>
      <c r="DD179">
        <v>8691138</v>
      </c>
      <c r="DE179">
        <v>5961</v>
      </c>
      <c r="DF179">
        <v>1458</v>
      </c>
      <c r="DG179">
        <v>14.7</v>
      </c>
      <c r="DH179">
        <v>40210</v>
      </c>
      <c r="DI179">
        <v>20.3</v>
      </c>
      <c r="DJ179">
        <v>0</v>
      </c>
      <c r="DK179">
        <f t="shared" si="19"/>
        <v>0</v>
      </c>
    </row>
    <row r="180" spans="1:115" x14ac:dyDescent="0.25">
      <c r="A180">
        <v>104833</v>
      </c>
      <c r="B180">
        <v>590</v>
      </c>
      <c r="C180">
        <v>15.1</v>
      </c>
      <c r="D180">
        <v>40224</v>
      </c>
      <c r="E180">
        <v>6138</v>
      </c>
      <c r="N180">
        <v>104833</v>
      </c>
      <c r="O180" t="s">
        <v>233</v>
      </c>
      <c r="P180" s="74">
        <v>590</v>
      </c>
      <c r="Q180" s="74">
        <v>3621420</v>
      </c>
      <c r="R180" s="72">
        <v>3938851.9050072897</v>
      </c>
      <c r="S180" s="72">
        <v>-317431.90500728972</v>
      </c>
      <c r="U180" s="20"/>
      <c r="V180" s="20"/>
      <c r="AC180" s="20">
        <v>156</v>
      </c>
      <c r="AD180" s="20">
        <v>7560024.1794787003</v>
      </c>
      <c r="AE180" s="20">
        <v>-1600252.1794787003</v>
      </c>
      <c r="AN180">
        <v>104834</v>
      </c>
      <c r="AO180">
        <v>1190</v>
      </c>
      <c r="AP180">
        <v>9.8000000000000007</v>
      </c>
      <c r="AQ180">
        <v>17.8</v>
      </c>
      <c r="AR180">
        <v>40808</v>
      </c>
      <c r="AS180">
        <v>6055910</v>
      </c>
      <c r="AT180">
        <v>5089</v>
      </c>
      <c r="AU180" s="20">
        <v>6714234.3477659402</v>
      </c>
      <c r="AV180" s="20">
        <v>-658324.34776594024</v>
      </c>
      <c r="BJ180">
        <v>104834</v>
      </c>
      <c r="BK180">
        <v>6055910</v>
      </c>
      <c r="BL180">
        <v>5089</v>
      </c>
      <c r="BM180">
        <v>1190</v>
      </c>
      <c r="BN180">
        <v>17.8</v>
      </c>
      <c r="BO180">
        <v>40808</v>
      </c>
      <c r="BP180">
        <v>9.8000000000000007</v>
      </c>
      <c r="BQ180">
        <v>0</v>
      </c>
      <c r="BT180">
        <v>4072551</v>
      </c>
      <c r="BU180">
        <v>623</v>
      </c>
      <c r="BV180">
        <v>15.7</v>
      </c>
      <c r="BW180">
        <v>39498</v>
      </c>
      <c r="BX180">
        <v>16</v>
      </c>
      <c r="BY180">
        <v>0</v>
      </c>
      <c r="CA180" s="59">
        <f t="shared" si="20"/>
        <v>-0.85343989441819623</v>
      </c>
      <c r="CB180" s="59">
        <f t="shared" si="21"/>
        <v>-0.95915415921369407</v>
      </c>
      <c r="CC180" s="59">
        <f t="shared" si="22"/>
        <v>0.17411586324677839</v>
      </c>
      <c r="CD180" s="59">
        <f t="shared" si="23"/>
        <v>-0.1595734775698078</v>
      </c>
      <c r="CE180" s="59">
        <f t="shared" si="24"/>
        <v>0.13929853386056434</v>
      </c>
      <c r="CF180">
        <v>0</v>
      </c>
      <c r="CI180" s="20">
        <v>151</v>
      </c>
      <c r="CJ180" s="20">
        <v>-0.95671185318493379</v>
      </c>
      <c r="CK180" s="20">
        <v>1.677391686407351</v>
      </c>
      <c r="DC180">
        <v>104833</v>
      </c>
      <c r="DD180">
        <v>3621420</v>
      </c>
      <c r="DE180">
        <v>6138</v>
      </c>
      <c r="DF180">
        <v>590</v>
      </c>
      <c r="DG180">
        <v>15.1</v>
      </c>
      <c r="DH180">
        <v>40224</v>
      </c>
      <c r="DI180">
        <v>26</v>
      </c>
      <c r="DJ180">
        <v>0</v>
      </c>
      <c r="DK180">
        <f t="shared" si="19"/>
        <v>0</v>
      </c>
    </row>
    <row r="181" spans="1:115" x14ac:dyDescent="0.25">
      <c r="A181">
        <v>104834</v>
      </c>
      <c r="B181">
        <v>1190</v>
      </c>
      <c r="C181">
        <v>17.8</v>
      </c>
      <c r="D181">
        <v>40808</v>
      </c>
      <c r="E181">
        <v>5089</v>
      </c>
      <c r="N181">
        <v>104834</v>
      </c>
      <c r="O181" t="s">
        <v>233</v>
      </c>
      <c r="P181" s="74">
        <v>1190</v>
      </c>
      <c r="Q181" s="74">
        <v>6055910</v>
      </c>
      <c r="R181" s="72">
        <v>7115318.8124383511</v>
      </c>
      <c r="S181" s="72">
        <v>-1059408.8124383511</v>
      </c>
      <c r="U181" s="20"/>
      <c r="V181" s="20"/>
      <c r="AC181" s="20">
        <v>157</v>
      </c>
      <c r="AD181" s="20">
        <v>4320027.9338990171</v>
      </c>
      <c r="AE181" s="20">
        <v>-378479.93389901705</v>
      </c>
      <c r="AN181">
        <v>104835</v>
      </c>
      <c r="AO181">
        <v>738</v>
      </c>
      <c r="AP181">
        <v>30.2</v>
      </c>
      <c r="AQ181">
        <v>13.2</v>
      </c>
      <c r="AR181">
        <v>41647</v>
      </c>
      <c r="AS181">
        <v>4809546</v>
      </c>
      <c r="AT181">
        <v>6517</v>
      </c>
      <c r="AU181" s="20">
        <v>5845268.9730442949</v>
      </c>
      <c r="AV181" s="20">
        <v>-1035722.9730442949</v>
      </c>
      <c r="BJ181">
        <v>104835</v>
      </c>
      <c r="BK181">
        <v>4809546</v>
      </c>
      <c r="BL181">
        <v>6517</v>
      </c>
      <c r="BM181">
        <v>738</v>
      </c>
      <c r="BN181">
        <v>13.2</v>
      </c>
      <c r="BO181">
        <v>41647</v>
      </c>
      <c r="BP181">
        <v>30.2</v>
      </c>
      <c r="BQ181">
        <v>0</v>
      </c>
      <c r="BT181">
        <v>8691138</v>
      </c>
      <c r="BU181">
        <v>1458</v>
      </c>
      <c r="BV181">
        <v>14.7</v>
      </c>
      <c r="BW181">
        <v>40210</v>
      </c>
      <c r="BX181">
        <v>20.3</v>
      </c>
      <c r="BY181">
        <v>0</v>
      </c>
      <c r="CA181" s="59">
        <f t="shared" si="20"/>
        <v>1.269866302223069</v>
      </c>
      <c r="CB181" s="59">
        <f t="shared" si="21"/>
        <v>1.3764507775988366</v>
      </c>
      <c r="CC181" s="59">
        <f t="shared" si="22"/>
        <v>-0.32524026365848546</v>
      </c>
      <c r="CD181" s="59">
        <f t="shared" si="23"/>
        <v>7.54336106153667E-2</v>
      </c>
      <c r="CE181" s="59">
        <f t="shared" si="24"/>
        <v>0.57527860037211143</v>
      </c>
      <c r="CF181">
        <v>0</v>
      </c>
      <c r="CI181" s="20">
        <v>152</v>
      </c>
      <c r="CJ181" s="20">
        <v>0.7157589929970305</v>
      </c>
      <c r="CK181" s="20">
        <v>-0.11056580820783946</v>
      </c>
      <c r="DC181">
        <v>104834</v>
      </c>
      <c r="DD181">
        <v>6055910</v>
      </c>
      <c r="DE181">
        <v>5089</v>
      </c>
      <c r="DF181">
        <v>1190</v>
      </c>
      <c r="DG181">
        <v>17.8</v>
      </c>
      <c r="DH181">
        <v>40808</v>
      </c>
      <c r="DI181">
        <v>9.8000000000000007</v>
      </c>
      <c r="DJ181">
        <v>0</v>
      </c>
      <c r="DK181">
        <f t="shared" si="19"/>
        <v>0</v>
      </c>
    </row>
    <row r="182" spans="1:115" x14ac:dyDescent="0.25">
      <c r="A182">
        <v>104835</v>
      </c>
      <c r="B182">
        <v>738</v>
      </c>
      <c r="C182">
        <v>13.2</v>
      </c>
      <c r="D182">
        <v>41647</v>
      </c>
      <c r="E182">
        <v>6517</v>
      </c>
      <c r="N182">
        <v>104835</v>
      </c>
      <c r="O182" t="s">
        <v>233</v>
      </c>
      <c r="P182" s="74">
        <v>738</v>
      </c>
      <c r="Q182" s="74">
        <v>4809546</v>
      </c>
      <c r="R182" s="72">
        <v>4722380.4088402847</v>
      </c>
      <c r="S182" s="72">
        <v>87165.591159715317</v>
      </c>
      <c r="U182" s="20"/>
      <c r="V182" s="20"/>
      <c r="AC182" s="20">
        <v>158</v>
      </c>
      <c r="AD182" s="20">
        <v>6591201.772712226</v>
      </c>
      <c r="AE182" s="20">
        <v>-747805.77271222603</v>
      </c>
      <c r="AN182">
        <v>104956</v>
      </c>
      <c r="AO182">
        <v>767</v>
      </c>
      <c r="AP182">
        <v>16.399999999999999</v>
      </c>
      <c r="AQ182">
        <v>13.6</v>
      </c>
      <c r="AR182">
        <v>37216</v>
      </c>
      <c r="AS182">
        <v>4794517</v>
      </c>
      <c r="AT182">
        <v>6251</v>
      </c>
      <c r="AU182" s="20">
        <v>4827789.5212152014</v>
      </c>
      <c r="AV182" s="20">
        <v>-33272.521215201356</v>
      </c>
      <c r="BJ182">
        <v>104956</v>
      </c>
      <c r="BK182">
        <v>4794517</v>
      </c>
      <c r="BL182">
        <v>6251</v>
      </c>
      <c r="BM182">
        <v>767</v>
      </c>
      <c r="BN182">
        <v>13.6</v>
      </c>
      <c r="BO182">
        <v>37216</v>
      </c>
      <c r="BP182">
        <v>16.399999999999999</v>
      </c>
      <c r="BQ182">
        <v>0</v>
      </c>
      <c r="BT182">
        <v>3621420</v>
      </c>
      <c r="BU182">
        <v>590</v>
      </c>
      <c r="BV182">
        <v>15.1</v>
      </c>
      <c r="BW182">
        <v>40224</v>
      </c>
      <c r="BX182">
        <v>26</v>
      </c>
      <c r="BY182">
        <v>0</v>
      </c>
      <c r="CA182" s="59">
        <f t="shared" si="20"/>
        <v>-1.0608386611399168</v>
      </c>
      <c r="CB182" s="59">
        <f t="shared" si="21"/>
        <v>-1.051459504021854</v>
      </c>
      <c r="CC182" s="59">
        <f t="shared" si="22"/>
        <v>-0.12549781289637976</v>
      </c>
      <c r="CD182" s="59">
        <f t="shared" si="23"/>
        <v>8.0054536506648233E-2</v>
      </c>
      <c r="CE182" s="59">
        <f t="shared" si="24"/>
        <v>1.1532056652827667</v>
      </c>
      <c r="CF182">
        <v>0</v>
      </c>
      <c r="CI182" s="20">
        <v>153</v>
      </c>
      <c r="CJ182" s="20">
        <v>1.3346713857053401</v>
      </c>
      <c r="CK182" s="20">
        <v>-0.35820061368111533</v>
      </c>
      <c r="DC182">
        <v>104835</v>
      </c>
      <c r="DD182">
        <v>4809546</v>
      </c>
      <c r="DE182">
        <v>6517</v>
      </c>
      <c r="DF182">
        <v>738</v>
      </c>
      <c r="DG182">
        <v>13.2</v>
      </c>
      <c r="DH182">
        <v>41647</v>
      </c>
      <c r="DI182">
        <v>30.2</v>
      </c>
      <c r="DJ182">
        <v>0</v>
      </c>
      <c r="DK182">
        <f t="shared" si="19"/>
        <v>0</v>
      </c>
    </row>
    <row r="183" spans="1:115" x14ac:dyDescent="0.25">
      <c r="A183">
        <v>104956</v>
      </c>
      <c r="B183">
        <v>767</v>
      </c>
      <c r="C183">
        <v>13.6</v>
      </c>
      <c r="D183">
        <v>37216</v>
      </c>
      <c r="E183">
        <v>6251</v>
      </c>
      <c r="N183">
        <v>104956</v>
      </c>
      <c r="O183" t="s">
        <v>233</v>
      </c>
      <c r="P183" s="74">
        <v>767</v>
      </c>
      <c r="Q183" s="74">
        <v>4794517</v>
      </c>
      <c r="R183" s="72">
        <v>4875909.6426994521</v>
      </c>
      <c r="S183" s="72">
        <v>-81392.642699452117</v>
      </c>
      <c r="U183" s="20"/>
      <c r="V183" s="20"/>
      <c r="AC183" s="20">
        <v>159</v>
      </c>
      <c r="AD183" s="20">
        <v>8661199.3740548007</v>
      </c>
      <c r="AE183" s="20">
        <v>-308647.37405480072</v>
      </c>
      <c r="AN183">
        <v>104959</v>
      </c>
      <c r="AO183">
        <v>504</v>
      </c>
      <c r="AP183">
        <v>35.9</v>
      </c>
      <c r="AQ183">
        <v>12</v>
      </c>
      <c r="AR183">
        <v>45804</v>
      </c>
      <c r="AS183">
        <v>3923136</v>
      </c>
      <c r="AT183">
        <v>7784</v>
      </c>
      <c r="AU183" s="20">
        <v>5417958.8220923189</v>
      </c>
      <c r="AV183" s="20">
        <v>-1494822.8220923189</v>
      </c>
      <c r="BJ183">
        <v>104959</v>
      </c>
      <c r="BK183">
        <v>3923136</v>
      </c>
      <c r="BL183">
        <v>7784</v>
      </c>
      <c r="BM183">
        <v>504</v>
      </c>
      <c r="BN183">
        <v>12</v>
      </c>
      <c r="BO183">
        <v>45804</v>
      </c>
      <c r="BP183">
        <v>35.9</v>
      </c>
      <c r="BQ183">
        <v>0</v>
      </c>
      <c r="BT183">
        <v>6055910</v>
      </c>
      <c r="BU183">
        <v>1190</v>
      </c>
      <c r="BV183">
        <v>17.8</v>
      </c>
      <c r="BW183">
        <v>40808</v>
      </c>
      <c r="BX183">
        <v>9.8000000000000007</v>
      </c>
      <c r="BY183">
        <v>0</v>
      </c>
      <c r="CA183" s="59">
        <f t="shared" si="20"/>
        <v>5.8371110736458835E-2</v>
      </c>
      <c r="CB183" s="59">
        <f t="shared" si="21"/>
        <v>0.62681949249014424</v>
      </c>
      <c r="CC183" s="59">
        <f t="shared" si="22"/>
        <v>1.2227637297478331</v>
      </c>
      <c r="CD183" s="59">
        <f t="shared" si="23"/>
        <v>0.27281315940010598</v>
      </c>
      <c r="CE183" s="59">
        <f t="shared" si="24"/>
        <v>-0.48932388762120105</v>
      </c>
      <c r="CF183">
        <v>0</v>
      </c>
      <c r="CI183" s="20">
        <v>154</v>
      </c>
      <c r="CJ183" s="20">
        <v>0.71959379003899593</v>
      </c>
      <c r="CK183" s="20">
        <v>0.17267454739819443</v>
      </c>
      <c r="DC183">
        <v>104956</v>
      </c>
      <c r="DD183">
        <v>4794517</v>
      </c>
      <c r="DE183">
        <v>6251</v>
      </c>
      <c r="DF183">
        <v>767</v>
      </c>
      <c r="DG183">
        <v>13.6</v>
      </c>
      <c r="DH183">
        <v>37216</v>
      </c>
      <c r="DI183">
        <v>16.399999999999999</v>
      </c>
      <c r="DJ183">
        <v>0</v>
      </c>
      <c r="DK183">
        <f t="shared" si="19"/>
        <v>0</v>
      </c>
    </row>
    <row r="184" spans="1:115" x14ac:dyDescent="0.25">
      <c r="A184">
        <v>104959</v>
      </c>
      <c r="B184">
        <v>504</v>
      </c>
      <c r="C184">
        <v>12</v>
      </c>
      <c r="D184">
        <v>45804</v>
      </c>
      <c r="E184">
        <v>7784</v>
      </c>
      <c r="N184">
        <v>104959</v>
      </c>
      <c r="O184" t="s">
        <v>233</v>
      </c>
      <c r="P184" s="74">
        <v>504</v>
      </c>
      <c r="Q184" s="74">
        <v>3923136</v>
      </c>
      <c r="R184" s="72">
        <v>3483558.3149421709</v>
      </c>
      <c r="S184" s="72">
        <v>439577.68505782913</v>
      </c>
      <c r="U184" s="20"/>
      <c r="V184" s="20"/>
      <c r="AC184" s="20">
        <v>160</v>
      </c>
      <c r="AD184" s="20">
        <v>3292970.3004963067</v>
      </c>
      <c r="AE184" s="20">
        <v>1428213.6995036933</v>
      </c>
      <c r="AN184">
        <v>104960</v>
      </c>
      <c r="AO184">
        <v>1424</v>
      </c>
      <c r="AP184">
        <v>8.9</v>
      </c>
      <c r="AQ184">
        <v>15.9</v>
      </c>
      <c r="AR184">
        <v>40343</v>
      </c>
      <c r="AS184">
        <v>7225376</v>
      </c>
      <c r="AT184">
        <v>5074</v>
      </c>
      <c r="AU184" s="20">
        <v>8231245.9969877042</v>
      </c>
      <c r="AV184" s="20">
        <v>-1005869.9969877042</v>
      </c>
      <c r="BJ184">
        <v>104960</v>
      </c>
      <c r="BK184">
        <v>7225376</v>
      </c>
      <c r="BL184">
        <v>5074</v>
      </c>
      <c r="BM184">
        <v>1424</v>
      </c>
      <c r="BN184">
        <v>15.9</v>
      </c>
      <c r="BO184">
        <v>40343</v>
      </c>
      <c r="BP184">
        <v>8.9</v>
      </c>
      <c r="BQ184">
        <v>0</v>
      </c>
      <c r="BT184">
        <v>4809546</v>
      </c>
      <c r="BU184">
        <v>738</v>
      </c>
      <c r="BV184">
        <v>13.2</v>
      </c>
      <c r="BW184">
        <v>41647</v>
      </c>
      <c r="BX184">
        <v>30.2</v>
      </c>
      <c r="BY184">
        <v>0</v>
      </c>
      <c r="CA184" s="59">
        <f t="shared" si="20"/>
        <v>-0.51462067321620764</v>
      </c>
      <c r="CB184" s="59">
        <f t="shared" si="21"/>
        <v>-0.63748401821556111</v>
      </c>
      <c r="CC184" s="59">
        <f t="shared" si="22"/>
        <v>-1.0742744540163813</v>
      </c>
      <c r="CD184" s="59">
        <f t="shared" si="23"/>
        <v>0.54973864674190565</v>
      </c>
      <c r="CE184" s="59">
        <f t="shared" si="24"/>
        <v>1.5790466604800917</v>
      </c>
      <c r="CF184">
        <v>0</v>
      </c>
      <c r="CI184" s="20">
        <v>155</v>
      </c>
      <c r="CJ184" s="20">
        <v>-0.14012386950506966</v>
      </c>
      <c r="CK184" s="20">
        <v>-0.17587935293345947</v>
      </c>
      <c r="DC184">
        <v>104959</v>
      </c>
      <c r="DD184">
        <v>3923136</v>
      </c>
      <c r="DE184">
        <v>7784</v>
      </c>
      <c r="DF184">
        <v>504</v>
      </c>
      <c r="DG184">
        <v>12</v>
      </c>
      <c r="DH184">
        <v>45804</v>
      </c>
      <c r="DI184">
        <v>35.9</v>
      </c>
      <c r="DJ184">
        <v>0</v>
      </c>
      <c r="DK184">
        <f t="shared" si="19"/>
        <v>0</v>
      </c>
    </row>
    <row r="185" spans="1:115" x14ac:dyDescent="0.25">
      <c r="A185">
        <v>104960</v>
      </c>
      <c r="B185">
        <v>1424</v>
      </c>
      <c r="C185">
        <v>15.9</v>
      </c>
      <c r="D185">
        <v>40343</v>
      </c>
      <c r="E185">
        <v>5074</v>
      </c>
      <c r="N185">
        <v>104960</v>
      </c>
      <c r="O185" t="s">
        <v>233</v>
      </c>
      <c r="P185" s="74">
        <v>1424</v>
      </c>
      <c r="Q185" s="74">
        <v>7225376</v>
      </c>
      <c r="R185" s="72">
        <v>8354140.9063364659</v>
      </c>
      <c r="S185" s="72">
        <v>-1128764.9063364659</v>
      </c>
      <c r="U185" s="20"/>
      <c r="V185" s="20"/>
      <c r="AC185" s="20">
        <v>161</v>
      </c>
      <c r="AD185" s="20">
        <v>5569438.2508219015</v>
      </c>
      <c r="AE185" s="20">
        <v>-157192.25082190149</v>
      </c>
      <c r="AN185">
        <v>104961</v>
      </c>
      <c r="AO185">
        <v>1319</v>
      </c>
      <c r="AP185">
        <v>8</v>
      </c>
      <c r="AQ185">
        <v>17</v>
      </c>
      <c r="AR185">
        <v>41125</v>
      </c>
      <c r="AS185">
        <v>6554111</v>
      </c>
      <c r="AT185">
        <v>4969</v>
      </c>
      <c r="AU185" s="20">
        <v>7519150.3115270641</v>
      </c>
      <c r="AV185" s="20">
        <v>-965039.31152706407</v>
      </c>
      <c r="BJ185">
        <v>104961</v>
      </c>
      <c r="BK185">
        <v>6554111</v>
      </c>
      <c r="BL185">
        <v>4969</v>
      </c>
      <c r="BM185">
        <v>1319</v>
      </c>
      <c r="BN185">
        <v>17</v>
      </c>
      <c r="BO185">
        <v>41125</v>
      </c>
      <c r="BP185">
        <v>8</v>
      </c>
      <c r="BQ185">
        <v>0</v>
      </c>
      <c r="BT185">
        <v>4794517</v>
      </c>
      <c r="BU185">
        <v>767</v>
      </c>
      <c r="BV185">
        <v>13.6</v>
      </c>
      <c r="BW185">
        <v>37216</v>
      </c>
      <c r="BX185">
        <v>16.399999999999999</v>
      </c>
      <c r="BY185">
        <v>0</v>
      </c>
      <c r="CA185" s="59">
        <f t="shared" si="20"/>
        <v>-0.52152996578324629</v>
      </c>
      <c r="CB185" s="59">
        <f t="shared" si="21"/>
        <v>-0.55636720005081453</v>
      </c>
      <c r="CC185" s="59">
        <f t="shared" si="22"/>
        <v>-0.8745320032542756</v>
      </c>
      <c r="CD185" s="59">
        <f t="shared" si="23"/>
        <v>-0.91278439784869569</v>
      </c>
      <c r="CE185" s="59">
        <f t="shared" si="24"/>
        <v>0.1798548191174523</v>
      </c>
      <c r="CF185">
        <v>0</v>
      </c>
      <c r="CI185" s="20">
        <v>156</v>
      </c>
      <c r="CJ185" s="20">
        <v>0.51578496160109133</v>
      </c>
      <c r="CK185" s="20">
        <v>-0.50161144011275061</v>
      </c>
      <c r="DC185">
        <v>104960</v>
      </c>
      <c r="DD185">
        <v>7225376</v>
      </c>
      <c r="DE185">
        <v>5074</v>
      </c>
      <c r="DF185">
        <v>1424</v>
      </c>
      <c r="DG185">
        <v>15.9</v>
      </c>
      <c r="DH185">
        <v>40343</v>
      </c>
      <c r="DI185">
        <v>8.9</v>
      </c>
      <c r="DJ185">
        <v>0</v>
      </c>
      <c r="DK185">
        <f t="shared" si="19"/>
        <v>0</v>
      </c>
    </row>
    <row r="186" spans="1:115" x14ac:dyDescent="0.25">
      <c r="A186">
        <v>104961</v>
      </c>
      <c r="B186">
        <v>1319</v>
      </c>
      <c r="C186">
        <v>17</v>
      </c>
      <c r="D186">
        <v>41125</v>
      </c>
      <c r="E186">
        <v>4969</v>
      </c>
      <c r="N186">
        <v>104961</v>
      </c>
      <c r="O186" t="s">
        <v>233</v>
      </c>
      <c r="P186" s="74">
        <v>1319</v>
      </c>
      <c r="Q186" s="74">
        <v>6554111</v>
      </c>
      <c r="R186" s="72">
        <v>7798259.1975360299</v>
      </c>
      <c r="S186" s="72">
        <v>-1244148.1975360299</v>
      </c>
      <c r="U186" s="20"/>
      <c r="V186" s="20"/>
      <c r="AC186" s="20">
        <v>162</v>
      </c>
      <c r="AD186" s="20">
        <v>4727674.52035267</v>
      </c>
      <c r="AE186" s="20">
        <v>637465.47964733001</v>
      </c>
      <c r="AN186">
        <v>104962</v>
      </c>
      <c r="AO186">
        <v>807</v>
      </c>
      <c r="AP186">
        <v>19.8</v>
      </c>
      <c r="AQ186">
        <v>17</v>
      </c>
      <c r="AR186">
        <v>40033</v>
      </c>
      <c r="AS186">
        <v>4793580</v>
      </c>
      <c r="AT186">
        <v>5940</v>
      </c>
      <c r="AU186" s="20">
        <v>5023213.9712644573</v>
      </c>
      <c r="AV186" s="20">
        <v>-229633.97126445733</v>
      </c>
      <c r="BJ186">
        <v>104962</v>
      </c>
      <c r="BK186">
        <v>4793580</v>
      </c>
      <c r="BL186">
        <v>5940</v>
      </c>
      <c r="BM186">
        <v>807</v>
      </c>
      <c r="BN186">
        <v>17</v>
      </c>
      <c r="BO186">
        <v>40033</v>
      </c>
      <c r="BP186">
        <v>19.8</v>
      </c>
      <c r="BQ186">
        <v>0</v>
      </c>
      <c r="BT186">
        <v>3923136</v>
      </c>
      <c r="BU186">
        <v>504</v>
      </c>
      <c r="BV186">
        <v>12</v>
      </c>
      <c r="BW186">
        <v>45804</v>
      </c>
      <c r="BX186">
        <v>35.9</v>
      </c>
      <c r="BY186">
        <v>0</v>
      </c>
      <c r="CA186" s="59">
        <f t="shared" si="20"/>
        <v>-0.92213055573325964</v>
      </c>
      <c r="CB186" s="59">
        <f t="shared" si="21"/>
        <v>-1.2920128268552404</v>
      </c>
      <c r="CC186" s="59">
        <f t="shared" si="22"/>
        <v>-1.6735018063026976</v>
      </c>
      <c r="CD186" s="59">
        <f t="shared" si="23"/>
        <v>1.9218235703174258</v>
      </c>
      <c r="CE186" s="59">
        <f t="shared" si="24"/>
        <v>2.1569737253907468</v>
      </c>
      <c r="CF186">
        <v>0</v>
      </c>
      <c r="CI186" s="20">
        <v>157</v>
      </c>
      <c r="CJ186" s="20">
        <v>-0.50243198319121851</v>
      </c>
      <c r="CK186" s="20">
        <v>-0.4112340110446483</v>
      </c>
      <c r="DC186">
        <v>104961</v>
      </c>
      <c r="DD186">
        <v>6554111</v>
      </c>
      <c r="DE186">
        <v>4969</v>
      </c>
      <c r="DF186">
        <v>1319</v>
      </c>
      <c r="DG186">
        <v>17</v>
      </c>
      <c r="DH186">
        <v>41125</v>
      </c>
      <c r="DI186">
        <v>8</v>
      </c>
      <c r="DJ186">
        <v>0</v>
      </c>
      <c r="DK186">
        <f t="shared" si="19"/>
        <v>0</v>
      </c>
    </row>
    <row r="187" spans="1:115" x14ac:dyDescent="0.25">
      <c r="A187">
        <v>104962</v>
      </c>
      <c r="B187">
        <v>807</v>
      </c>
      <c r="C187">
        <v>17</v>
      </c>
      <c r="D187">
        <v>40033</v>
      </c>
      <c r="E187">
        <v>5940</v>
      </c>
      <c r="N187">
        <v>104962</v>
      </c>
      <c r="O187" t="s">
        <v>233</v>
      </c>
      <c r="P187" s="74">
        <v>807</v>
      </c>
      <c r="Q187" s="74">
        <v>4793580</v>
      </c>
      <c r="R187" s="72">
        <v>5087674.103194857</v>
      </c>
      <c r="S187" s="72">
        <v>-294094.10319485702</v>
      </c>
      <c r="U187" s="20"/>
      <c r="V187" s="20"/>
      <c r="AC187" s="20">
        <v>163</v>
      </c>
      <c r="AD187" s="20">
        <v>5452967.7975494293</v>
      </c>
      <c r="AE187" s="20">
        <v>292716.20245057065</v>
      </c>
      <c r="AN187">
        <v>104964</v>
      </c>
      <c r="AO187">
        <v>1218</v>
      </c>
      <c r="AP187">
        <v>10.4</v>
      </c>
      <c r="AQ187">
        <v>14.9</v>
      </c>
      <c r="AR187">
        <v>39478</v>
      </c>
      <c r="AS187">
        <v>6431040</v>
      </c>
      <c r="AT187">
        <v>5280</v>
      </c>
      <c r="AU187" s="20">
        <v>7179593.3217249205</v>
      </c>
      <c r="AV187" s="20">
        <v>-748553.32172492053</v>
      </c>
      <c r="BJ187">
        <v>104964</v>
      </c>
      <c r="BK187">
        <v>6431040</v>
      </c>
      <c r="BL187">
        <v>5280</v>
      </c>
      <c r="BM187">
        <v>1218</v>
      </c>
      <c r="BN187">
        <v>14.9</v>
      </c>
      <c r="BO187">
        <v>39478</v>
      </c>
      <c r="BP187">
        <v>10.4</v>
      </c>
      <c r="BQ187">
        <v>0</v>
      </c>
      <c r="BT187">
        <v>7225376</v>
      </c>
      <c r="BU187">
        <v>1424</v>
      </c>
      <c r="BV187">
        <v>15.9</v>
      </c>
      <c r="BW187">
        <v>40343</v>
      </c>
      <c r="BX187">
        <v>8.9</v>
      </c>
      <c r="BY187">
        <v>0</v>
      </c>
      <c r="CA187" s="59">
        <f t="shared" si="20"/>
        <v>0.59601052395120913</v>
      </c>
      <c r="CB187" s="59">
        <f t="shared" si="21"/>
        <v>1.2813483011298235</v>
      </c>
      <c r="CC187" s="59">
        <f t="shared" si="22"/>
        <v>0.27398708862783167</v>
      </c>
      <c r="CD187" s="59">
        <f t="shared" si="23"/>
        <v>0.11933240658254116</v>
      </c>
      <c r="CE187" s="59">
        <f t="shared" si="24"/>
        <v>-0.58057552944919932</v>
      </c>
      <c r="CF187">
        <v>0</v>
      </c>
      <c r="CI187" s="20">
        <v>158</v>
      </c>
      <c r="CJ187" s="20">
        <v>0.17892231952898524</v>
      </c>
      <c r="CK187" s="20">
        <v>-0.21825041702937933</v>
      </c>
      <c r="DC187">
        <v>104962</v>
      </c>
      <c r="DD187">
        <v>4793580</v>
      </c>
      <c r="DE187">
        <v>5940</v>
      </c>
      <c r="DF187">
        <v>807</v>
      </c>
      <c r="DG187">
        <v>17</v>
      </c>
      <c r="DH187">
        <v>40033</v>
      </c>
      <c r="DI187">
        <v>19.8</v>
      </c>
      <c r="DJ187">
        <v>0</v>
      </c>
      <c r="DK187">
        <f t="shared" si="19"/>
        <v>0</v>
      </c>
    </row>
    <row r="188" spans="1:115" x14ac:dyDescent="0.25">
      <c r="A188">
        <v>104964</v>
      </c>
      <c r="B188">
        <v>1218</v>
      </c>
      <c r="C188">
        <v>14.9</v>
      </c>
      <c r="D188">
        <v>39478</v>
      </c>
      <c r="E188">
        <v>5280</v>
      </c>
      <c r="N188">
        <v>104964</v>
      </c>
      <c r="O188" t="s">
        <v>233</v>
      </c>
      <c r="P188" s="74">
        <v>1218</v>
      </c>
      <c r="Q188" s="74">
        <v>6431040</v>
      </c>
      <c r="R188" s="72">
        <v>7263553.9347851342</v>
      </c>
      <c r="S188" s="72">
        <v>-832513.93478513416</v>
      </c>
      <c r="U188" s="20"/>
      <c r="V188" s="20"/>
      <c r="AC188" s="20">
        <v>164</v>
      </c>
      <c r="AD188" s="20">
        <v>9566492.442672655</v>
      </c>
      <c r="AE188" s="20">
        <v>1536708.557327345</v>
      </c>
      <c r="AN188">
        <v>105097</v>
      </c>
      <c r="AO188">
        <v>628</v>
      </c>
      <c r="AP188">
        <v>27</v>
      </c>
      <c r="AQ188">
        <v>12.4</v>
      </c>
      <c r="AR188">
        <v>35691</v>
      </c>
      <c r="AS188">
        <v>4280448</v>
      </c>
      <c r="AT188">
        <v>6816</v>
      </c>
      <c r="AU188" s="20">
        <v>4525178.3736562524</v>
      </c>
      <c r="AV188" s="20">
        <v>-244730.3736562524</v>
      </c>
      <c r="BJ188">
        <v>105097</v>
      </c>
      <c r="BK188">
        <v>4280448</v>
      </c>
      <c r="BL188">
        <v>6816</v>
      </c>
      <c r="BM188">
        <v>628</v>
      </c>
      <c r="BN188">
        <v>12.4</v>
      </c>
      <c r="BO188">
        <v>35691</v>
      </c>
      <c r="BP188">
        <v>27</v>
      </c>
      <c r="BQ188">
        <v>0</v>
      </c>
      <c r="BT188">
        <v>6554111</v>
      </c>
      <c r="BU188">
        <v>1319</v>
      </c>
      <c r="BV188">
        <v>17</v>
      </c>
      <c r="BW188">
        <v>41125</v>
      </c>
      <c r="BX188">
        <v>8</v>
      </c>
      <c r="BY188">
        <v>0</v>
      </c>
      <c r="CA188" s="59">
        <f t="shared" si="20"/>
        <v>0.28740940112113167</v>
      </c>
      <c r="CB188" s="59">
        <f t="shared" si="21"/>
        <v>0.98764947674022374</v>
      </c>
      <c r="CC188" s="59">
        <f t="shared" si="22"/>
        <v>0.82327882822362175</v>
      </c>
      <c r="CD188" s="59">
        <f t="shared" si="23"/>
        <v>0.37744412422412327</v>
      </c>
      <c r="CE188" s="59">
        <f t="shared" si="24"/>
        <v>-0.6718271712771976</v>
      </c>
      <c r="CF188">
        <v>0</v>
      </c>
      <c r="CI188" s="20">
        <v>159</v>
      </c>
      <c r="CJ188" s="20">
        <v>1.3787162636503141</v>
      </c>
      <c r="CK188" s="20">
        <v>-0.26450833744051061</v>
      </c>
      <c r="DC188">
        <v>104964</v>
      </c>
      <c r="DD188">
        <v>6431040</v>
      </c>
      <c r="DE188">
        <v>5280</v>
      </c>
      <c r="DF188">
        <v>1218</v>
      </c>
      <c r="DG188">
        <v>14.9</v>
      </c>
      <c r="DH188">
        <v>39478</v>
      </c>
      <c r="DI188">
        <v>10.4</v>
      </c>
      <c r="DJ188">
        <v>0</v>
      </c>
      <c r="DK188">
        <f t="shared" si="19"/>
        <v>0</v>
      </c>
    </row>
    <row r="189" spans="1:115" x14ac:dyDescent="0.25">
      <c r="A189">
        <v>105097</v>
      </c>
      <c r="B189">
        <v>628</v>
      </c>
      <c r="C189">
        <v>12.4</v>
      </c>
      <c r="D189">
        <v>35691</v>
      </c>
      <c r="E189">
        <v>6816</v>
      </c>
      <c r="N189">
        <v>105097</v>
      </c>
      <c r="O189" t="s">
        <v>233</v>
      </c>
      <c r="P189" s="74">
        <v>628</v>
      </c>
      <c r="Q189" s="74">
        <v>4280448</v>
      </c>
      <c r="R189" s="72">
        <v>4140028.1424779235</v>
      </c>
      <c r="S189" s="72">
        <v>140419.85752207646</v>
      </c>
      <c r="U189" s="20"/>
      <c r="V189" s="20"/>
      <c r="AC189" s="20">
        <v>165</v>
      </c>
      <c r="AD189" s="20">
        <v>6829436.7907695556</v>
      </c>
      <c r="AE189" s="20">
        <v>1428147.2092304444</v>
      </c>
      <c r="AN189">
        <v>105101</v>
      </c>
      <c r="AO189">
        <v>818</v>
      </c>
      <c r="AP189">
        <v>10.199999999999999</v>
      </c>
      <c r="AQ189">
        <v>14.7</v>
      </c>
      <c r="AR189">
        <v>38853</v>
      </c>
      <c r="AS189">
        <v>4791026</v>
      </c>
      <c r="AT189">
        <v>5857</v>
      </c>
      <c r="AU189" s="20">
        <v>4857412.9429405071</v>
      </c>
      <c r="AV189" s="20">
        <v>-66386.942940507084</v>
      </c>
      <c r="BJ189">
        <v>105101</v>
      </c>
      <c r="BK189">
        <v>4791026</v>
      </c>
      <c r="BL189">
        <v>5857</v>
      </c>
      <c r="BM189">
        <v>818</v>
      </c>
      <c r="BN189">
        <v>14.7</v>
      </c>
      <c r="BO189">
        <v>38853</v>
      </c>
      <c r="BP189">
        <v>10.199999999999999</v>
      </c>
      <c r="BQ189">
        <v>0</v>
      </c>
      <c r="BT189">
        <v>4793580</v>
      </c>
      <c r="BU189">
        <v>807</v>
      </c>
      <c r="BV189">
        <v>17</v>
      </c>
      <c r="BW189">
        <v>40033</v>
      </c>
      <c r="BX189">
        <v>19.8</v>
      </c>
      <c r="BY189">
        <v>0</v>
      </c>
      <c r="CA189" s="59">
        <f t="shared" si="20"/>
        <v>-0.52196073344146143</v>
      </c>
      <c r="CB189" s="59">
        <f t="shared" si="21"/>
        <v>-0.44448193361668126</v>
      </c>
      <c r="CC189" s="59">
        <f t="shared" si="22"/>
        <v>0.82327882822362175</v>
      </c>
      <c r="CD189" s="59">
        <f t="shared" si="23"/>
        <v>1.701190470416462E-2</v>
      </c>
      <c r="CE189" s="59">
        <f t="shared" si="24"/>
        <v>0.5245832438010013</v>
      </c>
      <c r="CF189">
        <v>0</v>
      </c>
      <c r="CI189" s="20">
        <v>160</v>
      </c>
      <c r="CJ189" s="20">
        <v>-0.70423735112877972</v>
      </c>
      <c r="CK189" s="20">
        <v>0.14899395452387865</v>
      </c>
      <c r="DC189">
        <v>105097</v>
      </c>
      <c r="DD189">
        <v>4280448</v>
      </c>
      <c r="DE189">
        <v>6816</v>
      </c>
      <c r="DF189">
        <v>628</v>
      </c>
      <c r="DG189">
        <v>12.4</v>
      </c>
      <c r="DH189">
        <v>35691</v>
      </c>
      <c r="DI189">
        <v>27</v>
      </c>
      <c r="DJ189">
        <v>0</v>
      </c>
      <c r="DK189">
        <f t="shared" si="19"/>
        <v>0</v>
      </c>
    </row>
    <row r="190" spans="1:115" x14ac:dyDescent="0.25">
      <c r="A190">
        <v>105101</v>
      </c>
      <c r="B190">
        <v>818</v>
      </c>
      <c r="C190">
        <v>14.7</v>
      </c>
      <c r="D190">
        <v>38853</v>
      </c>
      <c r="E190">
        <v>5857</v>
      </c>
      <c r="N190">
        <v>105101</v>
      </c>
      <c r="O190" t="s">
        <v>233</v>
      </c>
      <c r="P190" s="74">
        <v>818</v>
      </c>
      <c r="Q190" s="74">
        <v>4791026</v>
      </c>
      <c r="R190" s="72">
        <v>5145909.3298310926</v>
      </c>
      <c r="S190" s="72">
        <v>-354883.32983109262</v>
      </c>
      <c r="U190" s="20"/>
      <c r="V190" s="20"/>
      <c r="AC190" s="20">
        <v>166</v>
      </c>
      <c r="AD190" s="20">
        <v>8401787.9099479318</v>
      </c>
      <c r="AE190" s="20">
        <v>219140.09005206823</v>
      </c>
      <c r="AN190">
        <v>105103</v>
      </c>
      <c r="AO190">
        <v>857</v>
      </c>
      <c r="AP190">
        <v>19</v>
      </c>
      <c r="AQ190">
        <v>15.1</v>
      </c>
      <c r="AR190">
        <v>39983</v>
      </c>
      <c r="AS190">
        <v>5513938</v>
      </c>
      <c r="AT190">
        <v>6434</v>
      </c>
      <c r="AU190" s="20">
        <v>5545948.3359362744</v>
      </c>
      <c r="AV190" s="20">
        <v>-32010.335936274379</v>
      </c>
      <c r="BJ190">
        <v>105103</v>
      </c>
      <c r="BK190">
        <v>5513938</v>
      </c>
      <c r="BL190">
        <v>6434</v>
      </c>
      <c r="BM190">
        <v>857</v>
      </c>
      <c r="BN190">
        <v>15.1</v>
      </c>
      <c r="BO190">
        <v>39983</v>
      </c>
      <c r="BP190">
        <v>19</v>
      </c>
      <c r="BQ190">
        <v>0</v>
      </c>
      <c r="BT190">
        <v>6431040</v>
      </c>
      <c r="BU190">
        <v>1218</v>
      </c>
      <c r="BV190">
        <v>14.9</v>
      </c>
      <c r="BW190">
        <v>39478</v>
      </c>
      <c r="BX190">
        <v>10.4</v>
      </c>
      <c r="BY190">
        <v>0</v>
      </c>
      <c r="CA190" s="59">
        <f t="shared" si="20"/>
        <v>0.2308298851508063</v>
      </c>
      <c r="CB190" s="59">
        <f t="shared" si="21"/>
        <v>0.70513917899403744</v>
      </c>
      <c r="CC190" s="59">
        <f t="shared" si="22"/>
        <v>-0.22536903827743218</v>
      </c>
      <c r="CD190" s="59">
        <f t="shared" si="23"/>
        <v>-0.16617480027163853</v>
      </c>
      <c r="CE190" s="59">
        <f t="shared" si="24"/>
        <v>-0.42848945973586894</v>
      </c>
      <c r="CF190">
        <v>0</v>
      </c>
      <c r="CI190" s="20">
        <v>161</v>
      </c>
      <c r="CJ190" s="20">
        <v>-0.10336435163370966</v>
      </c>
      <c r="CK190" s="20">
        <v>-0.1341766336355803</v>
      </c>
      <c r="DC190">
        <v>105101</v>
      </c>
      <c r="DD190">
        <v>4791026</v>
      </c>
      <c r="DE190">
        <v>5857</v>
      </c>
      <c r="DF190">
        <v>818</v>
      </c>
      <c r="DG190">
        <v>14.7</v>
      </c>
      <c r="DH190">
        <v>38853</v>
      </c>
      <c r="DI190">
        <v>10.199999999999999</v>
      </c>
      <c r="DJ190">
        <v>0</v>
      </c>
      <c r="DK190">
        <f t="shared" si="19"/>
        <v>0</v>
      </c>
    </row>
    <row r="191" spans="1:115" x14ac:dyDescent="0.25">
      <c r="A191">
        <v>105103</v>
      </c>
      <c r="B191">
        <v>857</v>
      </c>
      <c r="C191">
        <v>15.1</v>
      </c>
      <c r="D191">
        <v>39983</v>
      </c>
      <c r="E191">
        <v>6434</v>
      </c>
      <c r="N191">
        <v>105103</v>
      </c>
      <c r="O191" t="s">
        <v>233</v>
      </c>
      <c r="P191" s="74">
        <v>857</v>
      </c>
      <c r="Q191" s="74">
        <v>5513938</v>
      </c>
      <c r="R191" s="72">
        <v>5352379.6788141122</v>
      </c>
      <c r="S191" s="72">
        <v>161558.32118588779</v>
      </c>
      <c r="U191" s="20"/>
      <c r="V191" s="20"/>
      <c r="AC191" s="20">
        <v>167</v>
      </c>
      <c r="AD191" s="20">
        <v>6829436.7907695556</v>
      </c>
      <c r="AE191" s="20">
        <v>1233891.2092304444</v>
      </c>
      <c r="AN191">
        <v>105107</v>
      </c>
      <c r="AO191">
        <v>881</v>
      </c>
      <c r="AP191">
        <v>15.2</v>
      </c>
      <c r="AQ191">
        <v>15</v>
      </c>
      <c r="AR191">
        <v>39525</v>
      </c>
      <c r="AS191">
        <v>5118610</v>
      </c>
      <c r="AT191">
        <v>5810</v>
      </c>
      <c r="AU191" s="20">
        <v>5473277.3891657973</v>
      </c>
      <c r="AV191" s="20">
        <v>-354667.38916579727</v>
      </c>
      <c r="BJ191">
        <v>105107</v>
      </c>
      <c r="BK191">
        <v>5118610</v>
      </c>
      <c r="BL191">
        <v>5810</v>
      </c>
      <c r="BM191">
        <v>881</v>
      </c>
      <c r="BN191">
        <v>15</v>
      </c>
      <c r="BO191">
        <v>39525</v>
      </c>
      <c r="BP191">
        <v>15.2</v>
      </c>
      <c r="BQ191">
        <v>0</v>
      </c>
      <c r="BT191">
        <v>4280448</v>
      </c>
      <c r="BU191">
        <v>628</v>
      </c>
      <c r="BV191">
        <v>12.4</v>
      </c>
      <c r="BW191">
        <v>35691</v>
      </c>
      <c r="BX191">
        <v>27</v>
      </c>
      <c r="BY191">
        <v>0</v>
      </c>
      <c r="CA191" s="59">
        <f t="shared" si="20"/>
        <v>-0.75786326278537675</v>
      </c>
      <c r="CB191" s="59">
        <f t="shared" si="21"/>
        <v>-0.94516850090942739</v>
      </c>
      <c r="CC191" s="59">
        <f t="shared" si="22"/>
        <v>-1.4737593555405919</v>
      </c>
      <c r="CD191" s="59">
        <f t="shared" si="23"/>
        <v>-1.4161352538632899</v>
      </c>
      <c r="CE191" s="59">
        <f t="shared" si="24"/>
        <v>1.2545963784249869</v>
      </c>
      <c r="CF191">
        <v>0</v>
      </c>
      <c r="CI191" s="20">
        <v>162</v>
      </c>
      <c r="CJ191" s="20">
        <v>-3.8983484528901546E-2</v>
      </c>
      <c r="CK191" s="20">
        <v>-0.22021357470824554</v>
      </c>
      <c r="DC191">
        <v>105103</v>
      </c>
      <c r="DD191">
        <v>5513938</v>
      </c>
      <c r="DE191">
        <v>6434</v>
      </c>
      <c r="DF191">
        <v>857</v>
      </c>
      <c r="DG191">
        <v>15.1</v>
      </c>
      <c r="DH191">
        <v>39983</v>
      </c>
      <c r="DI191">
        <v>19</v>
      </c>
      <c r="DJ191">
        <v>0</v>
      </c>
      <c r="DK191">
        <f t="shared" si="19"/>
        <v>0</v>
      </c>
    </row>
    <row r="192" spans="1:115" x14ac:dyDescent="0.25">
      <c r="A192">
        <v>105107</v>
      </c>
      <c r="B192">
        <v>881</v>
      </c>
      <c r="C192">
        <v>15</v>
      </c>
      <c r="D192">
        <v>39525</v>
      </c>
      <c r="E192">
        <v>5810</v>
      </c>
      <c r="N192">
        <v>105107</v>
      </c>
      <c r="O192" t="s">
        <v>233</v>
      </c>
      <c r="P192" s="74">
        <v>881</v>
      </c>
      <c r="Q192" s="74">
        <v>5118610</v>
      </c>
      <c r="R192" s="72">
        <v>5479438.355111355</v>
      </c>
      <c r="S192" s="72">
        <v>-360828.35511135496</v>
      </c>
      <c r="U192" s="20"/>
      <c r="V192" s="20"/>
      <c r="AC192" s="20">
        <v>168</v>
      </c>
      <c r="AD192" s="20">
        <v>4134734.0309655382</v>
      </c>
      <c r="AE192" s="20">
        <v>-577763.03096553823</v>
      </c>
      <c r="AN192">
        <v>105252</v>
      </c>
      <c r="AO192">
        <v>854</v>
      </c>
      <c r="AP192">
        <v>11.5</v>
      </c>
      <c r="AQ192">
        <v>17.100000000000001</v>
      </c>
      <c r="AR192">
        <v>41305</v>
      </c>
      <c r="AS192">
        <v>4810582</v>
      </c>
      <c r="AT192">
        <v>5633</v>
      </c>
      <c r="AU192" s="20">
        <v>5041558.0141925327</v>
      </c>
      <c r="AV192" s="20">
        <v>-230976.01419253275</v>
      </c>
      <c r="BJ192">
        <v>105252</v>
      </c>
      <c r="BK192">
        <v>4810582</v>
      </c>
      <c r="BL192">
        <v>5633</v>
      </c>
      <c r="BM192">
        <v>854</v>
      </c>
      <c r="BN192">
        <v>17.100000000000001</v>
      </c>
      <c r="BO192">
        <v>41305</v>
      </c>
      <c r="BP192">
        <v>11.5</v>
      </c>
      <c r="BQ192">
        <v>0</v>
      </c>
      <c r="BT192">
        <v>4791026</v>
      </c>
      <c r="BU192">
        <v>818</v>
      </c>
      <c r="BV192">
        <v>14.7</v>
      </c>
      <c r="BW192">
        <v>38853</v>
      </c>
      <c r="BX192">
        <v>10.199999999999999</v>
      </c>
      <c r="BY192">
        <v>0</v>
      </c>
      <c r="CA192" s="59">
        <f t="shared" si="20"/>
        <v>-0.52313488562831467</v>
      </c>
      <c r="CB192" s="59">
        <f t="shared" si="21"/>
        <v>-0.41371348534729463</v>
      </c>
      <c r="CC192" s="59">
        <f t="shared" si="22"/>
        <v>-0.32524026365848546</v>
      </c>
      <c r="CD192" s="59">
        <f t="shared" si="23"/>
        <v>-0.37246613470384932</v>
      </c>
      <c r="CE192" s="59">
        <f t="shared" si="24"/>
        <v>-0.44876760236431312</v>
      </c>
      <c r="CF192">
        <v>0</v>
      </c>
      <c r="CI192" s="20">
        <v>163</v>
      </c>
      <c r="CJ192" s="20">
        <v>-2.9422098791973023E-2</v>
      </c>
      <c r="CK192" s="20">
        <v>-5.4827204065429888E-2</v>
      </c>
      <c r="DC192">
        <v>105107</v>
      </c>
      <c r="DD192">
        <v>5118610</v>
      </c>
      <c r="DE192">
        <v>5810</v>
      </c>
      <c r="DF192">
        <v>881</v>
      </c>
      <c r="DG192">
        <v>15</v>
      </c>
      <c r="DH192">
        <v>39525</v>
      </c>
      <c r="DI192">
        <v>15.2</v>
      </c>
      <c r="DJ192">
        <v>0</v>
      </c>
      <c r="DK192">
        <f t="shared" si="19"/>
        <v>0</v>
      </c>
    </row>
    <row r="193" spans="1:115" x14ac:dyDescent="0.25">
      <c r="A193">
        <v>105252</v>
      </c>
      <c r="B193">
        <v>854</v>
      </c>
      <c r="C193">
        <v>17.100000000000001</v>
      </c>
      <c r="D193">
        <v>41305</v>
      </c>
      <c r="E193">
        <v>5633</v>
      </c>
      <c r="N193">
        <v>105252</v>
      </c>
      <c r="O193" t="s">
        <v>233</v>
      </c>
      <c r="P193" s="74">
        <v>854</v>
      </c>
      <c r="Q193" s="74">
        <v>4810582</v>
      </c>
      <c r="R193" s="72">
        <v>5336497.3442769572</v>
      </c>
      <c r="S193" s="72">
        <v>-525915.34427695721</v>
      </c>
      <c r="U193" s="20"/>
      <c r="V193" s="20"/>
      <c r="AC193" s="20">
        <v>169</v>
      </c>
      <c r="AD193" s="20">
        <v>5781202.7113173055</v>
      </c>
      <c r="AE193" s="20">
        <v>-538720.71131730545</v>
      </c>
      <c r="AN193">
        <v>105253</v>
      </c>
      <c r="AO193">
        <v>1502</v>
      </c>
      <c r="AP193">
        <v>8.6</v>
      </c>
      <c r="AQ193">
        <v>15</v>
      </c>
      <c r="AR193">
        <v>38696</v>
      </c>
      <c r="AS193">
        <v>8047716</v>
      </c>
      <c r="AT193">
        <v>5358</v>
      </c>
      <c r="AU193" s="20">
        <v>8608936.845830299</v>
      </c>
      <c r="AV193" s="20">
        <v>-561220.84583029896</v>
      </c>
      <c r="BJ193">
        <v>105253</v>
      </c>
      <c r="BK193">
        <v>8047716</v>
      </c>
      <c r="BL193">
        <v>5358</v>
      </c>
      <c r="BM193">
        <v>1502</v>
      </c>
      <c r="BN193">
        <v>15</v>
      </c>
      <c r="BO193">
        <v>38696</v>
      </c>
      <c r="BP193">
        <v>8.6</v>
      </c>
      <c r="BQ193">
        <v>0</v>
      </c>
      <c r="BT193">
        <v>5513938</v>
      </c>
      <c r="BU193">
        <v>857</v>
      </c>
      <c r="BV193">
        <v>15.1</v>
      </c>
      <c r="BW193">
        <v>39983</v>
      </c>
      <c r="BX193">
        <v>19</v>
      </c>
      <c r="BY193">
        <v>0</v>
      </c>
      <c r="CA193" s="59">
        <f t="shared" si="20"/>
        <v>-0.19079005175892336</v>
      </c>
      <c r="CB193" s="59">
        <f t="shared" si="21"/>
        <v>-0.3046253505740148</v>
      </c>
      <c r="CC193" s="59">
        <f t="shared" si="22"/>
        <v>-0.12549781289637976</v>
      </c>
      <c r="CD193" s="59">
        <f t="shared" si="23"/>
        <v>5.085979495877581E-4</v>
      </c>
      <c r="CE193" s="59">
        <f t="shared" si="24"/>
        <v>0.44347067328722506</v>
      </c>
      <c r="CF193">
        <v>0</v>
      </c>
      <c r="CI193" s="20">
        <v>164</v>
      </c>
      <c r="CJ193" s="20">
        <v>2.3364006834389728</v>
      </c>
      <c r="CK193" s="20">
        <v>4.2365010435508221E-2</v>
      </c>
      <c r="DC193">
        <v>105252</v>
      </c>
      <c r="DD193">
        <v>4810582</v>
      </c>
      <c r="DE193">
        <v>5633</v>
      </c>
      <c r="DF193">
        <v>854</v>
      </c>
      <c r="DG193">
        <v>17.100000000000001</v>
      </c>
      <c r="DH193">
        <v>41305</v>
      </c>
      <c r="DI193">
        <v>11.5</v>
      </c>
      <c r="DJ193">
        <v>0</v>
      </c>
      <c r="DK193">
        <f t="shared" si="19"/>
        <v>0</v>
      </c>
    </row>
    <row r="194" spans="1:115" x14ac:dyDescent="0.25">
      <c r="A194">
        <v>105253</v>
      </c>
      <c r="B194">
        <v>1502</v>
      </c>
      <c r="C194">
        <v>15</v>
      </c>
      <c r="D194">
        <v>38696</v>
      </c>
      <c r="E194">
        <v>5358</v>
      </c>
      <c r="N194">
        <v>105253</v>
      </c>
      <c r="O194" t="s">
        <v>233</v>
      </c>
      <c r="P194" s="74">
        <v>1502</v>
      </c>
      <c r="Q194" s="74">
        <v>8047716</v>
      </c>
      <c r="R194" s="72">
        <v>8767081.6043025032</v>
      </c>
      <c r="S194" s="72">
        <v>-719365.60430250317</v>
      </c>
      <c r="U194" s="20"/>
      <c r="V194" s="20"/>
      <c r="AC194" s="20">
        <v>170</v>
      </c>
      <c r="AD194" s="20">
        <v>5532379.4702352053</v>
      </c>
      <c r="AE194" s="20">
        <v>963901.52976479474</v>
      </c>
      <c r="AN194">
        <v>105262</v>
      </c>
      <c r="AO194">
        <v>843</v>
      </c>
      <c r="AP194">
        <v>6.3</v>
      </c>
      <c r="AQ194">
        <v>16</v>
      </c>
      <c r="AR194">
        <v>40399</v>
      </c>
      <c r="AS194">
        <v>4623012</v>
      </c>
      <c r="AT194">
        <v>5484</v>
      </c>
      <c r="AU194" s="20">
        <v>4803937.0117900409</v>
      </c>
      <c r="AV194" s="20">
        <v>-180925.01179004088</v>
      </c>
      <c r="BJ194">
        <v>105262</v>
      </c>
      <c r="BK194">
        <v>4623012</v>
      </c>
      <c r="BL194">
        <v>5484</v>
      </c>
      <c r="BM194">
        <v>843</v>
      </c>
      <c r="BN194">
        <v>16</v>
      </c>
      <c r="BO194">
        <v>40399</v>
      </c>
      <c r="BP194">
        <v>6.3</v>
      </c>
      <c r="BQ194">
        <v>0</v>
      </c>
      <c r="BT194">
        <v>5118610</v>
      </c>
      <c r="BU194">
        <v>881</v>
      </c>
      <c r="BV194">
        <v>15</v>
      </c>
      <c r="BW194">
        <v>39525</v>
      </c>
      <c r="BX194">
        <v>15.2</v>
      </c>
      <c r="BY194">
        <v>0</v>
      </c>
      <c r="CA194" s="59">
        <f t="shared" si="20"/>
        <v>-0.37253446668621565</v>
      </c>
      <c r="CB194" s="59">
        <f t="shared" si="21"/>
        <v>-0.23749419071353484</v>
      </c>
      <c r="CC194" s="59">
        <f t="shared" si="22"/>
        <v>-0.17543342558690597</v>
      </c>
      <c r="CD194" s="59">
        <f t="shared" si="23"/>
        <v>-0.15066169192233628</v>
      </c>
      <c r="CE194" s="59">
        <f t="shared" si="24"/>
        <v>5.8185963346788092E-2</v>
      </c>
      <c r="CF194">
        <v>0</v>
      </c>
      <c r="CI194" s="20">
        <v>165</v>
      </c>
      <c r="CJ194" s="20">
        <v>1.3623985505457701</v>
      </c>
      <c r="CK194" s="20">
        <v>-0.29185032867468053</v>
      </c>
      <c r="DC194">
        <v>105253</v>
      </c>
      <c r="DD194">
        <v>8047716</v>
      </c>
      <c r="DE194">
        <v>5358</v>
      </c>
      <c r="DF194">
        <v>1502</v>
      </c>
      <c r="DG194">
        <v>15</v>
      </c>
      <c r="DH194">
        <v>38696</v>
      </c>
      <c r="DI194">
        <v>8.6</v>
      </c>
      <c r="DJ194">
        <v>0</v>
      </c>
      <c r="DK194">
        <f t="shared" si="19"/>
        <v>0</v>
      </c>
    </row>
    <row r="195" spans="1:115" x14ac:dyDescent="0.25">
      <c r="A195">
        <v>105262</v>
      </c>
      <c r="B195">
        <v>843</v>
      </c>
      <c r="C195">
        <v>16</v>
      </c>
      <c r="D195">
        <v>40399</v>
      </c>
      <c r="E195">
        <v>5484</v>
      </c>
      <c r="N195">
        <v>105262</v>
      </c>
      <c r="O195" t="s">
        <v>233</v>
      </c>
      <c r="P195" s="74">
        <v>843</v>
      </c>
      <c r="Q195" s="74">
        <v>4623012</v>
      </c>
      <c r="R195" s="72">
        <v>5278262.1176407207</v>
      </c>
      <c r="S195" s="72">
        <v>-655250.11764072068</v>
      </c>
      <c r="U195" s="20"/>
      <c r="V195" s="20"/>
      <c r="AC195" s="20">
        <v>171</v>
      </c>
      <c r="AD195" s="20">
        <v>7364142.0535204513</v>
      </c>
      <c r="AE195" s="20">
        <v>-394884.0535204513</v>
      </c>
      <c r="AN195">
        <v>105263</v>
      </c>
      <c r="AO195">
        <v>887</v>
      </c>
      <c r="AP195">
        <v>20.5</v>
      </c>
      <c r="AQ195">
        <v>14.4</v>
      </c>
      <c r="AR195">
        <v>38121</v>
      </c>
      <c r="AS195">
        <v>5453276</v>
      </c>
      <c r="AT195">
        <v>6148</v>
      </c>
      <c r="AU195" s="20">
        <v>5678955.0414572721</v>
      </c>
      <c r="AV195" s="20">
        <v>-225679.04145727213</v>
      </c>
      <c r="BJ195">
        <v>105263</v>
      </c>
      <c r="BK195">
        <v>5453276</v>
      </c>
      <c r="BL195">
        <v>6148</v>
      </c>
      <c r="BM195">
        <v>887</v>
      </c>
      <c r="BN195">
        <v>14.4</v>
      </c>
      <c r="BO195">
        <v>38121</v>
      </c>
      <c r="BP195">
        <v>20.5</v>
      </c>
      <c r="BQ195">
        <v>0</v>
      </c>
      <c r="BT195">
        <v>4810582</v>
      </c>
      <c r="BU195">
        <v>854</v>
      </c>
      <c r="BV195">
        <v>17.100000000000001</v>
      </c>
      <c r="BW195">
        <v>41305</v>
      </c>
      <c r="BX195">
        <v>11.5</v>
      </c>
      <c r="BY195">
        <v>0</v>
      </c>
      <c r="CA195" s="59">
        <f t="shared" si="20"/>
        <v>-0.51414439221950448</v>
      </c>
      <c r="CB195" s="59">
        <f t="shared" si="21"/>
        <v>-0.31301674555657477</v>
      </c>
      <c r="CC195" s="59">
        <f t="shared" si="22"/>
        <v>0.87321444091414879</v>
      </c>
      <c r="CD195" s="59">
        <f t="shared" si="23"/>
        <v>0.43685602854059996</v>
      </c>
      <c r="CE195" s="59">
        <f t="shared" si="24"/>
        <v>-0.3169596752794267</v>
      </c>
      <c r="CF195">
        <v>0</v>
      </c>
      <c r="CI195" s="20">
        <v>166</v>
      </c>
      <c r="CJ195" s="20">
        <v>1.4091346566597895</v>
      </c>
      <c r="CK195" s="20">
        <v>-0.17154604630788883</v>
      </c>
      <c r="DC195">
        <v>105262</v>
      </c>
      <c r="DD195">
        <v>4623012</v>
      </c>
      <c r="DE195">
        <v>5484</v>
      </c>
      <c r="DF195">
        <v>843</v>
      </c>
      <c r="DG195">
        <v>16</v>
      </c>
      <c r="DH195">
        <v>40399</v>
      </c>
      <c r="DI195">
        <v>6.3</v>
      </c>
      <c r="DJ195">
        <v>0</v>
      </c>
      <c r="DK195">
        <f t="shared" si="19"/>
        <v>0</v>
      </c>
    </row>
    <row r="196" spans="1:115" x14ac:dyDescent="0.25">
      <c r="A196">
        <v>105263</v>
      </c>
      <c r="B196">
        <v>887</v>
      </c>
      <c r="C196">
        <v>14.4</v>
      </c>
      <c r="D196">
        <v>38121</v>
      </c>
      <c r="E196">
        <v>6148</v>
      </c>
      <c r="N196">
        <v>105263</v>
      </c>
      <c r="O196" t="s">
        <v>233</v>
      </c>
      <c r="P196" s="74">
        <v>887</v>
      </c>
      <c r="Q196" s="74">
        <v>5453276</v>
      </c>
      <c r="R196" s="72">
        <v>5511203.024185665</v>
      </c>
      <c r="S196" s="72">
        <v>-57927.024185664952</v>
      </c>
      <c r="U196" s="20"/>
      <c r="V196" s="20"/>
      <c r="AC196" s="20">
        <v>172</v>
      </c>
      <c r="AD196" s="20">
        <v>7729435.7478750236</v>
      </c>
      <c r="AE196" s="20">
        <v>86974.252124976367</v>
      </c>
      <c r="AN196">
        <v>105264</v>
      </c>
      <c r="AO196">
        <v>1436</v>
      </c>
      <c r="AP196">
        <v>12</v>
      </c>
      <c r="AQ196">
        <v>15.2</v>
      </c>
      <c r="AR196">
        <v>38740</v>
      </c>
      <c r="AS196">
        <v>7867844</v>
      </c>
      <c r="AT196">
        <v>5479</v>
      </c>
      <c r="AU196" s="20">
        <v>8363637.0482282415</v>
      </c>
      <c r="AV196" s="20">
        <v>-495793.0482282415</v>
      </c>
      <c r="BJ196">
        <v>105264</v>
      </c>
      <c r="BK196">
        <v>7867844</v>
      </c>
      <c r="BL196">
        <v>5479</v>
      </c>
      <c r="BM196">
        <v>1436</v>
      </c>
      <c r="BN196">
        <v>15.2</v>
      </c>
      <c r="BO196">
        <v>38740</v>
      </c>
      <c r="BP196">
        <v>12</v>
      </c>
      <c r="BQ196">
        <v>0</v>
      </c>
      <c r="BT196">
        <v>8047716</v>
      </c>
      <c r="BU196">
        <v>1502</v>
      </c>
      <c r="BV196">
        <v>15</v>
      </c>
      <c r="BW196">
        <v>38696</v>
      </c>
      <c r="BX196">
        <v>8.6</v>
      </c>
      <c r="BY196">
        <v>0</v>
      </c>
      <c r="CA196" s="59">
        <f t="shared" si="20"/>
        <v>0.97406546104473535</v>
      </c>
      <c r="CB196" s="59">
        <f t="shared" si="21"/>
        <v>1.4995245706763831</v>
      </c>
      <c r="CC196" s="59">
        <f t="shared" si="22"/>
        <v>-0.17543342558690597</v>
      </c>
      <c r="CD196" s="59">
        <f t="shared" si="23"/>
        <v>-0.42428651791322064</v>
      </c>
      <c r="CE196" s="59">
        <f t="shared" si="24"/>
        <v>-0.61099274339186549</v>
      </c>
      <c r="CF196">
        <v>0</v>
      </c>
      <c r="CI196" s="20">
        <v>167</v>
      </c>
      <c r="CJ196" s="20">
        <v>0.71237087884038597</v>
      </c>
      <c r="CK196" s="20">
        <v>0.26887189776470655</v>
      </c>
      <c r="DC196">
        <v>105263</v>
      </c>
      <c r="DD196">
        <v>5453276</v>
      </c>
      <c r="DE196">
        <v>6148</v>
      </c>
      <c r="DF196">
        <v>887</v>
      </c>
      <c r="DG196">
        <v>14.4</v>
      </c>
      <c r="DH196">
        <v>38121</v>
      </c>
      <c r="DI196">
        <v>20.5</v>
      </c>
      <c r="DJ196">
        <v>0</v>
      </c>
      <c r="DK196">
        <f t="shared" ref="DK196:DK259" si="25">DJ196*(DF196-DF$1)</f>
        <v>0</v>
      </c>
    </row>
    <row r="197" spans="1:115" x14ac:dyDescent="0.25">
      <c r="A197">
        <v>105264</v>
      </c>
      <c r="B197">
        <v>1436</v>
      </c>
      <c r="C197">
        <v>15.2</v>
      </c>
      <c r="D197">
        <v>38740</v>
      </c>
      <c r="E197">
        <v>5479</v>
      </c>
      <c r="N197">
        <v>105264</v>
      </c>
      <c r="O197" t="s">
        <v>233</v>
      </c>
      <c r="P197" s="74">
        <v>1436</v>
      </c>
      <c r="Q197" s="74">
        <v>7867844</v>
      </c>
      <c r="R197" s="72">
        <v>8417670.2444850877</v>
      </c>
      <c r="S197" s="72">
        <v>-549826.24448508769</v>
      </c>
      <c r="U197" s="20"/>
      <c r="V197" s="20"/>
      <c r="AC197" s="20">
        <v>173</v>
      </c>
      <c r="AD197" s="20">
        <v>5167085.7758806339</v>
      </c>
      <c r="AE197" s="20">
        <v>345246.22411936615</v>
      </c>
      <c r="AN197">
        <v>105354</v>
      </c>
      <c r="AO197">
        <v>997</v>
      </c>
      <c r="AP197">
        <v>11.9</v>
      </c>
      <c r="AQ197">
        <v>15.3</v>
      </c>
      <c r="AR197">
        <v>39857</v>
      </c>
      <c r="AS197">
        <v>5279115</v>
      </c>
      <c r="AT197">
        <v>5295</v>
      </c>
      <c r="AU197" s="20">
        <v>5975521.9235897548</v>
      </c>
      <c r="AV197" s="20">
        <v>-696406.92358975485</v>
      </c>
      <c r="BJ197">
        <v>105354</v>
      </c>
      <c r="BK197">
        <v>5279115</v>
      </c>
      <c r="BL197">
        <v>5295</v>
      </c>
      <c r="BM197">
        <v>997</v>
      </c>
      <c r="BN197">
        <v>15.3</v>
      </c>
      <c r="BO197">
        <v>39857</v>
      </c>
      <c r="BP197">
        <v>11.9</v>
      </c>
      <c r="BQ197">
        <v>0</v>
      </c>
      <c r="BT197">
        <v>4623012</v>
      </c>
      <c r="BU197">
        <v>843</v>
      </c>
      <c r="BV197">
        <v>16</v>
      </c>
      <c r="BW197">
        <v>40399</v>
      </c>
      <c r="BX197">
        <v>6.3</v>
      </c>
      <c r="BY197">
        <v>0</v>
      </c>
      <c r="CA197" s="59">
        <f t="shared" si="20"/>
        <v>-0.60037607808013715</v>
      </c>
      <c r="CB197" s="59">
        <f t="shared" si="21"/>
        <v>-0.3437851938259614</v>
      </c>
      <c r="CC197" s="59">
        <f t="shared" si="22"/>
        <v>0.32392270131835788</v>
      </c>
      <c r="CD197" s="59">
        <f t="shared" si="23"/>
        <v>0.13781611014766723</v>
      </c>
      <c r="CE197" s="59">
        <f t="shared" si="24"/>
        <v>-0.84419138361897206</v>
      </c>
      <c r="CF197">
        <v>0</v>
      </c>
      <c r="CI197" s="20">
        <v>168</v>
      </c>
      <c r="CJ197" s="20">
        <v>-1.3260192924073066</v>
      </c>
      <c r="CK197" s="20">
        <v>0.23555144791167248</v>
      </c>
      <c r="DC197">
        <v>105264</v>
      </c>
      <c r="DD197">
        <v>7867844</v>
      </c>
      <c r="DE197">
        <v>5479</v>
      </c>
      <c r="DF197">
        <v>1436</v>
      </c>
      <c r="DG197">
        <v>15.2</v>
      </c>
      <c r="DH197">
        <v>38740</v>
      </c>
      <c r="DI197">
        <v>12</v>
      </c>
      <c r="DJ197">
        <v>0</v>
      </c>
      <c r="DK197">
        <f t="shared" si="25"/>
        <v>0</v>
      </c>
    </row>
    <row r="198" spans="1:115" x14ac:dyDescent="0.25">
      <c r="A198">
        <v>105354</v>
      </c>
      <c r="B198">
        <v>997</v>
      </c>
      <c r="C198">
        <v>15.3</v>
      </c>
      <c r="D198">
        <v>39857</v>
      </c>
      <c r="E198">
        <v>5295</v>
      </c>
      <c r="N198">
        <v>105354</v>
      </c>
      <c r="O198" t="s">
        <v>233</v>
      </c>
      <c r="P198" s="74">
        <v>997</v>
      </c>
      <c r="Q198" s="74">
        <v>5279115</v>
      </c>
      <c r="R198" s="72">
        <v>6093555.2905480266</v>
      </c>
      <c r="S198" s="72">
        <v>-814440.29054802656</v>
      </c>
      <c r="U198" s="20"/>
      <c r="V198" s="20"/>
      <c r="AC198" s="20">
        <v>174</v>
      </c>
      <c r="AD198" s="20">
        <v>6802966.23320763</v>
      </c>
      <c r="AE198" s="20">
        <v>479542.76679237001</v>
      </c>
      <c r="AN198">
        <v>105355</v>
      </c>
      <c r="AO198">
        <v>860</v>
      </c>
      <c r="AP198">
        <v>23.1</v>
      </c>
      <c r="AQ198">
        <v>16</v>
      </c>
      <c r="AR198">
        <v>39104</v>
      </c>
      <c r="AS198">
        <v>4725700</v>
      </c>
      <c r="AT198">
        <v>5495</v>
      </c>
      <c r="AU198" s="20">
        <v>5517518.4095434453</v>
      </c>
      <c r="AV198" s="20">
        <v>-791818.40954344533</v>
      </c>
      <c r="BJ198">
        <v>105355</v>
      </c>
      <c r="BK198">
        <v>4725700</v>
      </c>
      <c r="BL198">
        <v>5495</v>
      </c>
      <c r="BM198">
        <v>860</v>
      </c>
      <c r="BN198">
        <v>16</v>
      </c>
      <c r="BO198">
        <v>39104</v>
      </c>
      <c r="BP198">
        <v>23.1</v>
      </c>
      <c r="BQ198">
        <v>0</v>
      </c>
      <c r="BT198">
        <v>5453276</v>
      </c>
      <c r="BU198">
        <v>887</v>
      </c>
      <c r="BV198">
        <v>14.4</v>
      </c>
      <c r="BW198">
        <v>38121</v>
      </c>
      <c r="BX198">
        <v>20.5</v>
      </c>
      <c r="BY198">
        <v>0</v>
      </c>
      <c r="CA198" s="59">
        <f t="shared" ref="CA198:CA261" si="26">(BT198-BT$2)/BT$3</f>
        <v>-0.2186782349848001</v>
      </c>
      <c r="CB198" s="59">
        <f t="shared" si="21"/>
        <v>-0.22071140074841486</v>
      </c>
      <c r="CC198" s="59">
        <f t="shared" si="22"/>
        <v>-0.47504710173006409</v>
      </c>
      <c r="CD198" s="59">
        <f t="shared" si="23"/>
        <v>-0.6140745455908545</v>
      </c>
      <c r="CE198" s="59">
        <f t="shared" si="24"/>
        <v>0.59555674300055539</v>
      </c>
      <c r="CF198">
        <v>0</v>
      </c>
      <c r="CI198" s="20">
        <v>169</v>
      </c>
      <c r="CJ198" s="20">
        <v>-9.759383320708763E-2</v>
      </c>
      <c r="CK198" s="20">
        <v>-0.21799287322467209</v>
      </c>
      <c r="DC198">
        <v>105354</v>
      </c>
      <c r="DD198">
        <v>5279115</v>
      </c>
      <c r="DE198">
        <v>5295</v>
      </c>
      <c r="DF198">
        <v>997</v>
      </c>
      <c r="DG198">
        <v>15.3</v>
      </c>
      <c r="DH198">
        <v>39857</v>
      </c>
      <c r="DI198">
        <v>11.9</v>
      </c>
      <c r="DJ198">
        <v>0</v>
      </c>
      <c r="DK198">
        <f t="shared" si="25"/>
        <v>0</v>
      </c>
    </row>
    <row r="199" spans="1:115" x14ac:dyDescent="0.25">
      <c r="A199">
        <v>105355</v>
      </c>
      <c r="B199">
        <v>860</v>
      </c>
      <c r="C199">
        <v>16</v>
      </c>
      <c r="D199">
        <v>39104</v>
      </c>
      <c r="E199">
        <v>5495</v>
      </c>
      <c r="N199">
        <v>105355</v>
      </c>
      <c r="O199" t="s">
        <v>233</v>
      </c>
      <c r="P199" s="74">
        <v>860</v>
      </c>
      <c r="Q199" s="74">
        <v>4725700</v>
      </c>
      <c r="R199" s="72">
        <v>5368262.0133512672</v>
      </c>
      <c r="S199" s="72">
        <v>-642562.0133512672</v>
      </c>
      <c r="U199" s="20"/>
      <c r="V199" s="20"/>
      <c r="AC199" s="20">
        <v>175</v>
      </c>
      <c r="AD199" s="20">
        <v>5140615.2183187082</v>
      </c>
      <c r="AE199" s="20">
        <v>-625056.21831870824</v>
      </c>
      <c r="AN199">
        <v>105358</v>
      </c>
      <c r="AO199">
        <v>863</v>
      </c>
      <c r="AP199">
        <v>13.8</v>
      </c>
      <c r="AQ199">
        <v>16.899999999999999</v>
      </c>
      <c r="AR199">
        <v>40391</v>
      </c>
      <c r="AS199">
        <v>4453080</v>
      </c>
      <c r="AT199">
        <v>5160</v>
      </c>
      <c r="AU199" s="20">
        <v>5124057.1929886043</v>
      </c>
      <c r="AV199" s="20">
        <v>-670977.19298860431</v>
      </c>
      <c r="BJ199">
        <v>105358</v>
      </c>
      <c r="BK199">
        <v>4453080</v>
      </c>
      <c r="BL199">
        <v>5160</v>
      </c>
      <c r="BM199">
        <v>863</v>
      </c>
      <c r="BN199">
        <v>16.899999999999999</v>
      </c>
      <c r="BO199">
        <v>40391</v>
      </c>
      <c r="BP199">
        <v>13.8</v>
      </c>
      <c r="BQ199">
        <v>0</v>
      </c>
      <c r="BT199">
        <v>7867844</v>
      </c>
      <c r="BU199">
        <v>1436</v>
      </c>
      <c r="BV199">
        <v>15.2</v>
      </c>
      <c r="BW199">
        <v>38740</v>
      </c>
      <c r="BX199">
        <v>12</v>
      </c>
      <c r="BY199">
        <v>0</v>
      </c>
      <c r="CA199" s="59">
        <f t="shared" si="26"/>
        <v>0.89137278204956694</v>
      </c>
      <c r="CB199" s="59">
        <f t="shared" si="21"/>
        <v>1.3149138810600633</v>
      </c>
      <c r="CC199" s="59">
        <f t="shared" si="22"/>
        <v>-7.5562200205853552E-2</v>
      </c>
      <c r="CD199" s="59">
        <f t="shared" si="23"/>
        <v>-0.40976360796919298</v>
      </c>
      <c r="CE199" s="59">
        <f t="shared" si="24"/>
        <v>-0.26626431870831663</v>
      </c>
      <c r="CF199">
        <v>0</v>
      </c>
      <c r="CI199" s="20">
        <v>170</v>
      </c>
      <c r="CJ199" s="20">
        <v>0.23204088074310897</v>
      </c>
      <c r="CK199" s="20">
        <v>2.8782294471319136E-2</v>
      </c>
      <c r="DC199">
        <v>105355</v>
      </c>
      <c r="DD199">
        <v>4725700</v>
      </c>
      <c r="DE199">
        <v>5495</v>
      </c>
      <c r="DF199">
        <v>860</v>
      </c>
      <c r="DG199">
        <v>16</v>
      </c>
      <c r="DH199">
        <v>39104</v>
      </c>
      <c r="DI199">
        <v>23.1</v>
      </c>
      <c r="DJ199">
        <v>0</v>
      </c>
      <c r="DK199">
        <f t="shared" si="25"/>
        <v>0</v>
      </c>
    </row>
    <row r="200" spans="1:115" x14ac:dyDescent="0.25">
      <c r="A200">
        <v>105358</v>
      </c>
      <c r="B200">
        <v>863</v>
      </c>
      <c r="C200">
        <v>16.899999999999999</v>
      </c>
      <c r="D200">
        <v>40391</v>
      </c>
      <c r="E200">
        <v>5160</v>
      </c>
      <c r="N200">
        <v>105358</v>
      </c>
      <c r="O200" t="s">
        <v>233</v>
      </c>
      <c r="P200" s="74">
        <v>863</v>
      </c>
      <c r="Q200" s="74">
        <v>4453080</v>
      </c>
      <c r="R200" s="72">
        <v>5384144.3478884231</v>
      </c>
      <c r="S200" s="72">
        <v>-931064.34788842313</v>
      </c>
      <c r="U200" s="20"/>
      <c r="V200" s="20"/>
      <c r="AC200" s="20">
        <v>176</v>
      </c>
      <c r="AD200" s="20">
        <v>4113557.5849159979</v>
      </c>
      <c r="AE200" s="20">
        <v>-41006.584915997926</v>
      </c>
      <c r="AN200">
        <v>105360</v>
      </c>
      <c r="AO200">
        <v>869</v>
      </c>
      <c r="AP200">
        <v>19.399999999999999</v>
      </c>
      <c r="AQ200">
        <v>16.8</v>
      </c>
      <c r="AR200">
        <v>41073</v>
      </c>
      <c r="AS200">
        <v>4715194</v>
      </c>
      <c r="AT200">
        <v>5426</v>
      </c>
      <c r="AU200" s="20">
        <v>5503499.1750434916</v>
      </c>
      <c r="AV200" s="20">
        <v>-788305.17504349165</v>
      </c>
      <c r="BJ200">
        <v>105360</v>
      </c>
      <c r="BK200">
        <v>4715194</v>
      </c>
      <c r="BL200">
        <v>5426</v>
      </c>
      <c r="BM200">
        <v>869</v>
      </c>
      <c r="BN200">
        <v>16.8</v>
      </c>
      <c r="BO200">
        <v>41073</v>
      </c>
      <c r="BP200">
        <v>19.399999999999999</v>
      </c>
      <c r="BQ200">
        <v>0</v>
      </c>
      <c r="BT200">
        <v>5279115</v>
      </c>
      <c r="BU200">
        <v>997</v>
      </c>
      <c r="BV200">
        <v>15.3</v>
      </c>
      <c r="BW200">
        <v>39857</v>
      </c>
      <c r="BX200">
        <v>11.9</v>
      </c>
      <c r="BY200">
        <v>0</v>
      </c>
      <c r="CA200" s="59">
        <f t="shared" si="26"/>
        <v>-0.2987453919991076</v>
      </c>
      <c r="CB200" s="59">
        <f t="shared" si="21"/>
        <v>8.6973081945451461E-2</v>
      </c>
      <c r="CC200" s="59">
        <f t="shared" si="22"/>
        <v>-2.5626587515326461E-2</v>
      </c>
      <c r="CD200" s="59">
        <f t="shared" si="23"/>
        <v>-4.1079735071945928E-2</v>
      </c>
      <c r="CE200" s="59">
        <f t="shared" si="24"/>
        <v>-0.27640339002253861</v>
      </c>
      <c r="CF200">
        <v>0</v>
      </c>
      <c r="CI200" s="20">
        <v>171</v>
      </c>
      <c r="CJ200" s="20">
        <v>0.86242243905075033</v>
      </c>
      <c r="CK200" s="20">
        <v>-0.38415722042157319</v>
      </c>
      <c r="DC200">
        <v>105358</v>
      </c>
      <c r="DD200">
        <v>4453080</v>
      </c>
      <c r="DE200">
        <v>5160</v>
      </c>
      <c r="DF200">
        <v>863</v>
      </c>
      <c r="DG200">
        <v>16.899999999999999</v>
      </c>
      <c r="DH200">
        <v>40391</v>
      </c>
      <c r="DI200">
        <v>13.8</v>
      </c>
      <c r="DJ200">
        <v>0</v>
      </c>
      <c r="DK200">
        <f t="shared" si="25"/>
        <v>0</v>
      </c>
    </row>
    <row r="201" spans="1:115" x14ac:dyDescent="0.25">
      <c r="A201">
        <v>105360</v>
      </c>
      <c r="B201">
        <v>869</v>
      </c>
      <c r="C201">
        <v>16.8</v>
      </c>
      <c r="D201">
        <v>41073</v>
      </c>
      <c r="E201">
        <v>5426</v>
      </c>
      <c r="N201">
        <v>105360</v>
      </c>
      <c r="O201" t="s">
        <v>233</v>
      </c>
      <c r="P201" s="74">
        <v>869</v>
      </c>
      <c r="Q201" s="74">
        <v>4715194</v>
      </c>
      <c r="R201" s="72">
        <v>5415909.0169627331</v>
      </c>
      <c r="S201" s="72">
        <v>-700715.01696273312</v>
      </c>
      <c r="U201" s="20"/>
      <c r="V201" s="20"/>
      <c r="AC201" s="20">
        <v>177</v>
      </c>
      <c r="AD201" s="20">
        <v>8534140.6977575589</v>
      </c>
      <c r="AE201" s="20">
        <v>156997.3022424411</v>
      </c>
      <c r="AN201">
        <v>105361</v>
      </c>
      <c r="AO201">
        <v>1070</v>
      </c>
      <c r="AP201">
        <v>7.4</v>
      </c>
      <c r="AQ201">
        <v>15.7</v>
      </c>
      <c r="AR201">
        <v>39462</v>
      </c>
      <c r="AS201">
        <v>5556510</v>
      </c>
      <c r="AT201">
        <v>5193</v>
      </c>
      <c r="AU201" s="20">
        <v>6082706.8996691927</v>
      </c>
      <c r="AV201" s="20">
        <v>-526196.89966919273</v>
      </c>
      <c r="BJ201">
        <v>105361</v>
      </c>
      <c r="BK201">
        <v>5556510</v>
      </c>
      <c r="BL201">
        <v>5193</v>
      </c>
      <c r="BM201">
        <v>1070</v>
      </c>
      <c r="BN201">
        <v>15.7</v>
      </c>
      <c r="BO201">
        <v>39462</v>
      </c>
      <c r="BP201">
        <v>7.4</v>
      </c>
      <c r="BQ201">
        <v>0</v>
      </c>
      <c r="BT201">
        <v>4725700</v>
      </c>
      <c r="BU201">
        <v>860</v>
      </c>
      <c r="BV201">
        <v>16</v>
      </c>
      <c r="BW201">
        <v>39104</v>
      </c>
      <c r="BX201">
        <v>23.1</v>
      </c>
      <c r="BY201">
        <v>0</v>
      </c>
      <c r="CA201" s="59">
        <f t="shared" si="26"/>
        <v>-0.55316725280073931</v>
      </c>
      <c r="CB201" s="59">
        <f t="shared" si="21"/>
        <v>-0.29623395559145477</v>
      </c>
      <c r="CC201" s="59">
        <f t="shared" si="22"/>
        <v>0.32392270131835788</v>
      </c>
      <c r="CD201" s="59">
        <f t="shared" si="23"/>
        <v>-0.28961953479587343</v>
      </c>
      <c r="CE201" s="59">
        <f t="shared" si="24"/>
        <v>0.85917259717032823</v>
      </c>
      <c r="CF201">
        <v>0</v>
      </c>
      <c r="CI201" s="20">
        <v>172</v>
      </c>
      <c r="CJ201" s="20">
        <v>1.019550045638457</v>
      </c>
      <c r="CK201" s="20">
        <v>-0.15182305199085078</v>
      </c>
      <c r="DC201">
        <v>105360</v>
      </c>
      <c r="DD201">
        <v>4715194</v>
      </c>
      <c r="DE201">
        <v>5426</v>
      </c>
      <c r="DF201">
        <v>869</v>
      </c>
      <c r="DG201">
        <v>16.8</v>
      </c>
      <c r="DH201">
        <v>41073</v>
      </c>
      <c r="DI201">
        <v>19.399999999999999</v>
      </c>
      <c r="DJ201">
        <v>0</v>
      </c>
      <c r="DK201">
        <f t="shared" si="25"/>
        <v>0</v>
      </c>
    </row>
    <row r="202" spans="1:115" x14ac:dyDescent="0.25">
      <c r="A202">
        <v>105361</v>
      </c>
      <c r="B202">
        <v>1070</v>
      </c>
      <c r="C202">
        <v>15.7</v>
      </c>
      <c r="D202">
        <v>39462</v>
      </c>
      <c r="E202">
        <v>5193</v>
      </c>
      <c r="N202">
        <v>105361</v>
      </c>
      <c r="O202" t="s">
        <v>233</v>
      </c>
      <c r="P202" s="74">
        <v>1070</v>
      </c>
      <c r="Q202" s="74">
        <v>5556510</v>
      </c>
      <c r="R202" s="72">
        <v>6480025.4309521392</v>
      </c>
      <c r="S202" s="72">
        <v>-923515.4309521392</v>
      </c>
      <c r="U202" s="20"/>
      <c r="V202" s="20"/>
      <c r="AC202" s="20">
        <v>178</v>
      </c>
      <c r="AD202" s="20">
        <v>3938851.9050072897</v>
      </c>
      <c r="AE202" s="20">
        <v>-317431.90500728972</v>
      </c>
      <c r="AN202">
        <v>105362</v>
      </c>
      <c r="AO202">
        <v>817</v>
      </c>
      <c r="AP202">
        <v>28</v>
      </c>
      <c r="AQ202">
        <v>17.3</v>
      </c>
      <c r="AR202">
        <v>38529</v>
      </c>
      <c r="AS202">
        <v>4444480</v>
      </c>
      <c r="AT202">
        <v>5440</v>
      </c>
      <c r="AU202" s="20">
        <v>5239076.8167212941</v>
      </c>
      <c r="AV202" s="20">
        <v>-794596.81672129408</v>
      </c>
      <c r="BJ202">
        <v>105362</v>
      </c>
      <c r="BK202">
        <v>4444480</v>
      </c>
      <c r="BL202">
        <v>5440</v>
      </c>
      <c r="BM202">
        <v>817</v>
      </c>
      <c r="BN202">
        <v>17.3</v>
      </c>
      <c r="BO202">
        <v>38529</v>
      </c>
      <c r="BP202">
        <v>28</v>
      </c>
      <c r="BQ202">
        <v>0</v>
      </c>
      <c r="BT202">
        <v>4453080</v>
      </c>
      <c r="BU202">
        <v>863</v>
      </c>
      <c r="BV202">
        <v>16.899999999999999</v>
      </c>
      <c r="BW202">
        <v>40391</v>
      </c>
      <c r="BX202">
        <v>13.8</v>
      </c>
      <c r="BY202">
        <v>0</v>
      </c>
      <c r="CA202" s="59">
        <f t="shared" si="26"/>
        <v>-0.67849903399882905</v>
      </c>
      <c r="CB202" s="59">
        <f t="shared" si="21"/>
        <v>-0.28784256060889479</v>
      </c>
      <c r="CC202" s="59">
        <f t="shared" si="22"/>
        <v>0.77334321553309471</v>
      </c>
      <c r="CD202" s="59">
        <f t="shared" si="23"/>
        <v>0.13517558106693495</v>
      </c>
      <c r="CE202" s="59">
        <f t="shared" si="24"/>
        <v>-8.3761035052320104E-2</v>
      </c>
      <c r="CF202">
        <v>0</v>
      </c>
      <c r="CI202" s="20">
        <v>173</v>
      </c>
      <c r="CJ202" s="20">
        <v>-1.9314060600545024E-2</v>
      </c>
      <c r="CK202" s="20">
        <v>-0.17221431864940662</v>
      </c>
      <c r="DC202">
        <v>105361</v>
      </c>
      <c r="DD202">
        <v>5556510</v>
      </c>
      <c r="DE202">
        <v>5193</v>
      </c>
      <c r="DF202">
        <v>1070</v>
      </c>
      <c r="DG202">
        <v>15.7</v>
      </c>
      <c r="DH202">
        <v>39462</v>
      </c>
      <c r="DI202">
        <v>7.4</v>
      </c>
      <c r="DJ202">
        <v>0</v>
      </c>
      <c r="DK202">
        <f t="shared" si="25"/>
        <v>0</v>
      </c>
    </row>
    <row r="203" spans="1:115" x14ac:dyDescent="0.25">
      <c r="A203">
        <v>105362</v>
      </c>
      <c r="B203">
        <v>817</v>
      </c>
      <c r="C203">
        <v>17.3</v>
      </c>
      <c r="D203">
        <v>38529</v>
      </c>
      <c r="E203">
        <v>5440</v>
      </c>
      <c r="N203">
        <v>105362</v>
      </c>
      <c r="O203" t="s">
        <v>233</v>
      </c>
      <c r="P203" s="74">
        <v>817</v>
      </c>
      <c r="Q203" s="74">
        <v>4444480</v>
      </c>
      <c r="R203" s="72">
        <v>5140615.2183187082</v>
      </c>
      <c r="S203" s="72">
        <v>-696135.21831870824</v>
      </c>
      <c r="U203" s="20"/>
      <c r="V203" s="20"/>
      <c r="AC203" s="20">
        <v>179</v>
      </c>
      <c r="AD203" s="20">
        <v>7115318.8124383511</v>
      </c>
      <c r="AE203" s="20">
        <v>-1059408.8124383511</v>
      </c>
      <c r="AN203">
        <v>105364</v>
      </c>
      <c r="AO203">
        <v>571</v>
      </c>
      <c r="AP203">
        <v>36.799999999999997</v>
      </c>
      <c r="AQ203">
        <v>16.5</v>
      </c>
      <c r="AR203">
        <v>43115</v>
      </c>
      <c r="AS203">
        <v>3767458</v>
      </c>
      <c r="AT203">
        <v>6598</v>
      </c>
      <c r="AU203" s="20">
        <v>4873298.6402792912</v>
      </c>
      <c r="AV203" s="20">
        <v>-1105840.6402792912</v>
      </c>
      <c r="BJ203">
        <v>105364</v>
      </c>
      <c r="BK203">
        <v>3767458</v>
      </c>
      <c r="BL203">
        <v>6598</v>
      </c>
      <c r="BM203">
        <v>571</v>
      </c>
      <c r="BN203">
        <v>16.5</v>
      </c>
      <c r="BO203">
        <v>43115</v>
      </c>
      <c r="BP203">
        <v>36.799999999999997</v>
      </c>
      <c r="BQ203">
        <v>0</v>
      </c>
      <c r="BT203">
        <v>4715194</v>
      </c>
      <c r="BU203">
        <v>869</v>
      </c>
      <c r="BV203">
        <v>16.8</v>
      </c>
      <c r="BW203">
        <v>41073</v>
      </c>
      <c r="BX203">
        <v>19.399999999999999</v>
      </c>
      <c r="BY203">
        <v>0</v>
      </c>
      <c r="CA203" s="59">
        <f t="shared" si="26"/>
        <v>-0.55799718344877369</v>
      </c>
      <c r="CB203" s="59">
        <f t="shared" si="21"/>
        <v>-0.27105977064377479</v>
      </c>
      <c r="CC203" s="59">
        <f t="shared" si="22"/>
        <v>0.72340760284256933</v>
      </c>
      <c r="CD203" s="59">
        <f t="shared" si="23"/>
        <v>0.36028068519936335</v>
      </c>
      <c r="CE203" s="59">
        <f t="shared" si="24"/>
        <v>0.48402695854411304</v>
      </c>
      <c r="CF203">
        <v>0</v>
      </c>
      <c r="CI203" s="20">
        <v>174</v>
      </c>
      <c r="CJ203" s="20">
        <v>0.4305285948920064</v>
      </c>
      <c r="CK203" s="20">
        <v>0.19174772267372281</v>
      </c>
      <c r="DC203">
        <v>105362</v>
      </c>
      <c r="DD203">
        <v>4444480</v>
      </c>
      <c r="DE203">
        <v>5440</v>
      </c>
      <c r="DF203">
        <v>817</v>
      </c>
      <c r="DG203">
        <v>17.3</v>
      </c>
      <c r="DH203">
        <v>38529</v>
      </c>
      <c r="DI203">
        <v>28</v>
      </c>
      <c r="DJ203">
        <v>0</v>
      </c>
      <c r="DK203">
        <f t="shared" si="25"/>
        <v>0</v>
      </c>
    </row>
    <row r="204" spans="1:115" x14ac:dyDescent="0.25">
      <c r="A204">
        <v>105364</v>
      </c>
      <c r="B204">
        <v>571</v>
      </c>
      <c r="C204">
        <v>16.5</v>
      </c>
      <c r="D204">
        <v>43115</v>
      </c>
      <c r="E204">
        <v>6598</v>
      </c>
      <c r="N204">
        <v>105364</v>
      </c>
      <c r="O204" t="s">
        <v>233</v>
      </c>
      <c r="P204" s="74">
        <v>571</v>
      </c>
      <c r="Q204" s="74">
        <v>3767458</v>
      </c>
      <c r="R204" s="72">
        <v>3838263.7862719726</v>
      </c>
      <c r="S204" s="72">
        <v>-70805.786271972582</v>
      </c>
      <c r="U204" s="20"/>
      <c r="V204" s="20"/>
      <c r="AC204" s="20">
        <v>180</v>
      </c>
      <c r="AD204" s="20">
        <v>4722380.4088402847</v>
      </c>
      <c r="AE204" s="20">
        <v>87165.591159715317</v>
      </c>
      <c r="AN204">
        <v>105365</v>
      </c>
      <c r="AO204">
        <v>795</v>
      </c>
      <c r="AP204">
        <v>7.1</v>
      </c>
      <c r="AQ204">
        <v>16.8</v>
      </c>
      <c r="AR204">
        <v>40766</v>
      </c>
      <c r="AS204">
        <v>3946380</v>
      </c>
      <c r="AT204">
        <v>4964</v>
      </c>
      <c r="AU204" s="20">
        <v>4490561.1524344096</v>
      </c>
      <c r="AV204" s="20">
        <v>-544181.1524344096</v>
      </c>
      <c r="BJ204">
        <v>105365</v>
      </c>
      <c r="BK204">
        <v>3946380</v>
      </c>
      <c r="BL204">
        <v>4964</v>
      </c>
      <c r="BM204">
        <v>795</v>
      </c>
      <c r="BN204">
        <v>16.8</v>
      </c>
      <c r="BO204">
        <v>40766</v>
      </c>
      <c r="BP204">
        <v>7.1</v>
      </c>
      <c r="BQ204">
        <v>0</v>
      </c>
      <c r="BT204">
        <v>5556510</v>
      </c>
      <c r="BU204">
        <v>1070</v>
      </c>
      <c r="BV204">
        <v>15.7</v>
      </c>
      <c r="BW204">
        <v>39462</v>
      </c>
      <c r="BX204">
        <v>7.4</v>
      </c>
      <c r="BY204">
        <v>0</v>
      </c>
      <c r="CA204" s="59">
        <f t="shared" si="26"/>
        <v>-0.17121839674768033</v>
      </c>
      <c r="CB204" s="59">
        <f t="shared" si="21"/>
        <v>0.29116369318774454</v>
      </c>
      <c r="CC204" s="59">
        <f t="shared" si="22"/>
        <v>0.17411586324677839</v>
      </c>
      <c r="CD204" s="59">
        <f t="shared" si="23"/>
        <v>-0.17145585843310313</v>
      </c>
      <c r="CE204" s="59">
        <f t="shared" si="24"/>
        <v>-0.73266159916252971</v>
      </c>
      <c r="CF204">
        <v>0</v>
      </c>
      <c r="CI204" s="20">
        <v>175</v>
      </c>
      <c r="CJ204" s="20">
        <v>-0.42559231999762714</v>
      </c>
      <c r="CK204" s="20">
        <v>-0.22418320010832737</v>
      </c>
      <c r="DC204">
        <v>105364</v>
      </c>
      <c r="DD204">
        <v>3767458</v>
      </c>
      <c r="DE204">
        <v>6598</v>
      </c>
      <c r="DF204">
        <v>571</v>
      </c>
      <c r="DG204">
        <v>16.5</v>
      </c>
      <c r="DH204">
        <v>43115</v>
      </c>
      <c r="DI204">
        <v>36.799999999999997</v>
      </c>
      <c r="DJ204">
        <v>0</v>
      </c>
      <c r="DK204">
        <f t="shared" si="25"/>
        <v>0</v>
      </c>
    </row>
    <row r="205" spans="1:115" x14ac:dyDescent="0.25">
      <c r="A205">
        <v>105365</v>
      </c>
      <c r="B205">
        <v>795</v>
      </c>
      <c r="C205">
        <v>16.8</v>
      </c>
      <c r="D205">
        <v>40766</v>
      </c>
      <c r="E205">
        <v>4964</v>
      </c>
      <c r="N205">
        <v>105365</v>
      </c>
      <c r="O205" t="s">
        <v>233</v>
      </c>
      <c r="P205" s="74">
        <v>795</v>
      </c>
      <c r="Q205" s="74">
        <v>3946380</v>
      </c>
      <c r="R205" s="72">
        <v>5024144.7650462361</v>
      </c>
      <c r="S205" s="72">
        <v>-1077764.7650462361</v>
      </c>
      <c r="U205" s="20"/>
      <c r="V205" s="20"/>
      <c r="AC205" s="20">
        <v>181</v>
      </c>
      <c r="AD205" s="20">
        <v>4875909.6426994521</v>
      </c>
      <c r="AE205" s="20">
        <v>-81392.642699452117</v>
      </c>
      <c r="AN205">
        <v>105366</v>
      </c>
      <c r="AO205">
        <v>1208</v>
      </c>
      <c r="AP205">
        <v>7.5</v>
      </c>
      <c r="AQ205">
        <v>15.5</v>
      </c>
      <c r="AR205">
        <v>37773</v>
      </c>
      <c r="AS205">
        <v>6032752</v>
      </c>
      <c r="AT205">
        <v>4994</v>
      </c>
      <c r="AU205" s="20">
        <v>6711346.1468844973</v>
      </c>
      <c r="AV205" s="20">
        <v>-678594.14688449726</v>
      </c>
      <c r="BJ205">
        <v>105366</v>
      </c>
      <c r="BK205">
        <v>6032752</v>
      </c>
      <c r="BL205">
        <v>4994</v>
      </c>
      <c r="BM205">
        <v>1208</v>
      </c>
      <c r="BN205">
        <v>15.5</v>
      </c>
      <c r="BO205">
        <v>37773</v>
      </c>
      <c r="BP205">
        <v>7.5</v>
      </c>
      <c r="BQ205">
        <v>0</v>
      </c>
      <c r="BT205">
        <v>4444480</v>
      </c>
      <c r="BU205">
        <v>817</v>
      </c>
      <c r="BV205">
        <v>17.3</v>
      </c>
      <c r="BW205">
        <v>38529</v>
      </c>
      <c r="BX205">
        <v>28</v>
      </c>
      <c r="BY205">
        <v>0</v>
      </c>
      <c r="CA205" s="59">
        <f t="shared" si="26"/>
        <v>-0.68245271794829565</v>
      </c>
      <c r="CB205" s="59">
        <f t="shared" si="21"/>
        <v>-0.41651061700814795</v>
      </c>
      <c r="CC205" s="59">
        <f t="shared" si="22"/>
        <v>0.97308566629520121</v>
      </c>
      <c r="CD205" s="59">
        <f t="shared" si="23"/>
        <v>-0.47940756247350735</v>
      </c>
      <c r="CE205" s="59">
        <f t="shared" si="24"/>
        <v>1.3559870915672072</v>
      </c>
      <c r="CF205">
        <v>0</v>
      </c>
      <c r="CI205" s="20">
        <v>176</v>
      </c>
      <c r="CJ205" s="20">
        <v>-0.88259705750313888</v>
      </c>
      <c r="CK205" s="20">
        <v>2.915716308494265E-2</v>
      </c>
      <c r="DC205">
        <v>105365</v>
      </c>
      <c r="DD205">
        <v>3946380</v>
      </c>
      <c r="DE205">
        <v>4964</v>
      </c>
      <c r="DF205">
        <v>795</v>
      </c>
      <c r="DG205">
        <v>16.8</v>
      </c>
      <c r="DH205">
        <v>40766</v>
      </c>
      <c r="DI205">
        <v>7.1</v>
      </c>
      <c r="DJ205">
        <v>0</v>
      </c>
      <c r="DK205">
        <f t="shared" si="25"/>
        <v>0</v>
      </c>
    </row>
    <row r="206" spans="1:115" x14ac:dyDescent="0.25">
      <c r="A206">
        <v>105366</v>
      </c>
      <c r="B206">
        <v>1208</v>
      </c>
      <c r="C206">
        <v>15.5</v>
      </c>
      <c r="D206">
        <v>37773</v>
      </c>
      <c r="E206">
        <v>4994</v>
      </c>
      <c r="N206">
        <v>105366</v>
      </c>
      <c r="O206" t="s">
        <v>233</v>
      </c>
      <c r="P206" s="74">
        <v>1208</v>
      </c>
      <c r="Q206" s="74">
        <v>6032752</v>
      </c>
      <c r="R206" s="72">
        <v>7210612.8196612829</v>
      </c>
      <c r="S206" s="72">
        <v>-1177860.8196612829</v>
      </c>
      <c r="U206" s="20"/>
      <c r="V206" s="20"/>
      <c r="AC206" s="20">
        <v>182</v>
      </c>
      <c r="AD206" s="20">
        <v>3483558.3149421709</v>
      </c>
      <c r="AE206" s="20">
        <v>439577.68505782913</v>
      </c>
      <c r="AN206">
        <v>105367</v>
      </c>
      <c r="AO206">
        <v>1045</v>
      </c>
      <c r="AP206">
        <v>7.6</v>
      </c>
      <c r="AQ206">
        <v>15.5</v>
      </c>
      <c r="AR206">
        <v>38762</v>
      </c>
      <c r="AS206">
        <v>5234405</v>
      </c>
      <c r="AT206">
        <v>5009</v>
      </c>
      <c r="AU206" s="20">
        <v>5900762.7943073865</v>
      </c>
      <c r="AV206" s="20">
        <v>-666357.7943073865</v>
      </c>
      <c r="BJ206">
        <v>105367</v>
      </c>
      <c r="BK206">
        <v>5234405</v>
      </c>
      <c r="BL206">
        <v>5009</v>
      </c>
      <c r="BM206">
        <v>1045</v>
      </c>
      <c r="BN206">
        <v>15.5</v>
      </c>
      <c r="BO206">
        <v>38762</v>
      </c>
      <c r="BP206">
        <v>7.6</v>
      </c>
      <c r="BQ206">
        <v>0</v>
      </c>
      <c r="BT206">
        <v>3767458</v>
      </c>
      <c r="BU206">
        <v>571</v>
      </c>
      <c r="BV206">
        <v>16.5</v>
      </c>
      <c r="BW206">
        <v>43115</v>
      </c>
      <c r="BX206">
        <v>36.799999999999997</v>
      </c>
      <c r="BY206">
        <v>0</v>
      </c>
      <c r="CA206" s="59">
        <f t="shared" si="26"/>
        <v>-0.99370051037105667</v>
      </c>
      <c r="CB206" s="59">
        <f t="shared" si="21"/>
        <v>-1.1046050055780672</v>
      </c>
      <c r="CC206" s="59">
        <f t="shared" si="22"/>
        <v>0.57360076477098987</v>
      </c>
      <c r="CD206" s="59">
        <f t="shared" si="23"/>
        <v>1.0342757330562824</v>
      </c>
      <c r="CE206" s="59">
        <f t="shared" si="24"/>
        <v>2.2482253672187449</v>
      </c>
      <c r="CF206">
        <v>0</v>
      </c>
      <c r="CI206" s="20">
        <v>177</v>
      </c>
      <c r="CJ206" s="20">
        <v>1.4218567578121952</v>
      </c>
      <c r="CK206" s="20">
        <v>-0.15199045558912627</v>
      </c>
      <c r="DC206">
        <v>105366</v>
      </c>
      <c r="DD206">
        <v>6032752</v>
      </c>
      <c r="DE206">
        <v>4994</v>
      </c>
      <c r="DF206">
        <v>1208</v>
      </c>
      <c r="DG206">
        <v>15.5</v>
      </c>
      <c r="DH206">
        <v>37773</v>
      </c>
      <c r="DI206">
        <v>7.5</v>
      </c>
      <c r="DJ206">
        <v>0</v>
      </c>
      <c r="DK206">
        <f t="shared" si="25"/>
        <v>0</v>
      </c>
    </row>
    <row r="207" spans="1:115" x14ac:dyDescent="0.25">
      <c r="A207">
        <v>105367</v>
      </c>
      <c r="B207">
        <v>1045</v>
      </c>
      <c r="C207">
        <v>15.5</v>
      </c>
      <c r="D207">
        <v>38762</v>
      </c>
      <c r="E207">
        <v>5009</v>
      </c>
      <c r="N207">
        <v>105367</v>
      </c>
      <c r="O207" t="s">
        <v>233</v>
      </c>
      <c r="P207" s="74">
        <v>1045</v>
      </c>
      <c r="Q207" s="74">
        <v>5234405</v>
      </c>
      <c r="R207" s="72">
        <v>6347672.6431425111</v>
      </c>
      <c r="S207" s="72">
        <v>-1113267.6431425111</v>
      </c>
      <c r="U207" s="20"/>
      <c r="V207" s="20"/>
      <c r="AC207" s="20">
        <v>183</v>
      </c>
      <c r="AD207" s="20">
        <v>8354140.9063364659</v>
      </c>
      <c r="AE207" s="20">
        <v>-1128764.9063364659</v>
      </c>
      <c r="AN207">
        <v>105560</v>
      </c>
      <c r="AO207">
        <v>1654</v>
      </c>
      <c r="AP207">
        <v>24.6</v>
      </c>
      <c r="AQ207">
        <v>12.6</v>
      </c>
      <c r="AR207">
        <v>36847</v>
      </c>
      <c r="AS207">
        <v>12537320</v>
      </c>
      <c r="AT207">
        <v>7580</v>
      </c>
      <c r="AU207" s="20">
        <v>10345467.303849148</v>
      </c>
      <c r="AV207" s="20">
        <v>2191852.6961508524</v>
      </c>
      <c r="BJ207">
        <v>105560</v>
      </c>
      <c r="BK207">
        <v>12537320</v>
      </c>
      <c r="BL207">
        <v>7580</v>
      </c>
      <c r="BM207">
        <v>1654</v>
      </c>
      <c r="BN207">
        <v>12.6</v>
      </c>
      <c r="BO207">
        <v>36847</v>
      </c>
      <c r="BP207">
        <v>24.6</v>
      </c>
      <c r="BQ207">
        <v>0</v>
      </c>
      <c r="BT207">
        <v>3946380</v>
      </c>
      <c r="BU207">
        <v>795</v>
      </c>
      <c r="BV207">
        <v>16.8</v>
      </c>
      <c r="BW207">
        <v>40766</v>
      </c>
      <c r="BX207">
        <v>7.1</v>
      </c>
      <c r="BY207">
        <v>0</v>
      </c>
      <c r="CA207" s="59">
        <f t="shared" si="26"/>
        <v>-0.91144457553309677</v>
      </c>
      <c r="CB207" s="59">
        <f t="shared" si="21"/>
        <v>-0.47804751354692127</v>
      </c>
      <c r="CC207" s="59">
        <f t="shared" si="22"/>
        <v>0.72340760284256933</v>
      </c>
      <c r="CD207" s="59">
        <f t="shared" si="23"/>
        <v>0.25895038172626139</v>
      </c>
      <c r="CE207" s="59">
        <f t="shared" si="24"/>
        <v>-0.76307881310519576</v>
      </c>
      <c r="CF207">
        <v>0</v>
      </c>
      <c r="CI207" s="20">
        <v>178</v>
      </c>
      <c r="CJ207" s="20">
        <v>-0.70813293735540961</v>
      </c>
      <c r="CK207" s="20">
        <v>-0.35270572378450715</v>
      </c>
      <c r="DC207">
        <v>105367</v>
      </c>
      <c r="DD207">
        <v>5234405</v>
      </c>
      <c r="DE207">
        <v>5009</v>
      </c>
      <c r="DF207">
        <v>1045</v>
      </c>
      <c r="DG207">
        <v>15.5</v>
      </c>
      <c r="DH207">
        <v>38762</v>
      </c>
      <c r="DI207">
        <v>7.6</v>
      </c>
      <c r="DJ207">
        <v>0</v>
      </c>
      <c r="DK207">
        <f t="shared" si="25"/>
        <v>0</v>
      </c>
    </row>
    <row r="208" spans="1:115" x14ac:dyDescent="0.25">
      <c r="A208">
        <v>105560</v>
      </c>
      <c r="B208">
        <v>1654</v>
      </c>
      <c r="C208">
        <v>12.6</v>
      </c>
      <c r="D208">
        <v>36847</v>
      </c>
      <c r="E208">
        <v>7580</v>
      </c>
      <c r="N208">
        <v>105560</v>
      </c>
      <c r="O208" t="s">
        <v>233</v>
      </c>
      <c r="P208" s="74">
        <v>1654</v>
      </c>
      <c r="Q208" s="74">
        <v>12537320</v>
      </c>
      <c r="R208" s="72">
        <v>9571786.5541850384</v>
      </c>
      <c r="S208" s="72">
        <v>2965533.4458149616</v>
      </c>
      <c r="U208" s="20"/>
      <c r="V208" s="20"/>
      <c r="AC208" s="20">
        <v>184</v>
      </c>
      <c r="AD208" s="20">
        <v>7798259.1975360299</v>
      </c>
      <c r="AE208" s="20">
        <v>-1244148.1975360299</v>
      </c>
      <c r="AN208">
        <v>105574</v>
      </c>
      <c r="AO208">
        <v>756</v>
      </c>
      <c r="AP208">
        <v>24.8</v>
      </c>
      <c r="AQ208">
        <v>12.6</v>
      </c>
      <c r="AR208">
        <v>37196</v>
      </c>
      <c r="AS208">
        <v>5294268</v>
      </c>
      <c r="AT208">
        <v>7003</v>
      </c>
      <c r="AU208" s="20">
        <v>5291851.9629206359</v>
      </c>
      <c r="AV208" s="20">
        <v>2416.0370793640614</v>
      </c>
      <c r="BJ208">
        <v>105574</v>
      </c>
      <c r="BK208">
        <v>5294268</v>
      </c>
      <c r="BL208">
        <v>7003</v>
      </c>
      <c r="BM208">
        <v>756</v>
      </c>
      <c r="BN208">
        <v>12.6</v>
      </c>
      <c r="BO208">
        <v>37196</v>
      </c>
      <c r="BP208">
        <v>24.8</v>
      </c>
      <c r="BQ208">
        <v>0</v>
      </c>
      <c r="BT208">
        <v>6032752</v>
      </c>
      <c r="BU208">
        <v>1208</v>
      </c>
      <c r="BV208">
        <v>15.5</v>
      </c>
      <c r="BW208">
        <v>37773</v>
      </c>
      <c r="BX208">
        <v>7.5</v>
      </c>
      <c r="BY208">
        <v>0</v>
      </c>
      <c r="CA208" s="59">
        <f t="shared" si="26"/>
        <v>4.772466737579064E-2</v>
      </c>
      <c r="CB208" s="59">
        <f t="shared" si="21"/>
        <v>0.67716786238550419</v>
      </c>
      <c r="CC208" s="59">
        <f t="shared" si="22"/>
        <v>7.4244637865725951E-2</v>
      </c>
      <c r="CD208" s="59">
        <f t="shared" si="23"/>
        <v>-0.72893756060270953</v>
      </c>
      <c r="CE208" s="59">
        <f t="shared" si="24"/>
        <v>-0.72252252784830773</v>
      </c>
      <c r="CF208">
        <v>0</v>
      </c>
      <c r="CI208" s="20">
        <v>179</v>
      </c>
      <c r="CJ208" s="20">
        <v>0.35398665962275655</v>
      </c>
      <c r="CK208" s="20">
        <v>-0.29561554888629771</v>
      </c>
      <c r="DC208">
        <v>105560</v>
      </c>
      <c r="DD208">
        <v>12537320</v>
      </c>
      <c r="DE208">
        <v>7580</v>
      </c>
      <c r="DF208">
        <v>1654</v>
      </c>
      <c r="DG208">
        <v>12.6</v>
      </c>
      <c r="DH208">
        <v>36847</v>
      </c>
      <c r="DI208">
        <v>24.6</v>
      </c>
      <c r="DJ208">
        <v>0</v>
      </c>
      <c r="DK208">
        <f t="shared" si="25"/>
        <v>0</v>
      </c>
    </row>
    <row r="209" spans="1:115" x14ac:dyDescent="0.25">
      <c r="A209">
        <v>105574</v>
      </c>
      <c r="B209">
        <v>756</v>
      </c>
      <c r="C209">
        <v>12.6</v>
      </c>
      <c r="D209">
        <v>37196</v>
      </c>
      <c r="E209">
        <v>7003</v>
      </c>
      <c r="N209">
        <v>105574</v>
      </c>
      <c r="O209" t="s">
        <v>233</v>
      </c>
      <c r="P209" s="74">
        <v>756</v>
      </c>
      <c r="Q209" s="74">
        <v>5294268</v>
      </c>
      <c r="R209" s="72">
        <v>4817674.4160632165</v>
      </c>
      <c r="S209" s="72">
        <v>476593.58393678349</v>
      </c>
      <c r="U209" s="20"/>
      <c r="V209" s="20"/>
      <c r="AC209" s="20">
        <v>185</v>
      </c>
      <c r="AD209" s="20">
        <v>5087674.103194857</v>
      </c>
      <c r="AE209" s="20">
        <v>-294094.10319485702</v>
      </c>
      <c r="AN209">
        <v>105576</v>
      </c>
      <c r="AO209">
        <v>735</v>
      </c>
      <c r="AP209">
        <v>24.7</v>
      </c>
      <c r="AQ209">
        <v>13.3</v>
      </c>
      <c r="AR209">
        <v>39483</v>
      </c>
      <c r="AS209">
        <v>5369910</v>
      </c>
      <c r="AT209">
        <v>7306</v>
      </c>
      <c r="AU209" s="20">
        <v>5321171.4066693112</v>
      </c>
      <c r="AV209" s="20">
        <v>48738.593330688775</v>
      </c>
      <c r="BJ209">
        <v>105576</v>
      </c>
      <c r="BK209">
        <v>5369910</v>
      </c>
      <c r="BL209">
        <v>7306</v>
      </c>
      <c r="BM209">
        <v>735</v>
      </c>
      <c r="BN209">
        <v>13.3</v>
      </c>
      <c r="BO209">
        <v>39483</v>
      </c>
      <c r="BP209">
        <v>24.7</v>
      </c>
      <c r="BQ209">
        <v>0</v>
      </c>
      <c r="BT209">
        <v>5234405</v>
      </c>
      <c r="BU209">
        <v>1045</v>
      </c>
      <c r="BV209">
        <v>15.5</v>
      </c>
      <c r="BW209">
        <v>38762</v>
      </c>
      <c r="BX209">
        <v>7.6</v>
      </c>
      <c r="BY209">
        <v>0</v>
      </c>
      <c r="CA209" s="59">
        <f t="shared" si="26"/>
        <v>-0.31929995122941568</v>
      </c>
      <c r="CB209" s="59">
        <f t="shared" si="21"/>
        <v>0.22123540166641131</v>
      </c>
      <c r="CC209" s="59">
        <f t="shared" si="22"/>
        <v>7.4244637865725951E-2</v>
      </c>
      <c r="CD209" s="59">
        <f t="shared" si="23"/>
        <v>-0.40250215299717917</v>
      </c>
      <c r="CE209" s="59">
        <f t="shared" si="24"/>
        <v>-0.71238345653408575</v>
      </c>
      <c r="CF209">
        <v>0</v>
      </c>
      <c r="CI209" s="20">
        <v>180</v>
      </c>
      <c r="CJ209" s="20">
        <v>-9.7548394645999348E-2</v>
      </c>
      <c r="CK209" s="20">
        <v>-0.41707227857020829</v>
      </c>
      <c r="DC209">
        <v>105574</v>
      </c>
      <c r="DD209">
        <v>5294268</v>
      </c>
      <c r="DE209">
        <v>7003</v>
      </c>
      <c r="DF209">
        <v>756</v>
      </c>
      <c r="DG209">
        <v>12.6</v>
      </c>
      <c r="DH209">
        <v>37196</v>
      </c>
      <c r="DI209">
        <v>24.8</v>
      </c>
      <c r="DJ209">
        <v>0</v>
      </c>
      <c r="DK209">
        <f t="shared" si="25"/>
        <v>0</v>
      </c>
    </row>
    <row r="210" spans="1:115" x14ac:dyDescent="0.25">
      <c r="A210">
        <v>105576</v>
      </c>
      <c r="B210">
        <v>735</v>
      </c>
      <c r="C210">
        <v>13.3</v>
      </c>
      <c r="D210">
        <v>39483</v>
      </c>
      <c r="E210">
        <v>7306</v>
      </c>
      <c r="N210">
        <v>105576</v>
      </c>
      <c r="O210" t="s">
        <v>233</v>
      </c>
      <c r="P210" s="74">
        <v>735</v>
      </c>
      <c r="Q210" s="74">
        <v>5369910</v>
      </c>
      <c r="R210" s="72">
        <v>4706498.0743031297</v>
      </c>
      <c r="S210" s="72">
        <v>663411.92569687031</v>
      </c>
      <c r="U210" s="20"/>
      <c r="V210" s="20"/>
      <c r="AC210" s="20">
        <v>186</v>
      </c>
      <c r="AD210" s="20">
        <v>7263553.9347851342</v>
      </c>
      <c r="AE210" s="20">
        <v>-832513.93478513416</v>
      </c>
      <c r="AN210">
        <v>105577</v>
      </c>
      <c r="AO210">
        <v>1140</v>
      </c>
      <c r="AP210">
        <v>25</v>
      </c>
      <c r="AQ210">
        <v>16.7</v>
      </c>
      <c r="AR210">
        <v>40067</v>
      </c>
      <c r="AS210">
        <v>6873060</v>
      </c>
      <c r="AT210">
        <v>6029</v>
      </c>
      <c r="AU210" s="20">
        <v>7199150.5210073236</v>
      </c>
      <c r="AV210" s="20">
        <v>-326090.52100732364</v>
      </c>
      <c r="BJ210">
        <v>105577</v>
      </c>
      <c r="BK210">
        <v>6873060</v>
      </c>
      <c r="BL210">
        <v>6029</v>
      </c>
      <c r="BM210">
        <v>1140</v>
      </c>
      <c r="BN210">
        <v>16.7</v>
      </c>
      <c r="BO210">
        <v>40067</v>
      </c>
      <c r="BP210">
        <v>25</v>
      </c>
      <c r="BQ210">
        <v>0</v>
      </c>
      <c r="BT210">
        <v>12537320</v>
      </c>
      <c r="BU210">
        <v>1654</v>
      </c>
      <c r="BV210">
        <v>12.6</v>
      </c>
      <c r="BW210">
        <v>36847</v>
      </c>
      <c r="BX210">
        <v>24.6</v>
      </c>
      <c r="BY210">
        <v>0</v>
      </c>
      <c r="CA210" s="59">
        <f t="shared" si="26"/>
        <v>3.0380742138657628</v>
      </c>
      <c r="CB210" s="59">
        <f t="shared" si="21"/>
        <v>1.9246885831260894</v>
      </c>
      <c r="CC210" s="59">
        <f t="shared" si="22"/>
        <v>-1.3738881301595394</v>
      </c>
      <c r="CD210" s="59">
        <f t="shared" si="23"/>
        <v>-1.0345788016974728</v>
      </c>
      <c r="CE210" s="59">
        <f t="shared" si="24"/>
        <v>1.0112586668836585</v>
      </c>
      <c r="CF210">
        <v>0</v>
      </c>
      <c r="CI210" s="20">
        <v>181</v>
      </c>
      <c r="CJ210" s="20">
        <v>-0.44029554297582685</v>
      </c>
      <c r="CK210" s="20">
        <v>-8.1234422807419437E-2</v>
      </c>
      <c r="DC210">
        <v>105576</v>
      </c>
      <c r="DD210">
        <v>5369910</v>
      </c>
      <c r="DE210">
        <v>7306</v>
      </c>
      <c r="DF210">
        <v>735</v>
      </c>
      <c r="DG210">
        <v>13.3</v>
      </c>
      <c r="DH210">
        <v>39483</v>
      </c>
      <c r="DI210">
        <v>24.7</v>
      </c>
      <c r="DJ210">
        <v>0</v>
      </c>
      <c r="DK210">
        <f t="shared" si="25"/>
        <v>0</v>
      </c>
    </row>
    <row r="211" spans="1:115" x14ac:dyDescent="0.25">
      <c r="A211">
        <v>105577</v>
      </c>
      <c r="B211">
        <v>1140</v>
      </c>
      <c r="C211">
        <v>16.7</v>
      </c>
      <c r="D211">
        <v>40067</v>
      </c>
      <c r="E211">
        <v>6029</v>
      </c>
      <c r="N211">
        <v>105577</v>
      </c>
      <c r="O211" t="s">
        <v>233</v>
      </c>
      <c r="P211" s="74">
        <v>1140</v>
      </c>
      <c r="Q211" s="74">
        <v>6873060</v>
      </c>
      <c r="R211" s="72">
        <v>6850613.2368190959</v>
      </c>
      <c r="S211" s="72">
        <v>22446.76318090409</v>
      </c>
      <c r="U211" s="20"/>
      <c r="V211" s="20"/>
      <c r="AC211" s="20">
        <v>187</v>
      </c>
      <c r="AD211" s="20">
        <v>4140028.1424779235</v>
      </c>
      <c r="AE211" s="20">
        <v>140419.85752207646</v>
      </c>
      <c r="AN211">
        <v>105581</v>
      </c>
      <c r="AO211">
        <v>874</v>
      </c>
      <c r="AP211">
        <v>21.5</v>
      </c>
      <c r="AQ211">
        <v>12.7</v>
      </c>
      <c r="AR211">
        <v>38975</v>
      </c>
      <c r="AS211">
        <v>5787628</v>
      </c>
      <c r="AT211">
        <v>6622</v>
      </c>
      <c r="AU211" s="20">
        <v>5997304.1745801764</v>
      </c>
      <c r="AV211" s="20">
        <v>-209676.17458017636</v>
      </c>
      <c r="BJ211">
        <v>105581</v>
      </c>
      <c r="BK211">
        <v>5787628</v>
      </c>
      <c r="BL211">
        <v>6622</v>
      </c>
      <c r="BM211">
        <v>874</v>
      </c>
      <c r="BN211">
        <v>12.7</v>
      </c>
      <c r="BO211">
        <v>38975</v>
      </c>
      <c r="BP211">
        <v>21.5</v>
      </c>
      <c r="BQ211">
        <v>0</v>
      </c>
      <c r="BT211">
        <v>5294268</v>
      </c>
      <c r="BU211">
        <v>756</v>
      </c>
      <c r="BV211">
        <v>12.6</v>
      </c>
      <c r="BW211">
        <v>37196</v>
      </c>
      <c r="BX211">
        <v>24.8</v>
      </c>
      <c r="BY211">
        <v>0</v>
      </c>
      <c r="CA211" s="59">
        <f t="shared" si="26"/>
        <v>-0.29177909282628589</v>
      </c>
      <c r="CB211" s="59">
        <f t="shared" si="21"/>
        <v>-0.58713564832020115</v>
      </c>
      <c r="CC211" s="59">
        <f t="shared" si="22"/>
        <v>-1.3738881301595394</v>
      </c>
      <c r="CD211" s="59">
        <f t="shared" si="23"/>
        <v>-0.91938572055052648</v>
      </c>
      <c r="CE211" s="59">
        <f t="shared" si="24"/>
        <v>1.0315368095121025</v>
      </c>
      <c r="CF211">
        <v>0</v>
      </c>
      <c r="CI211" s="20">
        <v>182</v>
      </c>
      <c r="CJ211" s="20">
        <v>-0.40836614765387991</v>
      </c>
      <c r="CK211" s="20">
        <v>-0.51376440807937973</v>
      </c>
      <c r="DC211">
        <v>105577</v>
      </c>
      <c r="DD211">
        <v>6873060</v>
      </c>
      <c r="DE211">
        <v>6029</v>
      </c>
      <c r="DF211">
        <v>1140</v>
      </c>
      <c r="DG211">
        <v>16.7</v>
      </c>
      <c r="DH211">
        <v>40067</v>
      </c>
      <c r="DI211">
        <v>25</v>
      </c>
      <c r="DJ211">
        <v>0</v>
      </c>
      <c r="DK211">
        <f t="shared" si="25"/>
        <v>0</v>
      </c>
    </row>
    <row r="212" spans="1:115" x14ac:dyDescent="0.25">
      <c r="A212">
        <v>105581</v>
      </c>
      <c r="B212">
        <v>874</v>
      </c>
      <c r="C212">
        <v>12.7</v>
      </c>
      <c r="D212">
        <v>38975</v>
      </c>
      <c r="E212">
        <v>6622</v>
      </c>
      <c r="N212">
        <v>105581</v>
      </c>
      <c r="O212" t="s">
        <v>233</v>
      </c>
      <c r="P212" s="74">
        <v>874</v>
      </c>
      <c r="Q212" s="74">
        <v>5787628</v>
      </c>
      <c r="R212" s="72">
        <v>5442379.5745246587</v>
      </c>
      <c r="S212" s="72">
        <v>345248.42547534127</v>
      </c>
      <c r="U212" s="20"/>
      <c r="V212" s="20"/>
      <c r="AC212" s="20">
        <v>188</v>
      </c>
      <c r="AD212" s="20">
        <v>5145909.3298310926</v>
      </c>
      <c r="AE212" s="20">
        <v>-354883.32983109262</v>
      </c>
      <c r="AN212">
        <v>105736</v>
      </c>
      <c r="AO212">
        <v>1349</v>
      </c>
      <c r="AP212">
        <v>7.6</v>
      </c>
      <c r="AQ212">
        <v>16.3</v>
      </c>
      <c r="AR212">
        <v>38957</v>
      </c>
      <c r="AS212">
        <v>7026941</v>
      </c>
      <c r="AT212">
        <v>5209</v>
      </c>
      <c r="AU212" s="20">
        <v>7531624.871407113</v>
      </c>
      <c r="AV212" s="20">
        <v>-504683.87140711304</v>
      </c>
      <c r="BJ212">
        <v>105736</v>
      </c>
      <c r="BK212">
        <v>7026941</v>
      </c>
      <c r="BL212">
        <v>5209</v>
      </c>
      <c r="BM212">
        <v>1349</v>
      </c>
      <c r="BN212">
        <v>16.3</v>
      </c>
      <c r="BO212">
        <v>38957</v>
      </c>
      <c r="BP212">
        <v>7.6</v>
      </c>
      <c r="BQ212">
        <v>0</v>
      </c>
      <c r="BT212">
        <v>5369910</v>
      </c>
      <c r="BU212">
        <v>735</v>
      </c>
      <c r="BV212">
        <v>13.3</v>
      </c>
      <c r="BW212">
        <v>39483</v>
      </c>
      <c r="BX212">
        <v>24.7</v>
      </c>
      <c r="BY212">
        <v>0</v>
      </c>
      <c r="CA212" s="59">
        <f t="shared" si="26"/>
        <v>-0.25700414383726855</v>
      </c>
      <c r="CB212" s="59">
        <f t="shared" si="21"/>
        <v>-0.64587541319812103</v>
      </c>
      <c r="CC212" s="59">
        <f t="shared" si="22"/>
        <v>-1.0243388413258543</v>
      </c>
      <c r="CD212" s="59">
        <f t="shared" si="23"/>
        <v>-0.16452446959618086</v>
      </c>
      <c r="CE212" s="59">
        <f t="shared" si="24"/>
        <v>1.0213977381978803</v>
      </c>
      <c r="CF212">
        <v>0</v>
      </c>
      <c r="CI212" s="20">
        <v>183</v>
      </c>
      <c r="CJ212" s="20">
        <v>1.033250418430673</v>
      </c>
      <c r="CK212" s="20">
        <v>-0.43723989447946388</v>
      </c>
      <c r="DC212">
        <v>105581</v>
      </c>
      <c r="DD212">
        <v>5787628</v>
      </c>
      <c r="DE212">
        <v>6622</v>
      </c>
      <c r="DF212">
        <v>874</v>
      </c>
      <c r="DG212">
        <v>12.7</v>
      </c>
      <c r="DH212">
        <v>38975</v>
      </c>
      <c r="DI212">
        <v>21.5</v>
      </c>
      <c r="DJ212">
        <v>0</v>
      </c>
      <c r="DK212">
        <f t="shared" si="25"/>
        <v>0</v>
      </c>
    </row>
    <row r="213" spans="1:115" x14ac:dyDescent="0.25">
      <c r="A213">
        <v>105736</v>
      </c>
      <c r="B213">
        <v>1349</v>
      </c>
      <c r="C213">
        <v>16.3</v>
      </c>
      <c r="D213">
        <v>38957</v>
      </c>
      <c r="E213">
        <v>5209</v>
      </c>
      <c r="N213">
        <v>105736</v>
      </c>
      <c r="O213" t="s">
        <v>233</v>
      </c>
      <c r="P213" s="74">
        <v>1349</v>
      </c>
      <c r="Q213" s="74">
        <v>7026941</v>
      </c>
      <c r="R213" s="72">
        <v>7957082.5429075826</v>
      </c>
      <c r="S213" s="72">
        <v>-930141.5429075826</v>
      </c>
      <c r="U213" s="20"/>
      <c r="V213" s="20"/>
      <c r="AC213" s="20">
        <v>189</v>
      </c>
      <c r="AD213" s="20">
        <v>5352379.6788141122</v>
      </c>
      <c r="AE213" s="20">
        <v>161558.32118588779</v>
      </c>
      <c r="AN213">
        <v>105738</v>
      </c>
      <c r="AO213">
        <v>1492</v>
      </c>
      <c r="AP213">
        <v>18.7</v>
      </c>
      <c r="AQ213">
        <v>15.8</v>
      </c>
      <c r="AR213">
        <v>41187</v>
      </c>
      <c r="AS213">
        <v>9390648</v>
      </c>
      <c r="AT213">
        <v>6294</v>
      </c>
      <c r="AU213" s="20">
        <v>9171667.2069772296</v>
      </c>
      <c r="AV213" s="20">
        <v>218980.79302277043</v>
      </c>
      <c r="BJ213">
        <v>105738</v>
      </c>
      <c r="BK213">
        <v>9390648</v>
      </c>
      <c r="BL213">
        <v>6294</v>
      </c>
      <c r="BM213">
        <v>1492</v>
      </c>
      <c r="BN213">
        <v>15.8</v>
      </c>
      <c r="BO213">
        <v>41187</v>
      </c>
      <c r="BP213">
        <v>18.7</v>
      </c>
      <c r="BQ213">
        <v>0</v>
      </c>
      <c r="BT213">
        <v>6873060</v>
      </c>
      <c r="BU213">
        <v>1140</v>
      </c>
      <c r="BV213">
        <v>16.7</v>
      </c>
      <c r="BW213">
        <v>40067</v>
      </c>
      <c r="BX213">
        <v>25</v>
      </c>
      <c r="BY213">
        <v>0</v>
      </c>
      <c r="CA213" s="59">
        <f t="shared" si="26"/>
        <v>0.43404004553955117</v>
      </c>
      <c r="CB213" s="59">
        <f t="shared" ref="CB213:CB276" si="27">(BU213-BU$2)/BU$3</f>
        <v>0.48696290944747767</v>
      </c>
      <c r="CC213" s="59">
        <f t="shared" ref="CC213:CC276" si="28">(BV213-BV$2)/BV$3</f>
        <v>0.67347199015204229</v>
      </c>
      <c r="CD213" s="59">
        <f t="shared" ref="CD213:CD276" si="29">(BW213-BW$2)/BW$3</f>
        <v>2.8234153297276885E-2</v>
      </c>
      <c r="CE213" s="59">
        <f t="shared" ref="CE213:CE276" si="30">(BX213-BX$2)/BX$3</f>
        <v>1.0518149521405464</v>
      </c>
      <c r="CF213">
        <v>0</v>
      </c>
      <c r="CI213" s="20">
        <v>184</v>
      </c>
      <c r="CJ213" s="20">
        <v>0.70133955277995763</v>
      </c>
      <c r="CK213" s="20">
        <v>-0.41393015165882596</v>
      </c>
      <c r="DC213">
        <v>105736</v>
      </c>
      <c r="DD213">
        <v>7026941</v>
      </c>
      <c r="DE213">
        <v>5209</v>
      </c>
      <c r="DF213">
        <v>1349</v>
      </c>
      <c r="DG213">
        <v>16.3</v>
      </c>
      <c r="DH213">
        <v>38957</v>
      </c>
      <c r="DI213">
        <v>7.6</v>
      </c>
      <c r="DJ213">
        <v>0</v>
      </c>
      <c r="DK213">
        <f t="shared" si="25"/>
        <v>0</v>
      </c>
    </row>
    <row r="214" spans="1:115" x14ac:dyDescent="0.25">
      <c r="A214">
        <v>105738</v>
      </c>
      <c r="B214">
        <v>1492</v>
      </c>
      <c r="C214">
        <v>15.8</v>
      </c>
      <c r="D214">
        <v>41187</v>
      </c>
      <c r="E214">
        <v>6294</v>
      </c>
      <c r="N214">
        <v>105738</v>
      </c>
      <c r="O214" t="s">
        <v>233</v>
      </c>
      <c r="P214" s="74">
        <v>1492</v>
      </c>
      <c r="Q214" s="74">
        <v>9390648</v>
      </c>
      <c r="R214" s="72">
        <v>8714140.4891786538</v>
      </c>
      <c r="S214" s="72">
        <v>676507.51082134619</v>
      </c>
      <c r="U214" s="20"/>
      <c r="V214" s="20"/>
      <c r="AC214" s="20">
        <v>190</v>
      </c>
      <c r="AD214" s="20">
        <v>5479438.355111355</v>
      </c>
      <c r="AE214" s="20">
        <v>-360828.35511135496</v>
      </c>
      <c r="AN214">
        <v>105834</v>
      </c>
      <c r="AO214">
        <v>876</v>
      </c>
      <c r="AP214">
        <v>24.2</v>
      </c>
      <c r="AQ214">
        <v>14.5</v>
      </c>
      <c r="AR214">
        <v>41893</v>
      </c>
      <c r="AS214">
        <v>5880588</v>
      </c>
      <c r="AT214">
        <v>6713</v>
      </c>
      <c r="AU214" s="20">
        <v>6192679.4652462639</v>
      </c>
      <c r="AV214" s="20">
        <v>-312091.46524626389</v>
      </c>
      <c r="BJ214">
        <v>105834</v>
      </c>
      <c r="BK214">
        <v>5880588</v>
      </c>
      <c r="BL214">
        <v>6713</v>
      </c>
      <c r="BM214">
        <v>876</v>
      </c>
      <c r="BN214">
        <v>14.5</v>
      </c>
      <c r="BO214">
        <v>41893</v>
      </c>
      <c r="BP214">
        <v>24.2</v>
      </c>
      <c r="BQ214">
        <v>0</v>
      </c>
      <c r="BT214">
        <v>5787628</v>
      </c>
      <c r="BU214">
        <v>874</v>
      </c>
      <c r="BV214">
        <v>12.7</v>
      </c>
      <c r="BW214">
        <v>38975</v>
      </c>
      <c r="BX214">
        <v>21.5</v>
      </c>
      <c r="BY214">
        <v>0</v>
      </c>
      <c r="CA214" s="59">
        <f t="shared" si="26"/>
        <v>-6.4966358720609296E-2</v>
      </c>
      <c r="CB214" s="59">
        <f t="shared" si="27"/>
        <v>-0.25707411233950817</v>
      </c>
      <c r="CC214" s="59">
        <f t="shared" si="28"/>
        <v>-1.3239525174690132</v>
      </c>
      <c r="CD214" s="59">
        <f t="shared" si="29"/>
        <v>-0.33219806622268178</v>
      </c>
      <c r="CE214" s="59">
        <f t="shared" si="30"/>
        <v>0.69694745614277565</v>
      </c>
      <c r="CF214">
        <v>0</v>
      </c>
      <c r="CI214" s="20">
        <v>185</v>
      </c>
      <c r="CJ214" s="20">
        <v>-0.39411828767621632</v>
      </c>
      <c r="CK214" s="20">
        <v>-0.12784244576524512</v>
      </c>
      <c r="DC214">
        <v>105738</v>
      </c>
      <c r="DD214">
        <v>9390648</v>
      </c>
      <c r="DE214">
        <v>6294</v>
      </c>
      <c r="DF214">
        <v>1492</v>
      </c>
      <c r="DG214">
        <v>15.8</v>
      </c>
      <c r="DH214">
        <v>41187</v>
      </c>
      <c r="DI214">
        <v>18.7</v>
      </c>
      <c r="DJ214">
        <v>0</v>
      </c>
      <c r="DK214">
        <f t="shared" si="25"/>
        <v>0</v>
      </c>
    </row>
    <row r="215" spans="1:115" x14ac:dyDescent="0.25">
      <c r="A215">
        <v>105834</v>
      </c>
      <c r="B215">
        <v>876</v>
      </c>
      <c r="C215">
        <v>14.5</v>
      </c>
      <c r="D215">
        <v>41893</v>
      </c>
      <c r="E215">
        <v>6713</v>
      </c>
      <c r="N215">
        <v>105834</v>
      </c>
      <c r="O215" t="s">
        <v>233</v>
      </c>
      <c r="P215" s="74">
        <v>876</v>
      </c>
      <c r="Q215" s="74">
        <v>5880588</v>
      </c>
      <c r="R215" s="72">
        <v>5452967.7975494293</v>
      </c>
      <c r="S215" s="72">
        <v>427620.20245057065</v>
      </c>
      <c r="U215" s="20"/>
      <c r="V215" s="20"/>
      <c r="AC215" s="20">
        <v>191</v>
      </c>
      <c r="AD215" s="20">
        <v>5336497.3442769572</v>
      </c>
      <c r="AE215" s="20">
        <v>-525915.34427695721</v>
      </c>
      <c r="AN215">
        <v>105837</v>
      </c>
      <c r="AO215">
        <v>1170</v>
      </c>
      <c r="AP215">
        <v>24</v>
      </c>
      <c r="AQ215">
        <v>15.1</v>
      </c>
      <c r="AR215">
        <v>39486</v>
      </c>
      <c r="AS215">
        <v>7039890</v>
      </c>
      <c r="AT215">
        <v>6017</v>
      </c>
      <c r="AU215" s="20">
        <v>7495319.8975648815</v>
      </c>
      <c r="AV215" s="20">
        <v>-455429.89756488148</v>
      </c>
      <c r="BJ215">
        <v>105837</v>
      </c>
      <c r="BK215">
        <v>7039890</v>
      </c>
      <c r="BL215">
        <v>6017</v>
      </c>
      <c r="BM215">
        <v>1170</v>
      </c>
      <c r="BN215">
        <v>15.1</v>
      </c>
      <c r="BO215">
        <v>39486</v>
      </c>
      <c r="BP215">
        <v>24</v>
      </c>
      <c r="BQ215">
        <v>0</v>
      </c>
      <c r="BT215">
        <v>7026941</v>
      </c>
      <c r="BU215">
        <v>1349</v>
      </c>
      <c r="BV215">
        <v>16.3</v>
      </c>
      <c r="BW215">
        <v>38957</v>
      </c>
      <c r="BX215">
        <v>7.6</v>
      </c>
      <c r="BY215">
        <v>0</v>
      </c>
      <c r="CA215" s="59">
        <f t="shared" si="26"/>
        <v>0.50478386412418641</v>
      </c>
      <c r="CB215" s="59">
        <f t="shared" si="27"/>
        <v>1.0715634265658236</v>
      </c>
      <c r="CC215" s="59">
        <f t="shared" si="28"/>
        <v>0.47372953938993739</v>
      </c>
      <c r="CD215" s="59">
        <f t="shared" si="29"/>
        <v>-0.33813925665432942</v>
      </c>
      <c r="CE215" s="59">
        <f t="shared" si="30"/>
        <v>-0.71238345653408575</v>
      </c>
      <c r="CF215">
        <v>0</v>
      </c>
      <c r="CI215" s="20">
        <v>186</v>
      </c>
      <c r="CJ215" s="20">
        <v>0.57252253784679263</v>
      </c>
      <c r="CK215" s="20">
        <v>-0.34169265269598637</v>
      </c>
      <c r="DC215">
        <v>105834</v>
      </c>
      <c r="DD215">
        <v>5880588</v>
      </c>
      <c r="DE215">
        <v>6713</v>
      </c>
      <c r="DF215">
        <v>876</v>
      </c>
      <c r="DG215">
        <v>14.5</v>
      </c>
      <c r="DH215">
        <v>41893</v>
      </c>
      <c r="DI215">
        <v>24.2</v>
      </c>
      <c r="DJ215">
        <v>0</v>
      </c>
      <c r="DK215">
        <f t="shared" si="25"/>
        <v>0</v>
      </c>
    </row>
    <row r="216" spans="1:115" x14ac:dyDescent="0.25">
      <c r="A216">
        <v>105837</v>
      </c>
      <c r="B216">
        <v>1170</v>
      </c>
      <c r="C216">
        <v>15.1</v>
      </c>
      <c r="D216">
        <v>39486</v>
      </c>
      <c r="E216">
        <v>6017</v>
      </c>
      <c r="N216">
        <v>105837</v>
      </c>
      <c r="O216" t="s">
        <v>233</v>
      </c>
      <c r="P216" s="74">
        <v>1170</v>
      </c>
      <c r="Q216" s="74">
        <v>7039890</v>
      </c>
      <c r="R216" s="72">
        <v>7009436.5821906496</v>
      </c>
      <c r="S216" s="72">
        <v>30453.417809350416</v>
      </c>
      <c r="U216" s="20"/>
      <c r="V216" s="20"/>
      <c r="AC216" s="20">
        <v>192</v>
      </c>
      <c r="AD216" s="20">
        <v>8767081.6043025032</v>
      </c>
      <c r="AE216" s="20">
        <v>-719365.60430250317</v>
      </c>
      <c r="AN216">
        <v>105839</v>
      </c>
      <c r="AO216">
        <v>779</v>
      </c>
      <c r="AP216">
        <v>24.9</v>
      </c>
      <c r="AQ216">
        <v>16.2</v>
      </c>
      <c r="AR216">
        <v>38321</v>
      </c>
      <c r="AS216">
        <v>5027666</v>
      </c>
      <c r="AT216">
        <v>6454</v>
      </c>
      <c r="AU216" s="20">
        <v>5021637.3569691172</v>
      </c>
      <c r="AV216" s="20">
        <v>6028.643030882813</v>
      </c>
      <c r="BJ216">
        <v>105839</v>
      </c>
      <c r="BK216">
        <v>5027666</v>
      </c>
      <c r="BL216">
        <v>6454</v>
      </c>
      <c r="BM216">
        <v>779</v>
      </c>
      <c r="BN216">
        <v>16.2</v>
      </c>
      <c r="BO216">
        <v>38321</v>
      </c>
      <c r="BP216">
        <v>24.9</v>
      </c>
      <c r="BQ216">
        <v>0</v>
      </c>
      <c r="BT216">
        <v>9390648</v>
      </c>
      <c r="BU216">
        <v>1492</v>
      </c>
      <c r="BV216">
        <v>15.8</v>
      </c>
      <c r="BW216">
        <v>41187</v>
      </c>
      <c r="BX216">
        <v>18.7</v>
      </c>
      <c r="BY216">
        <v>0</v>
      </c>
      <c r="CA216" s="59">
        <f t="shared" si="26"/>
        <v>1.5914525184429933</v>
      </c>
      <c r="CB216" s="59">
        <f t="shared" si="27"/>
        <v>1.47155325406785</v>
      </c>
      <c r="CC216" s="59">
        <f t="shared" si="28"/>
        <v>0.22405147593730548</v>
      </c>
      <c r="CD216" s="59">
        <f t="shared" si="29"/>
        <v>0.39790822459979858</v>
      </c>
      <c r="CE216" s="59">
        <f t="shared" si="30"/>
        <v>0.41305345934455895</v>
      </c>
      <c r="CF216">
        <v>0</v>
      </c>
      <c r="CI216" s="20">
        <v>187</v>
      </c>
      <c r="CJ216" s="20">
        <v>-0.54589856863899744</v>
      </c>
      <c r="CK216" s="20">
        <v>-0.21196469414637931</v>
      </c>
      <c r="DC216">
        <v>105837</v>
      </c>
      <c r="DD216">
        <v>7039890</v>
      </c>
      <c r="DE216">
        <v>6017</v>
      </c>
      <c r="DF216">
        <v>1170</v>
      </c>
      <c r="DG216">
        <v>15.1</v>
      </c>
      <c r="DH216">
        <v>39486</v>
      </c>
      <c r="DI216">
        <v>24</v>
      </c>
      <c r="DJ216">
        <v>0</v>
      </c>
      <c r="DK216">
        <f t="shared" si="25"/>
        <v>0</v>
      </c>
    </row>
    <row r="217" spans="1:115" x14ac:dyDescent="0.25">
      <c r="A217">
        <v>105839</v>
      </c>
      <c r="B217">
        <v>779</v>
      </c>
      <c r="C217">
        <v>16.2</v>
      </c>
      <c r="D217">
        <v>38321</v>
      </c>
      <c r="E217">
        <v>6454</v>
      </c>
      <c r="N217">
        <v>105839</v>
      </c>
      <c r="O217" t="s">
        <v>233</v>
      </c>
      <c r="P217" s="74">
        <v>779</v>
      </c>
      <c r="Q217" s="74">
        <v>5027666</v>
      </c>
      <c r="R217" s="72">
        <v>4939438.980848074</v>
      </c>
      <c r="S217" s="72">
        <v>88227.019151926041</v>
      </c>
      <c r="U217" s="20"/>
      <c r="V217" s="20"/>
      <c r="AC217" s="20">
        <v>193</v>
      </c>
      <c r="AD217" s="20">
        <v>5278262.1176407207</v>
      </c>
      <c r="AE217" s="20">
        <v>-655250.11764072068</v>
      </c>
      <c r="AN217">
        <v>105840</v>
      </c>
      <c r="AO217">
        <v>1249</v>
      </c>
      <c r="AP217">
        <v>14.4</v>
      </c>
      <c r="AQ217">
        <v>15.8</v>
      </c>
      <c r="AR217">
        <v>38662</v>
      </c>
      <c r="AS217">
        <v>7286666</v>
      </c>
      <c r="AT217">
        <v>5834</v>
      </c>
      <c r="AU217" s="20">
        <v>7312770.2193720955</v>
      </c>
      <c r="AV217" s="20">
        <v>-26104.21937209554</v>
      </c>
      <c r="BJ217">
        <v>105840</v>
      </c>
      <c r="BK217">
        <v>7286666</v>
      </c>
      <c r="BL217">
        <v>5834</v>
      </c>
      <c r="BM217">
        <v>1249</v>
      </c>
      <c r="BN217">
        <v>15.8</v>
      </c>
      <c r="BO217">
        <v>38662</v>
      </c>
      <c r="BP217">
        <v>14.4</v>
      </c>
      <c r="BQ217">
        <v>0</v>
      </c>
      <c r="BT217">
        <v>5880588</v>
      </c>
      <c r="BU217">
        <v>876</v>
      </c>
      <c r="BV217">
        <v>14.5</v>
      </c>
      <c r="BW217">
        <v>41893</v>
      </c>
      <c r="BX217">
        <v>24.2</v>
      </c>
      <c r="BY217">
        <v>0</v>
      </c>
      <c r="CA217" s="59">
        <f t="shared" si="26"/>
        <v>-2.222979361102664E-2</v>
      </c>
      <c r="CB217" s="59">
        <f t="shared" si="27"/>
        <v>-0.25147984901780152</v>
      </c>
      <c r="CC217" s="59">
        <f t="shared" si="28"/>
        <v>-0.42511148903953788</v>
      </c>
      <c r="CD217" s="59">
        <f t="shared" si="29"/>
        <v>0.63093491597442386</v>
      </c>
      <c r="CE217" s="59">
        <f t="shared" si="30"/>
        <v>0.97070238162677025</v>
      </c>
      <c r="CF217">
        <v>0</v>
      </c>
      <c r="CI217" s="20">
        <v>188</v>
      </c>
      <c r="CJ217" s="20">
        <v>-0.46083406015126271</v>
      </c>
      <c r="CK217" s="20">
        <v>-6.2300825477051958E-2</v>
      </c>
      <c r="DC217">
        <v>105839</v>
      </c>
      <c r="DD217">
        <v>5027666</v>
      </c>
      <c r="DE217">
        <v>6454</v>
      </c>
      <c r="DF217">
        <v>779</v>
      </c>
      <c r="DG217">
        <v>16.2</v>
      </c>
      <c r="DH217">
        <v>38321</v>
      </c>
      <c r="DI217">
        <v>24.9</v>
      </c>
      <c r="DJ217">
        <v>0</v>
      </c>
      <c r="DK217">
        <f t="shared" si="25"/>
        <v>0</v>
      </c>
    </row>
    <row r="218" spans="1:115" x14ac:dyDescent="0.25">
      <c r="A218">
        <v>105840</v>
      </c>
      <c r="B218">
        <v>1249</v>
      </c>
      <c r="C218">
        <v>15.8</v>
      </c>
      <c r="D218">
        <v>38662</v>
      </c>
      <c r="E218">
        <v>5834</v>
      </c>
      <c r="N218">
        <v>105840</v>
      </c>
      <c r="O218" t="s">
        <v>233</v>
      </c>
      <c r="P218" s="74">
        <v>1249</v>
      </c>
      <c r="Q218" s="74">
        <v>7286666</v>
      </c>
      <c r="R218" s="72">
        <v>7427671.3916690722</v>
      </c>
      <c r="S218" s="72">
        <v>-141005.39166907221</v>
      </c>
      <c r="U218" s="20"/>
      <c r="V218" s="20"/>
      <c r="AC218" s="20">
        <v>194</v>
      </c>
      <c r="AD218" s="20">
        <v>5511203.024185665</v>
      </c>
      <c r="AE218" s="20">
        <v>-57927.024185664952</v>
      </c>
      <c r="AN218">
        <v>105844</v>
      </c>
      <c r="AO218">
        <v>1060</v>
      </c>
      <c r="AP218">
        <v>13.8</v>
      </c>
      <c r="AQ218">
        <v>14.1</v>
      </c>
      <c r="AR218">
        <v>40981</v>
      </c>
      <c r="AS218">
        <v>6229620</v>
      </c>
      <c r="AT218">
        <v>5877</v>
      </c>
      <c r="AU218" s="20">
        <v>6722938.4570772257</v>
      </c>
      <c r="AV218" s="20">
        <v>-493318.45707722567</v>
      </c>
      <c r="BJ218">
        <v>105844</v>
      </c>
      <c r="BK218">
        <v>6229620</v>
      </c>
      <c r="BL218">
        <v>5877</v>
      </c>
      <c r="BM218">
        <v>1060</v>
      </c>
      <c r="BN218">
        <v>14.1</v>
      </c>
      <c r="BO218">
        <v>40981</v>
      </c>
      <c r="BP218">
        <v>13.8</v>
      </c>
      <c r="BQ218">
        <v>0</v>
      </c>
      <c r="BT218">
        <v>7039890</v>
      </c>
      <c r="BU218">
        <v>1170</v>
      </c>
      <c r="BV218">
        <v>15.1</v>
      </c>
      <c r="BW218">
        <v>39486</v>
      </c>
      <c r="BX218">
        <v>24</v>
      </c>
      <c r="BY218">
        <v>0</v>
      </c>
      <c r="CA218" s="59">
        <f t="shared" si="26"/>
        <v>0.51073691685228428</v>
      </c>
      <c r="CB218" s="59">
        <f t="shared" si="27"/>
        <v>0.57087685927307763</v>
      </c>
      <c r="CC218" s="59">
        <f t="shared" si="28"/>
        <v>-0.12549781289637976</v>
      </c>
      <c r="CD218" s="59">
        <f t="shared" si="29"/>
        <v>-0.16353427119090624</v>
      </c>
      <c r="CE218" s="59">
        <f t="shared" si="30"/>
        <v>0.95042423899832629</v>
      </c>
      <c r="CF218">
        <v>0</v>
      </c>
      <c r="CI218" s="20">
        <v>189</v>
      </c>
      <c r="CJ218" s="20">
        <v>-0.17427217691909713</v>
      </c>
      <c r="CK218" s="20">
        <v>-1.6517874839826224E-2</v>
      </c>
      <c r="DC218">
        <v>105840</v>
      </c>
      <c r="DD218">
        <v>7286666</v>
      </c>
      <c r="DE218">
        <v>5834</v>
      </c>
      <c r="DF218">
        <v>1249</v>
      </c>
      <c r="DG218">
        <v>15.8</v>
      </c>
      <c r="DH218">
        <v>38662</v>
      </c>
      <c r="DI218">
        <v>14.4</v>
      </c>
      <c r="DJ218">
        <v>0</v>
      </c>
      <c r="DK218">
        <f t="shared" si="25"/>
        <v>0</v>
      </c>
    </row>
    <row r="219" spans="1:115" x14ac:dyDescent="0.25">
      <c r="A219">
        <v>105844</v>
      </c>
      <c r="B219">
        <v>1060</v>
      </c>
      <c r="C219">
        <v>14.1</v>
      </c>
      <c r="D219">
        <v>40981</v>
      </c>
      <c r="E219">
        <v>5877</v>
      </c>
      <c r="N219">
        <v>105844</v>
      </c>
      <c r="O219" t="s">
        <v>233</v>
      </c>
      <c r="P219" s="74">
        <v>1060</v>
      </c>
      <c r="Q219" s="74">
        <v>6229620</v>
      </c>
      <c r="R219" s="72">
        <v>6427084.315828288</v>
      </c>
      <c r="S219" s="72">
        <v>-197464.31582828797</v>
      </c>
      <c r="U219" s="20"/>
      <c r="V219" s="20"/>
      <c r="AC219" s="20">
        <v>195</v>
      </c>
      <c r="AD219" s="20">
        <v>8417670.2444850877</v>
      </c>
      <c r="AE219" s="20">
        <v>-549826.24448508769</v>
      </c>
      <c r="AN219">
        <v>105845</v>
      </c>
      <c r="AO219">
        <v>1027</v>
      </c>
      <c r="AP219">
        <v>22.2</v>
      </c>
      <c r="AQ219">
        <v>13.2</v>
      </c>
      <c r="AR219">
        <v>39079</v>
      </c>
      <c r="AS219">
        <v>5948384</v>
      </c>
      <c r="AT219">
        <v>5792</v>
      </c>
      <c r="AU219" s="20">
        <v>6836139.4064590074</v>
      </c>
      <c r="AV219" s="20">
        <v>-887755.40645900741</v>
      </c>
      <c r="BJ219">
        <v>105845</v>
      </c>
      <c r="BK219">
        <v>5948384</v>
      </c>
      <c r="BL219">
        <v>5792</v>
      </c>
      <c r="BM219">
        <v>1027</v>
      </c>
      <c r="BN219">
        <v>13.2</v>
      </c>
      <c r="BO219">
        <v>39079</v>
      </c>
      <c r="BP219">
        <v>22.2</v>
      </c>
      <c r="BQ219">
        <v>0</v>
      </c>
      <c r="BT219">
        <v>5027666</v>
      </c>
      <c r="BU219">
        <v>779</v>
      </c>
      <c r="BV219">
        <v>16.2</v>
      </c>
      <c r="BW219">
        <v>38321</v>
      </c>
      <c r="BX219">
        <v>24.9</v>
      </c>
      <c r="BY219">
        <v>0</v>
      </c>
      <c r="CA219" s="59">
        <f t="shared" si="26"/>
        <v>-0.41434421472113264</v>
      </c>
      <c r="CB219" s="59">
        <f t="shared" si="27"/>
        <v>-0.52280162012057452</v>
      </c>
      <c r="CC219" s="59">
        <f t="shared" si="28"/>
        <v>0.42379392669941029</v>
      </c>
      <c r="CD219" s="59">
        <f t="shared" si="29"/>
        <v>-0.54806131857254714</v>
      </c>
      <c r="CE219" s="59">
        <f t="shared" si="30"/>
        <v>1.0416758808263245</v>
      </c>
      <c r="CF219">
        <v>0</v>
      </c>
      <c r="CI219" s="20">
        <v>190</v>
      </c>
      <c r="CJ219" s="20">
        <v>-0.19677325543427801</v>
      </c>
      <c r="CK219" s="20">
        <v>-0.17576121125193764</v>
      </c>
      <c r="DC219">
        <v>105844</v>
      </c>
      <c r="DD219">
        <v>6229620</v>
      </c>
      <c r="DE219">
        <v>5877</v>
      </c>
      <c r="DF219">
        <v>1060</v>
      </c>
      <c r="DG219">
        <v>14.1</v>
      </c>
      <c r="DH219">
        <v>40981</v>
      </c>
      <c r="DI219">
        <v>13.8</v>
      </c>
      <c r="DJ219">
        <v>0</v>
      </c>
      <c r="DK219">
        <f t="shared" si="25"/>
        <v>0</v>
      </c>
    </row>
    <row r="220" spans="1:115" x14ac:dyDescent="0.25">
      <c r="A220">
        <v>105845</v>
      </c>
      <c r="B220">
        <v>1027</v>
      </c>
      <c r="C220">
        <v>13.2</v>
      </c>
      <c r="D220">
        <v>39079</v>
      </c>
      <c r="E220">
        <v>5792</v>
      </c>
      <c r="N220">
        <v>105845</v>
      </c>
      <c r="O220" t="s">
        <v>233</v>
      </c>
      <c r="P220" s="74">
        <v>1027</v>
      </c>
      <c r="Q220" s="74">
        <v>5948384</v>
      </c>
      <c r="R220" s="72">
        <v>6252378.6359195793</v>
      </c>
      <c r="S220" s="72">
        <v>-303994.6359195793</v>
      </c>
      <c r="U220" s="20"/>
      <c r="V220" s="20"/>
      <c r="AC220" s="20">
        <v>196</v>
      </c>
      <c r="AD220" s="20">
        <v>6093555.2905480266</v>
      </c>
      <c r="AE220" s="20">
        <v>-814440.29054802656</v>
      </c>
      <c r="AN220">
        <v>105986</v>
      </c>
      <c r="AO220">
        <v>908</v>
      </c>
      <c r="AP220">
        <v>17.5</v>
      </c>
      <c r="AQ220">
        <v>13.2</v>
      </c>
      <c r="AR220">
        <v>39063</v>
      </c>
      <c r="AS220">
        <v>6556668</v>
      </c>
      <c r="AT220">
        <v>7221</v>
      </c>
      <c r="AU220" s="20">
        <v>5945014.783451749</v>
      </c>
      <c r="AV220" s="20">
        <v>611653.21654825099</v>
      </c>
      <c r="BJ220">
        <v>105986</v>
      </c>
      <c r="BK220">
        <v>6556668</v>
      </c>
      <c r="BL220">
        <v>7221</v>
      </c>
      <c r="BM220">
        <v>908</v>
      </c>
      <c r="BN220">
        <v>13.2</v>
      </c>
      <c r="BO220">
        <v>39063</v>
      </c>
      <c r="BP220">
        <v>17.5</v>
      </c>
      <c r="BQ220">
        <v>0</v>
      </c>
      <c r="BT220">
        <v>7286666</v>
      </c>
      <c r="BU220">
        <v>1249</v>
      </c>
      <c r="BV220">
        <v>15.8</v>
      </c>
      <c r="BW220">
        <v>38662</v>
      </c>
      <c r="BX220">
        <v>14.4</v>
      </c>
      <c r="BY220">
        <v>0</v>
      </c>
      <c r="CA220" s="59">
        <f t="shared" si="26"/>
        <v>0.62418741805153533</v>
      </c>
      <c r="CB220" s="59">
        <f t="shared" si="27"/>
        <v>0.79185026048049068</v>
      </c>
      <c r="CC220" s="59">
        <f t="shared" si="28"/>
        <v>0.22405147593730548</v>
      </c>
      <c r="CD220" s="59">
        <f t="shared" si="29"/>
        <v>-0.43550876650633291</v>
      </c>
      <c r="CE220" s="59">
        <f t="shared" si="30"/>
        <v>-2.2926607166987995E-2</v>
      </c>
      <c r="CF220">
        <v>0</v>
      </c>
      <c r="CI220" s="20">
        <v>191</v>
      </c>
      <c r="CJ220" s="20">
        <v>-0.41968013622336642</v>
      </c>
      <c r="CK220" s="20">
        <v>-9.4464255996138058E-2</v>
      </c>
      <c r="DC220">
        <v>105845</v>
      </c>
      <c r="DD220">
        <v>5948384</v>
      </c>
      <c r="DE220">
        <v>5792</v>
      </c>
      <c r="DF220">
        <v>1027</v>
      </c>
      <c r="DG220">
        <v>13.2</v>
      </c>
      <c r="DH220">
        <v>39079</v>
      </c>
      <c r="DI220">
        <v>22.2</v>
      </c>
      <c r="DJ220">
        <v>0</v>
      </c>
      <c r="DK220">
        <f t="shared" si="25"/>
        <v>0</v>
      </c>
    </row>
    <row r="221" spans="1:115" x14ac:dyDescent="0.25">
      <c r="A221">
        <v>105986</v>
      </c>
      <c r="B221">
        <v>908</v>
      </c>
      <c r="C221">
        <v>13.2</v>
      </c>
      <c r="D221">
        <v>39063</v>
      </c>
      <c r="E221">
        <v>7221</v>
      </c>
      <c r="N221">
        <v>105986</v>
      </c>
      <c r="O221" t="s">
        <v>233</v>
      </c>
      <c r="P221" s="74">
        <v>908</v>
      </c>
      <c r="Q221" s="74">
        <v>6556668</v>
      </c>
      <c r="R221" s="72">
        <v>5622379.3659457527</v>
      </c>
      <c r="S221" s="72">
        <v>934288.63405424729</v>
      </c>
      <c r="U221" s="20"/>
      <c r="V221" s="20"/>
      <c r="AC221" s="20">
        <v>197</v>
      </c>
      <c r="AD221" s="20">
        <v>5368262.0133512672</v>
      </c>
      <c r="AE221" s="20">
        <v>-642562.0133512672</v>
      </c>
      <c r="AN221">
        <v>105989</v>
      </c>
      <c r="AO221">
        <v>1035</v>
      </c>
      <c r="AP221">
        <v>9.6999999999999993</v>
      </c>
      <c r="AQ221">
        <v>15.6</v>
      </c>
      <c r="AR221">
        <v>39334</v>
      </c>
      <c r="AS221">
        <v>6856875</v>
      </c>
      <c r="AT221">
        <v>6625</v>
      </c>
      <c r="AU221" s="20">
        <v>5988626.4394198526</v>
      </c>
      <c r="AV221" s="20">
        <v>868248.56058014743</v>
      </c>
      <c r="BJ221">
        <v>105989</v>
      </c>
      <c r="BK221">
        <v>6856875</v>
      </c>
      <c r="BL221">
        <v>6625</v>
      </c>
      <c r="BM221">
        <v>1035</v>
      </c>
      <c r="BN221">
        <v>15.6</v>
      </c>
      <c r="BO221">
        <v>39334</v>
      </c>
      <c r="BP221">
        <v>9.6999999999999993</v>
      </c>
      <c r="BQ221">
        <v>0</v>
      </c>
      <c r="BT221">
        <v>6229620</v>
      </c>
      <c r="BU221">
        <v>1060</v>
      </c>
      <c r="BV221">
        <v>14.1</v>
      </c>
      <c r="BW221">
        <v>40981</v>
      </c>
      <c r="BX221">
        <v>13.8</v>
      </c>
      <c r="BY221">
        <v>0</v>
      </c>
      <c r="CA221" s="59">
        <f t="shared" si="26"/>
        <v>0.13823092920876523</v>
      </c>
      <c r="CB221" s="59">
        <f t="shared" si="27"/>
        <v>0.26319237657921124</v>
      </c>
      <c r="CC221" s="59">
        <f t="shared" si="28"/>
        <v>-0.62485393980164361</v>
      </c>
      <c r="CD221" s="59">
        <f t="shared" si="29"/>
        <v>0.32991460077094192</v>
      </c>
      <c r="CE221" s="59">
        <f t="shared" si="30"/>
        <v>-8.3761035052320104E-2</v>
      </c>
      <c r="CF221">
        <v>0</v>
      </c>
      <c r="CI221" s="20">
        <v>192</v>
      </c>
      <c r="CJ221" s="20">
        <v>1.2383790079350214</v>
      </c>
      <c r="CK221" s="20">
        <v>-0.26431354689028608</v>
      </c>
      <c r="DC221">
        <v>105986</v>
      </c>
      <c r="DD221">
        <v>6556668</v>
      </c>
      <c r="DE221">
        <v>7221</v>
      </c>
      <c r="DF221">
        <v>908</v>
      </c>
      <c r="DG221">
        <v>13.2</v>
      </c>
      <c r="DH221">
        <v>39063</v>
      </c>
      <c r="DI221">
        <v>17.5</v>
      </c>
      <c r="DJ221">
        <v>0</v>
      </c>
      <c r="DK221">
        <f t="shared" si="25"/>
        <v>0</v>
      </c>
    </row>
    <row r="222" spans="1:115" x14ac:dyDescent="0.25">
      <c r="A222">
        <v>105989</v>
      </c>
      <c r="B222">
        <v>1035</v>
      </c>
      <c r="C222">
        <v>15.6</v>
      </c>
      <c r="D222">
        <v>39334</v>
      </c>
      <c r="E222">
        <v>6625</v>
      </c>
      <c r="N222">
        <v>105989</v>
      </c>
      <c r="O222" t="s">
        <v>233</v>
      </c>
      <c r="P222" s="74">
        <v>1035</v>
      </c>
      <c r="Q222" s="74">
        <v>6856875</v>
      </c>
      <c r="R222" s="72">
        <v>6294731.5280186608</v>
      </c>
      <c r="S222" s="72">
        <v>562143.47198133916</v>
      </c>
      <c r="U222" s="20"/>
      <c r="V222" s="20"/>
      <c r="AC222" s="20">
        <v>198</v>
      </c>
      <c r="AD222" s="20">
        <v>5384144.3478884231</v>
      </c>
      <c r="AE222" s="20">
        <v>-931064.34788842313</v>
      </c>
      <c r="AN222">
        <v>106133</v>
      </c>
      <c r="AO222">
        <v>1255</v>
      </c>
      <c r="AP222">
        <v>6.7</v>
      </c>
      <c r="AQ222">
        <v>16.3</v>
      </c>
      <c r="AR222">
        <v>40508</v>
      </c>
      <c r="AS222">
        <v>6340260</v>
      </c>
      <c r="AT222">
        <v>5052</v>
      </c>
      <c r="AU222" s="20">
        <v>7130720.807834425</v>
      </c>
      <c r="AV222" s="20">
        <v>-790460.80783442501</v>
      </c>
      <c r="BJ222">
        <v>106133</v>
      </c>
      <c r="BK222">
        <v>6340260</v>
      </c>
      <c r="BL222">
        <v>5052</v>
      </c>
      <c r="BM222">
        <v>1255</v>
      </c>
      <c r="BN222">
        <v>16.3</v>
      </c>
      <c r="BO222">
        <v>40508</v>
      </c>
      <c r="BP222">
        <v>6.7</v>
      </c>
      <c r="BQ222">
        <v>0</v>
      </c>
      <c r="BT222">
        <v>5948384</v>
      </c>
      <c r="BU222">
        <v>1027</v>
      </c>
      <c r="BV222">
        <v>13.2</v>
      </c>
      <c r="BW222">
        <v>39079</v>
      </c>
      <c r="BX222">
        <v>22.2</v>
      </c>
      <c r="BY222">
        <v>0</v>
      </c>
      <c r="CA222" s="59">
        <f t="shared" si="26"/>
        <v>8.9381083701401565E-3</v>
      </c>
      <c r="CB222" s="59">
        <f t="shared" si="27"/>
        <v>0.17088703177105136</v>
      </c>
      <c r="CC222" s="59">
        <f t="shared" si="28"/>
        <v>-1.0742744540163813</v>
      </c>
      <c r="CD222" s="59">
        <f t="shared" si="29"/>
        <v>-0.29787118817316188</v>
      </c>
      <c r="CE222" s="59">
        <f t="shared" si="30"/>
        <v>0.76792095534232974</v>
      </c>
      <c r="CF222">
        <v>0</v>
      </c>
      <c r="CI222" s="20">
        <v>193</v>
      </c>
      <c r="CJ222" s="20">
        <v>-0.51424452786285868</v>
      </c>
      <c r="CK222" s="20">
        <v>-8.6131550217278474E-2</v>
      </c>
      <c r="DC222">
        <v>105989</v>
      </c>
      <c r="DD222">
        <v>6856875</v>
      </c>
      <c r="DE222">
        <v>6625</v>
      </c>
      <c r="DF222">
        <v>1035</v>
      </c>
      <c r="DG222">
        <v>15.6</v>
      </c>
      <c r="DH222">
        <v>39334</v>
      </c>
      <c r="DI222">
        <v>9.6999999999999993</v>
      </c>
      <c r="DJ222">
        <v>0</v>
      </c>
      <c r="DK222">
        <f t="shared" si="25"/>
        <v>0</v>
      </c>
    </row>
    <row r="223" spans="1:115" x14ac:dyDescent="0.25">
      <c r="A223">
        <v>106133</v>
      </c>
      <c r="B223">
        <v>1255</v>
      </c>
      <c r="C223">
        <v>16.3</v>
      </c>
      <c r="D223">
        <v>40508</v>
      </c>
      <c r="E223">
        <v>5052</v>
      </c>
      <c r="N223">
        <v>106133</v>
      </c>
      <c r="O223" t="s">
        <v>233</v>
      </c>
      <c r="P223" s="74">
        <v>1255</v>
      </c>
      <c r="Q223" s="74">
        <v>6340260</v>
      </c>
      <c r="R223" s="72">
        <v>7459436.0607433831</v>
      </c>
      <c r="S223" s="72">
        <v>-1119176.0607433831</v>
      </c>
      <c r="U223" s="20"/>
      <c r="V223" s="20"/>
      <c r="AC223" s="20">
        <v>199</v>
      </c>
      <c r="AD223" s="20">
        <v>5415909.0169627331</v>
      </c>
      <c r="AE223" s="20">
        <v>-700715.01696273312</v>
      </c>
      <c r="AN223">
        <v>106135</v>
      </c>
      <c r="AO223">
        <v>1097</v>
      </c>
      <c r="AP223">
        <v>14.5</v>
      </c>
      <c r="AQ223">
        <v>13.9</v>
      </c>
      <c r="AR223">
        <v>39245</v>
      </c>
      <c r="AS223">
        <v>6212311</v>
      </c>
      <c r="AT223">
        <v>5663</v>
      </c>
      <c r="AU223" s="20">
        <v>6799714.5706608351</v>
      </c>
      <c r="AV223" s="20">
        <v>-587403.57066083513</v>
      </c>
      <c r="BJ223">
        <v>106135</v>
      </c>
      <c r="BK223">
        <v>6212311</v>
      </c>
      <c r="BL223">
        <v>5663</v>
      </c>
      <c r="BM223">
        <v>1097</v>
      </c>
      <c r="BN223">
        <v>13.9</v>
      </c>
      <c r="BO223">
        <v>39245</v>
      </c>
      <c r="BP223">
        <v>14.5</v>
      </c>
      <c r="BQ223">
        <v>0</v>
      </c>
      <c r="BT223">
        <v>6556668</v>
      </c>
      <c r="BU223">
        <v>908</v>
      </c>
      <c r="BV223">
        <v>13.2</v>
      </c>
      <c r="BW223">
        <v>39063</v>
      </c>
      <c r="BX223">
        <v>17.5</v>
      </c>
      <c r="BY223">
        <v>0</v>
      </c>
      <c r="CA223" s="59">
        <f t="shared" si="26"/>
        <v>0.28858493250006029</v>
      </c>
      <c r="CB223" s="59">
        <f t="shared" si="27"/>
        <v>-0.16197163587049493</v>
      </c>
      <c r="CC223" s="59">
        <f t="shared" si="28"/>
        <v>-1.0742744540163813</v>
      </c>
      <c r="CD223" s="59">
        <f t="shared" si="29"/>
        <v>-0.30315224633462651</v>
      </c>
      <c r="CE223" s="59">
        <f t="shared" si="30"/>
        <v>0.29138460357389473</v>
      </c>
      <c r="CF223">
        <v>0</v>
      </c>
      <c r="CI223" s="20">
        <v>194</v>
      </c>
      <c r="CJ223" s="20">
        <v>-7.179137313524378E-2</v>
      </c>
      <c r="CK223" s="20">
        <v>-0.14688686184955632</v>
      </c>
      <c r="DC223">
        <v>106133</v>
      </c>
      <c r="DD223">
        <v>6340260</v>
      </c>
      <c r="DE223">
        <v>5052</v>
      </c>
      <c r="DF223">
        <v>1255</v>
      </c>
      <c r="DG223">
        <v>16.3</v>
      </c>
      <c r="DH223">
        <v>40508</v>
      </c>
      <c r="DI223">
        <v>6.7</v>
      </c>
      <c r="DJ223">
        <v>0</v>
      </c>
      <c r="DK223">
        <f t="shared" si="25"/>
        <v>0</v>
      </c>
    </row>
    <row r="224" spans="1:115" x14ac:dyDescent="0.25">
      <c r="A224">
        <v>106135</v>
      </c>
      <c r="B224">
        <v>1097</v>
      </c>
      <c r="C224">
        <v>13.9</v>
      </c>
      <c r="D224">
        <v>39245</v>
      </c>
      <c r="E224">
        <v>5663</v>
      </c>
      <c r="N224">
        <v>106135</v>
      </c>
      <c r="O224" t="s">
        <v>233</v>
      </c>
      <c r="P224" s="74">
        <v>1097</v>
      </c>
      <c r="Q224" s="74">
        <v>6212311</v>
      </c>
      <c r="R224" s="72">
        <v>6622966.4417865369</v>
      </c>
      <c r="S224" s="72">
        <v>-410655.44178653695</v>
      </c>
      <c r="U224" s="20"/>
      <c r="V224" s="20"/>
      <c r="AC224" s="20">
        <v>200</v>
      </c>
      <c r="AD224" s="20">
        <v>6480025.4309521392</v>
      </c>
      <c r="AE224" s="20">
        <v>-923515.4309521392</v>
      </c>
      <c r="AN224">
        <v>106136</v>
      </c>
      <c r="AO224">
        <v>1029</v>
      </c>
      <c r="AP224">
        <v>20.8</v>
      </c>
      <c r="AQ224">
        <v>12.3</v>
      </c>
      <c r="AR224">
        <v>39357</v>
      </c>
      <c r="AS224">
        <v>6305712</v>
      </c>
      <c r="AT224">
        <v>6128</v>
      </c>
      <c r="AU224" s="20">
        <v>6948067.4815195911</v>
      </c>
      <c r="AV224" s="20">
        <v>-642355.48151959106</v>
      </c>
      <c r="BJ224">
        <v>106136</v>
      </c>
      <c r="BK224">
        <v>6305712</v>
      </c>
      <c r="BL224">
        <v>6128</v>
      </c>
      <c r="BM224">
        <v>1029</v>
      </c>
      <c r="BN224">
        <v>12.3</v>
      </c>
      <c r="BO224">
        <v>39357</v>
      </c>
      <c r="BP224">
        <v>20.8</v>
      </c>
      <c r="BQ224">
        <v>0</v>
      </c>
      <c r="BT224">
        <v>6856875</v>
      </c>
      <c r="BU224">
        <v>1035</v>
      </c>
      <c r="BV224">
        <v>15.6</v>
      </c>
      <c r="BW224">
        <v>39334</v>
      </c>
      <c r="BX224">
        <v>9.6999999999999993</v>
      </c>
      <c r="BY224">
        <v>0</v>
      </c>
      <c r="CA224" s="59">
        <f t="shared" si="26"/>
        <v>0.42659930429279347</v>
      </c>
      <c r="CB224" s="59">
        <f t="shared" si="27"/>
        <v>0.19326408505787801</v>
      </c>
      <c r="CC224" s="59">
        <f t="shared" si="28"/>
        <v>0.12418025055625216</v>
      </c>
      <c r="CD224" s="59">
        <f t="shared" si="29"/>
        <v>-0.2137043237248199</v>
      </c>
      <c r="CE224" s="59">
        <f t="shared" si="30"/>
        <v>-0.49946295893542325</v>
      </c>
      <c r="CF224">
        <v>0</v>
      </c>
      <c r="CI224" s="20">
        <v>195</v>
      </c>
      <c r="CJ224" s="20">
        <v>1.1290177532564492</v>
      </c>
      <c r="CK224" s="20">
        <v>-0.23764497120688222</v>
      </c>
      <c r="DC224">
        <v>106135</v>
      </c>
      <c r="DD224">
        <v>6212311</v>
      </c>
      <c r="DE224">
        <v>5663</v>
      </c>
      <c r="DF224">
        <v>1097</v>
      </c>
      <c r="DG224">
        <v>13.9</v>
      </c>
      <c r="DH224">
        <v>39245</v>
      </c>
      <c r="DI224">
        <v>14.5</v>
      </c>
      <c r="DJ224">
        <v>0</v>
      </c>
      <c r="DK224">
        <f t="shared" si="25"/>
        <v>0</v>
      </c>
    </row>
    <row r="225" spans="1:115" x14ac:dyDescent="0.25">
      <c r="A225">
        <v>106136</v>
      </c>
      <c r="B225">
        <v>1029</v>
      </c>
      <c r="C225">
        <v>12.3</v>
      </c>
      <c r="D225">
        <v>39357</v>
      </c>
      <c r="E225">
        <v>6128</v>
      </c>
      <c r="N225">
        <v>106136</v>
      </c>
      <c r="O225" t="s">
        <v>233</v>
      </c>
      <c r="P225" s="74">
        <v>1029</v>
      </c>
      <c r="Q225" s="74">
        <v>6305712</v>
      </c>
      <c r="R225" s="72">
        <v>6262966.8589443499</v>
      </c>
      <c r="S225" s="72">
        <v>42745.141055650078</v>
      </c>
      <c r="U225" s="20"/>
      <c r="V225" s="20"/>
      <c r="AC225" s="20">
        <v>201</v>
      </c>
      <c r="AD225" s="20">
        <v>5140615.2183187082</v>
      </c>
      <c r="AE225" s="20">
        <v>-696135.21831870824</v>
      </c>
      <c r="AN225">
        <v>106138</v>
      </c>
      <c r="AO225">
        <v>1426</v>
      </c>
      <c r="AP225">
        <v>7.8</v>
      </c>
      <c r="AQ225">
        <v>17</v>
      </c>
      <c r="AR225">
        <v>39868</v>
      </c>
      <c r="AS225">
        <v>7114314</v>
      </c>
      <c r="AT225">
        <v>4989</v>
      </c>
      <c r="AU225" s="20">
        <v>7976980.0095349327</v>
      </c>
      <c r="AV225" s="20">
        <v>-862666.00953493267</v>
      </c>
      <c r="BJ225">
        <v>106138</v>
      </c>
      <c r="BK225">
        <v>7114314</v>
      </c>
      <c r="BL225">
        <v>4989</v>
      </c>
      <c r="BM225">
        <v>1426</v>
      </c>
      <c r="BN225">
        <v>17</v>
      </c>
      <c r="BO225">
        <v>39868</v>
      </c>
      <c r="BP225">
        <v>7.8</v>
      </c>
      <c r="BQ225">
        <v>0</v>
      </c>
      <c r="BT225">
        <v>6340260</v>
      </c>
      <c r="BU225">
        <v>1255</v>
      </c>
      <c r="BV225">
        <v>16.3</v>
      </c>
      <c r="BW225">
        <v>40508</v>
      </c>
      <c r="BX225">
        <v>6.7</v>
      </c>
      <c r="BY225">
        <v>0</v>
      </c>
      <c r="CA225" s="59">
        <f t="shared" si="26"/>
        <v>0.18909553294934422</v>
      </c>
      <c r="CB225" s="59">
        <f t="shared" si="27"/>
        <v>0.80863305044561062</v>
      </c>
      <c r="CC225" s="59">
        <f t="shared" si="28"/>
        <v>0.47372953938993739</v>
      </c>
      <c r="CD225" s="59">
        <f t="shared" si="29"/>
        <v>0.17379331887264479</v>
      </c>
      <c r="CE225" s="59">
        <f t="shared" si="30"/>
        <v>-0.80363509836208391</v>
      </c>
      <c r="CF225">
        <v>0</v>
      </c>
      <c r="CI225" s="20">
        <v>196</v>
      </c>
      <c r="CJ225" s="20">
        <v>2.3266531137808022E-2</v>
      </c>
      <c r="CK225" s="20">
        <v>-0.32201192313691562</v>
      </c>
      <c r="DC225">
        <v>106136</v>
      </c>
      <c r="DD225">
        <v>6305712</v>
      </c>
      <c r="DE225">
        <v>6128</v>
      </c>
      <c r="DF225">
        <v>1029</v>
      </c>
      <c r="DG225">
        <v>12.3</v>
      </c>
      <c r="DH225">
        <v>39357</v>
      </c>
      <c r="DI225">
        <v>20.8</v>
      </c>
      <c r="DJ225">
        <v>0</v>
      </c>
      <c r="DK225">
        <f t="shared" si="25"/>
        <v>0</v>
      </c>
    </row>
    <row r="226" spans="1:115" x14ac:dyDescent="0.25">
      <c r="A226">
        <v>106138</v>
      </c>
      <c r="B226">
        <v>1426</v>
      </c>
      <c r="C226">
        <v>17</v>
      </c>
      <c r="D226">
        <v>39868</v>
      </c>
      <c r="E226">
        <v>4989</v>
      </c>
      <c r="N226">
        <v>106138</v>
      </c>
      <c r="O226" t="s">
        <v>233</v>
      </c>
      <c r="P226" s="74">
        <v>1426</v>
      </c>
      <c r="Q226" s="74">
        <v>7114314</v>
      </c>
      <c r="R226" s="72">
        <v>8364729.1293612355</v>
      </c>
      <c r="S226" s="72">
        <v>-1250415.1293612355</v>
      </c>
      <c r="U226" s="20"/>
      <c r="V226" s="20"/>
      <c r="AC226" s="20">
        <v>202</v>
      </c>
      <c r="AD226" s="20">
        <v>3838263.7862719726</v>
      </c>
      <c r="AE226" s="20">
        <v>-70805.786271972582</v>
      </c>
      <c r="AN226">
        <v>106139</v>
      </c>
      <c r="AO226">
        <v>1092</v>
      </c>
      <c r="AP226">
        <v>9.6</v>
      </c>
      <c r="AQ226">
        <v>15.4</v>
      </c>
      <c r="AR226">
        <v>38132</v>
      </c>
      <c r="AS226">
        <v>5693688</v>
      </c>
      <c r="AT226">
        <v>5214</v>
      </c>
      <c r="AU226" s="20">
        <v>6202630.2476221351</v>
      </c>
      <c r="AV226" s="20">
        <v>-508942.2476221351</v>
      </c>
      <c r="BJ226">
        <v>106139</v>
      </c>
      <c r="BK226">
        <v>5693688</v>
      </c>
      <c r="BL226">
        <v>5214</v>
      </c>
      <c r="BM226">
        <v>1092</v>
      </c>
      <c r="BN226">
        <v>15.4</v>
      </c>
      <c r="BO226">
        <v>38132</v>
      </c>
      <c r="BP226">
        <v>9.6</v>
      </c>
      <c r="BQ226">
        <v>0</v>
      </c>
      <c r="BT226">
        <v>6212311</v>
      </c>
      <c r="BU226">
        <v>1097</v>
      </c>
      <c r="BV226">
        <v>13.9</v>
      </c>
      <c r="BW226">
        <v>39245</v>
      </c>
      <c r="BX226">
        <v>14.5</v>
      </c>
      <c r="BY226">
        <v>0</v>
      </c>
      <c r="CA226" s="59">
        <f t="shared" si="26"/>
        <v>0.13027345066442608</v>
      </c>
      <c r="CB226" s="59">
        <f t="shared" si="27"/>
        <v>0.36668624803078448</v>
      </c>
      <c r="CC226" s="59">
        <f t="shared" si="28"/>
        <v>-0.72472516518269603</v>
      </c>
      <c r="CD226" s="59">
        <f t="shared" si="29"/>
        <v>-0.24308020974796671</v>
      </c>
      <c r="CE226" s="59">
        <f t="shared" si="30"/>
        <v>-1.2787535852766006E-2</v>
      </c>
      <c r="CF226">
        <v>0</v>
      </c>
      <c r="CI226" s="20">
        <v>197</v>
      </c>
      <c r="CJ226" s="20">
        <v>-0.15527899470994438</v>
      </c>
      <c r="CK226" s="20">
        <v>-0.39788825809079492</v>
      </c>
      <c r="DC226">
        <v>106138</v>
      </c>
      <c r="DD226">
        <v>7114314</v>
      </c>
      <c r="DE226">
        <v>4989</v>
      </c>
      <c r="DF226">
        <v>1426</v>
      </c>
      <c r="DG226">
        <v>17</v>
      </c>
      <c r="DH226">
        <v>39868</v>
      </c>
      <c r="DI226">
        <v>7.8</v>
      </c>
      <c r="DJ226">
        <v>0</v>
      </c>
      <c r="DK226">
        <f t="shared" si="25"/>
        <v>0</v>
      </c>
    </row>
    <row r="227" spans="1:115" x14ac:dyDescent="0.25">
      <c r="A227">
        <v>106139</v>
      </c>
      <c r="B227">
        <v>1092</v>
      </c>
      <c r="C227">
        <v>15.4</v>
      </c>
      <c r="D227">
        <v>38132</v>
      </c>
      <c r="E227">
        <v>5214</v>
      </c>
      <c r="N227">
        <v>106139</v>
      </c>
      <c r="O227" t="s">
        <v>233</v>
      </c>
      <c r="P227" s="74">
        <v>1092</v>
      </c>
      <c r="Q227" s="74">
        <v>5693688</v>
      </c>
      <c r="R227" s="72">
        <v>6596495.8842246113</v>
      </c>
      <c r="S227" s="72">
        <v>-902807.88422461133</v>
      </c>
      <c r="U227" s="20"/>
      <c r="V227" s="20"/>
      <c r="AC227" s="20">
        <v>203</v>
      </c>
      <c r="AD227" s="20">
        <v>5024144.7650462361</v>
      </c>
      <c r="AE227" s="20">
        <v>-1077764.7650462361</v>
      </c>
      <c r="AN227">
        <v>106142</v>
      </c>
      <c r="AO227">
        <v>793</v>
      </c>
      <c r="AP227">
        <v>8.1999999999999993</v>
      </c>
      <c r="AQ227">
        <v>16.2</v>
      </c>
      <c r="AR227">
        <v>41345</v>
      </c>
      <c r="AS227">
        <v>4374981</v>
      </c>
      <c r="AT227">
        <v>5517</v>
      </c>
      <c r="AU227" s="20">
        <v>4682657.5401694672</v>
      </c>
      <c r="AV227" s="20">
        <v>-307676.54016946722</v>
      </c>
      <c r="BJ227">
        <v>106142</v>
      </c>
      <c r="BK227">
        <v>4374981</v>
      </c>
      <c r="BL227">
        <v>5517</v>
      </c>
      <c r="BM227">
        <v>793</v>
      </c>
      <c r="BN227">
        <v>16.2</v>
      </c>
      <c r="BO227">
        <v>41345</v>
      </c>
      <c r="BP227">
        <v>8.1999999999999993</v>
      </c>
      <c r="BQ227">
        <v>0</v>
      </c>
      <c r="BT227">
        <v>6305712</v>
      </c>
      <c r="BU227">
        <v>1029</v>
      </c>
      <c r="BV227">
        <v>12.3</v>
      </c>
      <c r="BW227">
        <v>39357</v>
      </c>
      <c r="BX227">
        <v>20.8</v>
      </c>
      <c r="BY227">
        <v>0</v>
      </c>
      <c r="CA227" s="59">
        <f t="shared" si="26"/>
        <v>0.17321275700909186</v>
      </c>
      <c r="CB227" s="59">
        <f t="shared" si="27"/>
        <v>0.17648129509275803</v>
      </c>
      <c r="CC227" s="59">
        <f t="shared" si="28"/>
        <v>-1.5236949682311181</v>
      </c>
      <c r="CD227" s="59">
        <f t="shared" si="29"/>
        <v>-0.20611280261771453</v>
      </c>
      <c r="CE227" s="59">
        <f t="shared" si="30"/>
        <v>0.62597395694322155</v>
      </c>
      <c r="CF227">
        <v>0</v>
      </c>
      <c r="CI227" s="20">
        <v>198</v>
      </c>
      <c r="CJ227" s="20">
        <v>-0.3600092534631858</v>
      </c>
      <c r="CK227" s="20">
        <v>-0.31848978053564325</v>
      </c>
      <c r="DC227">
        <v>106139</v>
      </c>
      <c r="DD227">
        <v>5693688</v>
      </c>
      <c r="DE227">
        <v>5214</v>
      </c>
      <c r="DF227">
        <v>1092</v>
      </c>
      <c r="DG227">
        <v>15.4</v>
      </c>
      <c r="DH227">
        <v>38132</v>
      </c>
      <c r="DI227">
        <v>9.6</v>
      </c>
      <c r="DJ227">
        <v>0</v>
      </c>
      <c r="DK227">
        <f t="shared" si="25"/>
        <v>0</v>
      </c>
    </row>
    <row r="228" spans="1:115" x14ac:dyDescent="0.25">
      <c r="A228">
        <v>106142</v>
      </c>
      <c r="B228">
        <v>793</v>
      </c>
      <c r="C228">
        <v>16.2</v>
      </c>
      <c r="D228">
        <v>41345</v>
      </c>
      <c r="E228">
        <v>5517</v>
      </c>
      <c r="N228">
        <v>106142</v>
      </c>
      <c r="O228" t="s">
        <v>233</v>
      </c>
      <c r="P228" s="74">
        <v>793</v>
      </c>
      <c r="Q228" s="74">
        <v>4374981</v>
      </c>
      <c r="R228" s="72">
        <v>5013556.5420214655</v>
      </c>
      <c r="S228" s="72">
        <v>-638575.54202146549</v>
      </c>
      <c r="U228" s="20"/>
      <c r="V228" s="20"/>
      <c r="AC228" s="20">
        <v>204</v>
      </c>
      <c r="AD228" s="20">
        <v>7210612.8196612829</v>
      </c>
      <c r="AE228" s="20">
        <v>-1177860.8196612829</v>
      </c>
      <c r="AN228">
        <v>106143</v>
      </c>
      <c r="AO228">
        <v>786</v>
      </c>
      <c r="AP228">
        <v>13</v>
      </c>
      <c r="AQ228">
        <v>15.6</v>
      </c>
      <c r="AR228">
        <v>41267</v>
      </c>
      <c r="AS228">
        <v>4046328</v>
      </c>
      <c r="AT228">
        <v>5148</v>
      </c>
      <c r="AU228" s="20">
        <v>4940529.7876879247</v>
      </c>
      <c r="AV228" s="20">
        <v>-894201.78768792469</v>
      </c>
      <c r="BJ228">
        <v>106143</v>
      </c>
      <c r="BK228">
        <v>4046328</v>
      </c>
      <c r="BL228">
        <v>5148</v>
      </c>
      <c r="BM228">
        <v>786</v>
      </c>
      <c r="BN228">
        <v>15.6</v>
      </c>
      <c r="BO228">
        <v>41267</v>
      </c>
      <c r="BP228">
        <v>13</v>
      </c>
      <c r="BQ228">
        <v>0</v>
      </c>
      <c r="BT228">
        <v>7114314</v>
      </c>
      <c r="BU228">
        <v>1426</v>
      </c>
      <c r="BV228">
        <v>17</v>
      </c>
      <c r="BW228">
        <v>39868</v>
      </c>
      <c r="BX228">
        <v>7.8</v>
      </c>
      <c r="BY228">
        <v>0</v>
      </c>
      <c r="CA228" s="59">
        <f t="shared" si="26"/>
        <v>0.54495191385869113</v>
      </c>
      <c r="CB228" s="59">
        <f t="shared" si="27"/>
        <v>1.2869425644515302</v>
      </c>
      <c r="CC228" s="59">
        <f t="shared" si="28"/>
        <v>0.82327882822362175</v>
      </c>
      <c r="CD228" s="59">
        <f t="shared" si="29"/>
        <v>-3.7449007585939019E-2</v>
      </c>
      <c r="CE228" s="59">
        <f t="shared" si="30"/>
        <v>-0.69210531390564167</v>
      </c>
      <c r="CF228">
        <v>0</v>
      </c>
      <c r="CI228" s="20">
        <v>199</v>
      </c>
      <c r="CJ228" s="20">
        <v>-0.20638204715046429</v>
      </c>
      <c r="CK228" s="20">
        <v>-0.35161513629830943</v>
      </c>
      <c r="DC228">
        <v>106142</v>
      </c>
      <c r="DD228">
        <v>4374981</v>
      </c>
      <c r="DE228">
        <v>5517</v>
      </c>
      <c r="DF228">
        <v>793</v>
      </c>
      <c r="DG228">
        <v>16.2</v>
      </c>
      <c r="DH228">
        <v>41345</v>
      </c>
      <c r="DI228">
        <v>8.1999999999999993</v>
      </c>
      <c r="DJ228">
        <v>0</v>
      </c>
      <c r="DK228">
        <f t="shared" si="25"/>
        <v>0</v>
      </c>
    </row>
    <row r="229" spans="1:115" x14ac:dyDescent="0.25">
      <c r="A229">
        <v>106143</v>
      </c>
      <c r="B229">
        <v>786</v>
      </c>
      <c r="C229">
        <v>15.6</v>
      </c>
      <c r="D229">
        <v>41267</v>
      </c>
      <c r="E229">
        <v>5148</v>
      </c>
      <c r="N229">
        <v>106143</v>
      </c>
      <c r="O229" t="s">
        <v>233</v>
      </c>
      <c r="P229" s="74">
        <v>786</v>
      </c>
      <c r="Q229" s="74">
        <v>4046328</v>
      </c>
      <c r="R229" s="72">
        <v>4976497.7614347693</v>
      </c>
      <c r="S229" s="72">
        <v>-930169.76143476926</v>
      </c>
      <c r="U229" s="20"/>
      <c r="V229" s="20"/>
      <c r="AC229" s="20">
        <v>205</v>
      </c>
      <c r="AD229" s="20">
        <v>6347672.6431425111</v>
      </c>
      <c r="AE229" s="20">
        <v>-1113267.6431425111</v>
      </c>
      <c r="AN229">
        <v>106144</v>
      </c>
      <c r="AO229">
        <v>634</v>
      </c>
      <c r="AP229">
        <v>19.8</v>
      </c>
      <c r="AQ229">
        <v>14.8</v>
      </c>
      <c r="AR229">
        <v>38286</v>
      </c>
      <c r="AS229">
        <v>3730456</v>
      </c>
      <c r="AT229">
        <v>5884</v>
      </c>
      <c r="AU229" s="20">
        <v>4169256.7448289995</v>
      </c>
      <c r="AV229" s="20">
        <v>-438800.74482899951</v>
      </c>
      <c r="BJ229">
        <v>106144</v>
      </c>
      <c r="BK229">
        <v>3730456</v>
      </c>
      <c r="BL229">
        <v>5884</v>
      </c>
      <c r="BM229">
        <v>634</v>
      </c>
      <c r="BN229">
        <v>14.8</v>
      </c>
      <c r="BO229">
        <v>38286</v>
      </c>
      <c r="BP229">
        <v>19.8</v>
      </c>
      <c r="BQ229">
        <v>0</v>
      </c>
      <c r="BT229">
        <v>5693688</v>
      </c>
      <c r="BU229">
        <v>1092</v>
      </c>
      <c r="BV229">
        <v>15.4</v>
      </c>
      <c r="BW229">
        <v>38132</v>
      </c>
      <c r="BX229">
        <v>9.6</v>
      </c>
      <c r="BY229">
        <v>0</v>
      </c>
      <c r="CA229" s="59">
        <f t="shared" si="26"/>
        <v>-0.10815345990815441</v>
      </c>
      <c r="CB229" s="59">
        <f t="shared" si="27"/>
        <v>0.35270058972651785</v>
      </c>
      <c r="CC229" s="59">
        <f t="shared" si="28"/>
        <v>2.4309025175199749E-2</v>
      </c>
      <c r="CD229" s="59">
        <f t="shared" si="29"/>
        <v>-0.6104438181048476</v>
      </c>
      <c r="CE229" s="59">
        <f t="shared" si="30"/>
        <v>-0.50960203024964523</v>
      </c>
      <c r="CF229">
        <v>0</v>
      </c>
      <c r="CI229" s="20">
        <v>200</v>
      </c>
      <c r="CJ229" s="20">
        <v>8.4658208363197124E-2</v>
      </c>
      <c r="CK229" s="20">
        <v>-0.25587660511087745</v>
      </c>
      <c r="DC229">
        <v>106143</v>
      </c>
      <c r="DD229">
        <v>4046328</v>
      </c>
      <c r="DE229">
        <v>5148</v>
      </c>
      <c r="DF229">
        <v>786</v>
      </c>
      <c r="DG229">
        <v>15.6</v>
      </c>
      <c r="DH229">
        <v>41267</v>
      </c>
      <c r="DI229">
        <v>13</v>
      </c>
      <c r="DJ229">
        <v>0</v>
      </c>
      <c r="DK229">
        <f t="shared" si="25"/>
        <v>0</v>
      </c>
    </row>
    <row r="230" spans="1:115" x14ac:dyDescent="0.25">
      <c r="A230">
        <v>106144</v>
      </c>
      <c r="B230">
        <v>634</v>
      </c>
      <c r="C230">
        <v>14.8</v>
      </c>
      <c r="D230">
        <v>38286</v>
      </c>
      <c r="E230">
        <v>5884</v>
      </c>
      <c r="N230">
        <v>106144</v>
      </c>
      <c r="O230" t="s">
        <v>233</v>
      </c>
      <c r="P230" s="74">
        <v>634</v>
      </c>
      <c r="Q230" s="74">
        <v>3730456</v>
      </c>
      <c r="R230" s="72">
        <v>4171792.811552234</v>
      </c>
      <c r="S230" s="72">
        <v>-441336.81155223399</v>
      </c>
      <c r="U230" s="20"/>
      <c r="V230" s="20"/>
      <c r="AC230" s="20">
        <v>206</v>
      </c>
      <c r="AD230" s="20">
        <v>9571786.5541850384</v>
      </c>
      <c r="AE230" s="20">
        <v>2965533.4458149616</v>
      </c>
      <c r="AN230">
        <v>106266</v>
      </c>
      <c r="AO230">
        <v>788</v>
      </c>
      <c r="AP230">
        <v>12.6</v>
      </c>
      <c r="AQ230">
        <v>16</v>
      </c>
      <c r="AR230">
        <v>40545</v>
      </c>
      <c r="AS230">
        <v>4687024</v>
      </c>
      <c r="AT230">
        <v>5948</v>
      </c>
      <c r="AU230" s="20">
        <v>4793687.9595416319</v>
      </c>
      <c r="AV230" s="20">
        <v>-106663.95954163186</v>
      </c>
      <c r="BJ230">
        <v>106266</v>
      </c>
      <c r="BK230">
        <v>4687024</v>
      </c>
      <c r="BL230">
        <v>5948</v>
      </c>
      <c r="BM230">
        <v>788</v>
      </c>
      <c r="BN230">
        <v>16</v>
      </c>
      <c r="BO230">
        <v>40545</v>
      </c>
      <c r="BP230">
        <v>12.6</v>
      </c>
      <c r="BQ230">
        <v>0</v>
      </c>
      <c r="BT230">
        <v>4374981</v>
      </c>
      <c r="BU230">
        <v>793</v>
      </c>
      <c r="BV230">
        <v>16.2</v>
      </c>
      <c r="BW230">
        <v>41345</v>
      </c>
      <c r="BX230">
        <v>8.1999999999999993</v>
      </c>
      <c r="BY230">
        <v>0</v>
      </c>
      <c r="CA230" s="59">
        <f t="shared" si="26"/>
        <v>-0.71440354129759509</v>
      </c>
      <c r="CB230" s="59">
        <f t="shared" si="27"/>
        <v>-0.48364177686862792</v>
      </c>
      <c r="CC230" s="59">
        <f t="shared" si="28"/>
        <v>0.42379392669941029</v>
      </c>
      <c r="CD230" s="59">
        <f t="shared" si="29"/>
        <v>0.45005867394426147</v>
      </c>
      <c r="CE230" s="59">
        <f t="shared" si="30"/>
        <v>-0.65154902864875364</v>
      </c>
      <c r="CF230">
        <v>0</v>
      </c>
      <c r="CI230" s="20">
        <v>201</v>
      </c>
      <c r="CJ230" s="20">
        <v>-0.2532430957647645</v>
      </c>
      <c r="CK230" s="20">
        <v>-0.42920962218353115</v>
      </c>
      <c r="DC230">
        <v>106144</v>
      </c>
      <c r="DD230">
        <v>3730456</v>
      </c>
      <c r="DE230">
        <v>5884</v>
      </c>
      <c r="DF230">
        <v>634</v>
      </c>
      <c r="DG230">
        <v>14.8</v>
      </c>
      <c r="DH230">
        <v>38286</v>
      </c>
      <c r="DI230">
        <v>19.8</v>
      </c>
      <c r="DJ230">
        <v>0</v>
      </c>
      <c r="DK230">
        <f t="shared" si="25"/>
        <v>0</v>
      </c>
    </row>
    <row r="231" spans="1:115" x14ac:dyDescent="0.25">
      <c r="A231">
        <v>106266</v>
      </c>
      <c r="B231">
        <v>788</v>
      </c>
      <c r="C231">
        <v>16</v>
      </c>
      <c r="D231">
        <v>40545</v>
      </c>
      <c r="E231">
        <v>5948</v>
      </c>
      <c r="N231">
        <v>106266</v>
      </c>
      <c r="O231" t="s">
        <v>233</v>
      </c>
      <c r="P231" s="74">
        <v>788</v>
      </c>
      <c r="Q231" s="74">
        <v>4687024</v>
      </c>
      <c r="R231" s="72">
        <v>4987085.9844595399</v>
      </c>
      <c r="S231" s="72">
        <v>-300061.98445953988</v>
      </c>
      <c r="U231" s="20"/>
      <c r="V231" s="20"/>
      <c r="AC231" s="20">
        <v>207</v>
      </c>
      <c r="AD231" s="20">
        <v>4817674.4160632165</v>
      </c>
      <c r="AE231" s="20">
        <v>476593.58393678349</v>
      </c>
      <c r="AN231">
        <v>106268</v>
      </c>
      <c r="AO231">
        <v>890</v>
      </c>
      <c r="AP231">
        <v>28</v>
      </c>
      <c r="AQ231">
        <v>15.8</v>
      </c>
      <c r="AR231">
        <v>41996</v>
      </c>
      <c r="AS231">
        <v>5990590</v>
      </c>
      <c r="AT231">
        <v>6731</v>
      </c>
      <c r="AU231" s="20">
        <v>6264215.6913428428</v>
      </c>
      <c r="AV231" s="20">
        <v>-273625.69134284277</v>
      </c>
      <c r="BJ231">
        <v>106268</v>
      </c>
      <c r="BK231">
        <v>5990590</v>
      </c>
      <c r="BL231">
        <v>6731</v>
      </c>
      <c r="BM231">
        <v>890</v>
      </c>
      <c r="BN231">
        <v>15.8</v>
      </c>
      <c r="BO231">
        <v>41996</v>
      </c>
      <c r="BP231">
        <v>28</v>
      </c>
      <c r="BQ231">
        <v>0</v>
      </c>
      <c r="BT231">
        <v>4046328</v>
      </c>
      <c r="BU231">
        <v>786</v>
      </c>
      <c r="BV231">
        <v>15.6</v>
      </c>
      <c r="BW231">
        <v>41267</v>
      </c>
      <c r="BX231">
        <v>13</v>
      </c>
      <c r="BY231">
        <v>0</v>
      </c>
      <c r="CA231" s="59">
        <f t="shared" si="26"/>
        <v>-0.86549541234922667</v>
      </c>
      <c r="CB231" s="59">
        <f t="shared" si="27"/>
        <v>-0.50322169849460119</v>
      </c>
      <c r="CC231" s="59">
        <f t="shared" si="28"/>
        <v>0.12418025055625216</v>
      </c>
      <c r="CD231" s="59">
        <f t="shared" si="29"/>
        <v>0.42431351540712153</v>
      </c>
      <c r="CE231" s="59">
        <f t="shared" si="30"/>
        <v>-0.16487360556609637</v>
      </c>
      <c r="CF231">
        <v>0</v>
      </c>
      <c r="CI231" s="20">
        <v>202</v>
      </c>
      <c r="CJ231" s="20">
        <v>-0.54325617387870206</v>
      </c>
      <c r="CK231" s="20">
        <v>-0.4504443364923546</v>
      </c>
      <c r="DC231">
        <v>106266</v>
      </c>
      <c r="DD231">
        <v>4687024</v>
      </c>
      <c r="DE231">
        <v>5948</v>
      </c>
      <c r="DF231">
        <v>788</v>
      </c>
      <c r="DG231">
        <v>16</v>
      </c>
      <c r="DH231">
        <v>40545</v>
      </c>
      <c r="DI231">
        <v>12.6</v>
      </c>
      <c r="DJ231">
        <v>0</v>
      </c>
      <c r="DK231">
        <f t="shared" si="25"/>
        <v>0</v>
      </c>
    </row>
    <row r="232" spans="1:115" x14ac:dyDescent="0.25">
      <c r="A232">
        <v>106268</v>
      </c>
      <c r="B232">
        <v>890</v>
      </c>
      <c r="C232">
        <v>15.8</v>
      </c>
      <c r="D232">
        <v>41996</v>
      </c>
      <c r="E232">
        <v>6731</v>
      </c>
      <c r="N232">
        <v>106268</v>
      </c>
      <c r="O232" t="s">
        <v>233</v>
      </c>
      <c r="P232" s="74">
        <v>890</v>
      </c>
      <c r="Q232" s="74">
        <v>5990590</v>
      </c>
      <c r="R232" s="72">
        <v>5527085.3587228209</v>
      </c>
      <c r="S232" s="72">
        <v>463504.64127717912</v>
      </c>
      <c r="U232" s="20"/>
      <c r="V232" s="20"/>
      <c r="AC232" s="20">
        <v>208</v>
      </c>
      <c r="AD232" s="20">
        <v>4706498.0743031297</v>
      </c>
      <c r="AE232" s="20">
        <v>663411.92569687031</v>
      </c>
      <c r="AN232">
        <v>106270</v>
      </c>
      <c r="AO232">
        <v>784</v>
      </c>
      <c r="AP232">
        <v>16.8</v>
      </c>
      <c r="AQ232">
        <v>16.399999999999999</v>
      </c>
      <c r="AR232">
        <v>40115</v>
      </c>
      <c r="AS232">
        <v>4362960</v>
      </c>
      <c r="AT232">
        <v>5565</v>
      </c>
      <c r="AU232" s="20">
        <v>4854225.9064328633</v>
      </c>
      <c r="AV232" s="20">
        <v>-491265.90643286332</v>
      </c>
      <c r="BJ232">
        <v>106270</v>
      </c>
      <c r="BK232">
        <v>4362960</v>
      </c>
      <c r="BL232">
        <v>5565</v>
      </c>
      <c r="BM232">
        <v>784</v>
      </c>
      <c r="BN232">
        <v>16.399999999999999</v>
      </c>
      <c r="BO232">
        <v>40115</v>
      </c>
      <c r="BP232">
        <v>16.8</v>
      </c>
      <c r="BQ232">
        <v>0</v>
      </c>
      <c r="BT232">
        <v>3730456</v>
      </c>
      <c r="BU232">
        <v>634</v>
      </c>
      <c r="BV232">
        <v>14.8</v>
      </c>
      <c r="BW232">
        <v>38286</v>
      </c>
      <c r="BX232">
        <v>19.8</v>
      </c>
      <c r="BY232">
        <v>0</v>
      </c>
      <c r="CA232" s="59">
        <f t="shared" si="26"/>
        <v>-1.0107114654289824</v>
      </c>
      <c r="CB232" s="59">
        <f t="shared" si="27"/>
        <v>-0.92838571094430744</v>
      </c>
      <c r="CC232" s="59">
        <f t="shared" si="28"/>
        <v>-0.27530465096795836</v>
      </c>
      <c r="CD232" s="59">
        <f t="shared" si="29"/>
        <v>-0.55961363330075087</v>
      </c>
      <c r="CE232" s="59">
        <f t="shared" si="30"/>
        <v>0.5245832438010013</v>
      </c>
      <c r="CF232">
        <v>0</v>
      </c>
      <c r="CI232" s="20">
        <v>203</v>
      </c>
      <c r="CJ232" s="20">
        <v>-0.65781986817507332</v>
      </c>
      <c r="CK232" s="20">
        <v>-0.25362470735802345</v>
      </c>
      <c r="DC232">
        <v>106268</v>
      </c>
      <c r="DD232">
        <v>5990590</v>
      </c>
      <c r="DE232">
        <v>6731</v>
      </c>
      <c r="DF232">
        <v>890</v>
      </c>
      <c r="DG232">
        <v>15.8</v>
      </c>
      <c r="DH232">
        <v>41996</v>
      </c>
      <c r="DI232">
        <v>28</v>
      </c>
      <c r="DJ232">
        <v>0</v>
      </c>
      <c r="DK232">
        <f t="shared" si="25"/>
        <v>0</v>
      </c>
    </row>
    <row r="233" spans="1:115" x14ac:dyDescent="0.25">
      <c r="A233">
        <v>106270</v>
      </c>
      <c r="B233">
        <v>784</v>
      </c>
      <c r="C233">
        <v>16.399999999999999</v>
      </c>
      <c r="D233">
        <v>40115</v>
      </c>
      <c r="E233">
        <v>5565</v>
      </c>
      <c r="N233">
        <v>106270</v>
      </c>
      <c r="O233" t="s">
        <v>233</v>
      </c>
      <c r="P233" s="74">
        <v>784</v>
      </c>
      <c r="Q233" s="74">
        <v>4362960</v>
      </c>
      <c r="R233" s="72">
        <v>4965909.5384099996</v>
      </c>
      <c r="S233" s="72">
        <v>-602949.53840999957</v>
      </c>
      <c r="U233" s="20"/>
      <c r="V233" s="20"/>
      <c r="AC233" s="20">
        <v>209</v>
      </c>
      <c r="AD233" s="20">
        <v>6850613.2368190959</v>
      </c>
      <c r="AE233" s="20">
        <v>22446.76318090409</v>
      </c>
      <c r="AN233">
        <v>106271</v>
      </c>
      <c r="AO233">
        <v>758</v>
      </c>
      <c r="AP233">
        <v>10</v>
      </c>
      <c r="AQ233">
        <v>14</v>
      </c>
      <c r="AR233">
        <v>39009</v>
      </c>
      <c r="AS233">
        <v>4201594</v>
      </c>
      <c r="AT233">
        <v>5543</v>
      </c>
      <c r="AU233" s="20">
        <v>4628326.5140268393</v>
      </c>
      <c r="AV233" s="20">
        <v>-426732.51402683929</v>
      </c>
      <c r="BJ233">
        <v>106271</v>
      </c>
      <c r="BK233">
        <v>4201594</v>
      </c>
      <c r="BL233">
        <v>5543</v>
      </c>
      <c r="BM233">
        <v>758</v>
      </c>
      <c r="BN233">
        <v>14</v>
      </c>
      <c r="BO233">
        <v>39009</v>
      </c>
      <c r="BP233">
        <v>10</v>
      </c>
      <c r="BQ233">
        <v>0</v>
      </c>
      <c r="BT233">
        <v>4687024</v>
      </c>
      <c r="BU233">
        <v>788</v>
      </c>
      <c r="BV233">
        <v>16</v>
      </c>
      <c r="BW233">
        <v>40545</v>
      </c>
      <c r="BX233">
        <v>12.6</v>
      </c>
      <c r="BY233">
        <v>0</v>
      </c>
      <c r="CA233" s="59">
        <f t="shared" si="26"/>
        <v>-0.57094779703673559</v>
      </c>
      <c r="CB233" s="59">
        <f t="shared" si="27"/>
        <v>-0.49762743517289454</v>
      </c>
      <c r="CC233" s="59">
        <f t="shared" si="28"/>
        <v>0.32392270131835788</v>
      </c>
      <c r="CD233" s="59">
        <f t="shared" si="29"/>
        <v>0.18600576587103168</v>
      </c>
      <c r="CE233" s="59">
        <f t="shared" si="30"/>
        <v>-0.20542989082298449</v>
      </c>
      <c r="CF233">
        <v>0</v>
      </c>
      <c r="CI233" s="20">
        <v>204</v>
      </c>
      <c r="CJ233" s="20">
        <v>0.41051226181461109</v>
      </c>
      <c r="CK233" s="20">
        <v>-0.36278759443882047</v>
      </c>
      <c r="DC233">
        <v>106270</v>
      </c>
      <c r="DD233">
        <v>4362960</v>
      </c>
      <c r="DE233">
        <v>5565</v>
      </c>
      <c r="DF233">
        <v>784</v>
      </c>
      <c r="DG233">
        <v>16.399999999999999</v>
      </c>
      <c r="DH233">
        <v>40115</v>
      </c>
      <c r="DI233">
        <v>16.8</v>
      </c>
      <c r="DJ233">
        <v>0</v>
      </c>
      <c r="DK233">
        <f t="shared" si="25"/>
        <v>0</v>
      </c>
    </row>
    <row r="234" spans="1:115" x14ac:dyDescent="0.25">
      <c r="A234">
        <v>106271</v>
      </c>
      <c r="B234">
        <v>758</v>
      </c>
      <c r="C234">
        <v>14</v>
      </c>
      <c r="D234">
        <v>39009</v>
      </c>
      <c r="E234">
        <v>5543</v>
      </c>
      <c r="N234">
        <v>106271</v>
      </c>
      <c r="O234" t="s">
        <v>233</v>
      </c>
      <c r="P234" s="74">
        <v>758</v>
      </c>
      <c r="Q234" s="74">
        <v>4201594</v>
      </c>
      <c r="R234" s="72">
        <v>4828262.6390879862</v>
      </c>
      <c r="S234" s="72">
        <v>-626668.6390879862</v>
      </c>
      <c r="U234" s="20"/>
      <c r="V234" s="20"/>
      <c r="AC234" s="20">
        <v>210</v>
      </c>
      <c r="AD234" s="20">
        <v>5442379.5745246587</v>
      </c>
      <c r="AE234" s="20">
        <v>345248.42547534127</v>
      </c>
      <c r="AN234">
        <v>106365</v>
      </c>
      <c r="AO234">
        <v>312</v>
      </c>
      <c r="AP234">
        <v>22.6</v>
      </c>
      <c r="AQ234">
        <v>10.5</v>
      </c>
      <c r="AR234">
        <v>35781</v>
      </c>
      <c r="AS234">
        <v>2983032</v>
      </c>
      <c r="AT234">
        <v>9561</v>
      </c>
      <c r="AU234" s="20">
        <v>2820907.237164821</v>
      </c>
      <c r="AV234" s="20">
        <v>162124.76283517899</v>
      </c>
      <c r="BJ234">
        <v>106365</v>
      </c>
      <c r="BK234">
        <v>2983032</v>
      </c>
      <c r="BL234">
        <v>9561</v>
      </c>
      <c r="BM234">
        <v>312</v>
      </c>
      <c r="BN234">
        <v>10.5</v>
      </c>
      <c r="BO234">
        <v>35781</v>
      </c>
      <c r="BP234">
        <v>22.6</v>
      </c>
      <c r="BQ234">
        <v>0</v>
      </c>
      <c r="BT234">
        <v>5990590</v>
      </c>
      <c r="BU234">
        <v>890</v>
      </c>
      <c r="BV234">
        <v>15.8</v>
      </c>
      <c r="BW234">
        <v>41996</v>
      </c>
      <c r="BX234">
        <v>28</v>
      </c>
      <c r="BY234">
        <v>0</v>
      </c>
      <c r="CA234" s="59">
        <f t="shared" si="26"/>
        <v>2.8341501948184966E-2</v>
      </c>
      <c r="CB234" s="59">
        <f t="shared" si="27"/>
        <v>-0.21232000576585489</v>
      </c>
      <c r="CC234" s="59">
        <f t="shared" si="28"/>
        <v>0.22405147593730548</v>
      </c>
      <c r="CD234" s="59">
        <f t="shared" si="29"/>
        <v>0.66493172788885213</v>
      </c>
      <c r="CE234" s="59">
        <f t="shared" si="30"/>
        <v>1.3559870915672072</v>
      </c>
      <c r="CF234">
        <v>0</v>
      </c>
      <c r="CI234" s="20">
        <v>205</v>
      </c>
      <c r="CJ234" s="20">
        <v>1.9028180142592832E-2</v>
      </c>
      <c r="CK234" s="20">
        <v>-0.33832813137200851</v>
      </c>
      <c r="DC234">
        <v>106271</v>
      </c>
      <c r="DD234">
        <v>4201594</v>
      </c>
      <c r="DE234">
        <v>5543</v>
      </c>
      <c r="DF234">
        <v>758</v>
      </c>
      <c r="DG234">
        <v>14</v>
      </c>
      <c r="DH234">
        <v>39009</v>
      </c>
      <c r="DI234">
        <v>10</v>
      </c>
      <c r="DJ234">
        <v>0</v>
      </c>
      <c r="DK234">
        <f t="shared" si="25"/>
        <v>0</v>
      </c>
    </row>
    <row r="235" spans="1:115" x14ac:dyDescent="0.25">
      <c r="A235">
        <v>106365</v>
      </c>
      <c r="B235">
        <v>312</v>
      </c>
      <c r="C235">
        <v>10.5</v>
      </c>
      <c r="D235">
        <v>35781</v>
      </c>
      <c r="E235">
        <v>9561</v>
      </c>
      <c r="N235">
        <v>106365</v>
      </c>
      <c r="O235" t="s">
        <v>233</v>
      </c>
      <c r="P235" s="74">
        <v>312</v>
      </c>
      <c r="Q235" s="74">
        <v>2983032</v>
      </c>
      <c r="R235" s="72">
        <v>2467088.9045642307</v>
      </c>
      <c r="S235" s="72">
        <v>515943.0954357693</v>
      </c>
      <c r="U235" s="20"/>
      <c r="V235" s="20"/>
      <c r="AC235" s="20">
        <v>211</v>
      </c>
      <c r="AD235" s="20">
        <v>7957082.5429075826</v>
      </c>
      <c r="AE235" s="20">
        <v>-930141.5429075826</v>
      </c>
      <c r="AN235">
        <v>106368</v>
      </c>
      <c r="AO235">
        <v>771</v>
      </c>
      <c r="AP235">
        <v>7</v>
      </c>
      <c r="AQ235">
        <v>16.8</v>
      </c>
      <c r="AR235">
        <v>39728</v>
      </c>
      <c r="AS235">
        <v>4071651</v>
      </c>
      <c r="AT235">
        <v>5281</v>
      </c>
      <c r="AU235" s="20">
        <v>4233238.7970956704</v>
      </c>
      <c r="AV235" s="20">
        <v>-161587.79709567036</v>
      </c>
      <c r="BJ235">
        <v>106368</v>
      </c>
      <c r="BK235">
        <v>4071651</v>
      </c>
      <c r="BL235">
        <v>5281</v>
      </c>
      <c r="BM235">
        <v>771</v>
      </c>
      <c r="BN235">
        <v>16.8</v>
      </c>
      <c r="BO235">
        <v>39728</v>
      </c>
      <c r="BP235">
        <v>7</v>
      </c>
      <c r="BQ235">
        <v>0</v>
      </c>
      <c r="BT235">
        <v>4362960</v>
      </c>
      <c r="BU235">
        <v>784</v>
      </c>
      <c r="BV235">
        <v>16.399999999999999</v>
      </c>
      <c r="BW235">
        <v>40115</v>
      </c>
      <c r="BX235">
        <v>16.8</v>
      </c>
      <c r="BY235">
        <v>0</v>
      </c>
      <c r="CA235" s="59">
        <f t="shared" si="26"/>
        <v>-0.71992996394370412</v>
      </c>
      <c r="CB235" s="59">
        <f t="shared" si="27"/>
        <v>-0.50881596181630784</v>
      </c>
      <c r="CC235" s="59">
        <f t="shared" si="28"/>
        <v>0.52366515208046271</v>
      </c>
      <c r="CD235" s="59">
        <f t="shared" si="29"/>
        <v>4.4077327781670672E-2</v>
      </c>
      <c r="CE235" s="59">
        <f t="shared" si="30"/>
        <v>0.22041110437434061</v>
      </c>
      <c r="CF235">
        <v>0</v>
      </c>
      <c r="CI235" s="20">
        <v>206</v>
      </c>
      <c r="CJ235" s="20">
        <v>2.0515032324351332</v>
      </c>
      <c r="CK235" s="20">
        <v>0.9865709814306296</v>
      </c>
      <c r="DC235">
        <v>106365</v>
      </c>
      <c r="DD235">
        <v>2983032</v>
      </c>
      <c r="DE235">
        <v>9561</v>
      </c>
      <c r="DF235">
        <v>312</v>
      </c>
      <c r="DG235">
        <v>10.5</v>
      </c>
      <c r="DH235">
        <v>35781</v>
      </c>
      <c r="DI235">
        <v>22.6</v>
      </c>
      <c r="DJ235">
        <v>0</v>
      </c>
      <c r="DK235">
        <f t="shared" si="25"/>
        <v>0</v>
      </c>
    </row>
    <row r="236" spans="1:115" x14ac:dyDescent="0.25">
      <c r="A236">
        <v>106368</v>
      </c>
      <c r="B236">
        <v>771</v>
      </c>
      <c r="C236">
        <v>16.8</v>
      </c>
      <c r="D236">
        <v>39728</v>
      </c>
      <c r="E236">
        <v>5281</v>
      </c>
      <c r="N236">
        <v>106368</v>
      </c>
      <c r="O236" t="s">
        <v>233</v>
      </c>
      <c r="P236" s="74">
        <v>771</v>
      </c>
      <c r="Q236" s="74">
        <v>4071651</v>
      </c>
      <c r="R236" s="72">
        <v>4897086.0887489934</v>
      </c>
      <c r="S236" s="72">
        <v>-825435.08874899335</v>
      </c>
      <c r="U236" s="20"/>
      <c r="V236" s="20"/>
      <c r="AC236" s="20">
        <v>212</v>
      </c>
      <c r="AD236" s="20">
        <v>8714140.4891786538</v>
      </c>
      <c r="AE236" s="20">
        <v>676507.51082134619</v>
      </c>
      <c r="AN236">
        <v>106370</v>
      </c>
      <c r="AO236">
        <v>801</v>
      </c>
      <c r="AP236">
        <v>25.4</v>
      </c>
      <c r="AQ236">
        <v>13.8</v>
      </c>
      <c r="AR236">
        <v>36846</v>
      </c>
      <c r="AS236">
        <v>5850504</v>
      </c>
      <c r="AT236">
        <v>7304</v>
      </c>
      <c r="AU236" s="20">
        <v>5358270.9888281869</v>
      </c>
      <c r="AV236" s="20">
        <v>492233.01117181312</v>
      </c>
      <c r="BJ236">
        <v>106370</v>
      </c>
      <c r="BK236">
        <v>5850504</v>
      </c>
      <c r="BL236">
        <v>7304</v>
      </c>
      <c r="BM236">
        <v>801</v>
      </c>
      <c r="BN236">
        <v>13.8</v>
      </c>
      <c r="BO236">
        <v>36846</v>
      </c>
      <c r="BP236">
        <v>25.4</v>
      </c>
      <c r="BQ236">
        <v>0</v>
      </c>
      <c r="BT236">
        <v>4201594</v>
      </c>
      <c r="BU236">
        <v>758</v>
      </c>
      <c r="BV236">
        <v>14</v>
      </c>
      <c r="BW236">
        <v>39009</v>
      </c>
      <c r="BX236">
        <v>10</v>
      </c>
      <c r="BY236">
        <v>0</v>
      </c>
      <c r="CA236" s="59">
        <f t="shared" si="26"/>
        <v>-0.7941148667564506</v>
      </c>
      <c r="CB236" s="59">
        <f t="shared" si="27"/>
        <v>-0.5815413849984945</v>
      </c>
      <c r="CC236" s="59">
        <f t="shared" si="28"/>
        <v>-0.67478955249216988</v>
      </c>
      <c r="CD236" s="59">
        <f t="shared" si="29"/>
        <v>-0.3209758176295695</v>
      </c>
      <c r="CE236" s="59">
        <f t="shared" si="30"/>
        <v>-0.46904574499275709</v>
      </c>
      <c r="CF236">
        <v>0</v>
      </c>
      <c r="CI236" s="20">
        <v>207</v>
      </c>
      <c r="CJ236" s="20">
        <v>-0.23778875101438188</v>
      </c>
      <c r="CK236" s="20">
        <v>-5.3990341811904013E-2</v>
      </c>
      <c r="DC236">
        <v>106368</v>
      </c>
      <c r="DD236">
        <v>4071651</v>
      </c>
      <c r="DE236">
        <v>5281</v>
      </c>
      <c r="DF236">
        <v>771</v>
      </c>
      <c r="DG236">
        <v>16.8</v>
      </c>
      <c r="DH236">
        <v>39728</v>
      </c>
      <c r="DI236">
        <v>7</v>
      </c>
      <c r="DJ236">
        <v>0</v>
      </c>
      <c r="DK236">
        <f t="shared" si="25"/>
        <v>0</v>
      </c>
    </row>
    <row r="237" spans="1:115" x14ac:dyDescent="0.25">
      <c r="A237">
        <v>106370</v>
      </c>
      <c r="B237">
        <v>801</v>
      </c>
      <c r="C237">
        <v>13.8</v>
      </c>
      <c r="D237">
        <v>36846</v>
      </c>
      <c r="E237">
        <v>7304</v>
      </c>
      <c r="N237">
        <v>106370</v>
      </c>
      <c r="O237" t="s">
        <v>233</v>
      </c>
      <c r="P237" s="74">
        <v>801</v>
      </c>
      <c r="Q237" s="74">
        <v>5850504</v>
      </c>
      <c r="R237" s="72">
        <v>5055909.4341205461</v>
      </c>
      <c r="S237" s="72">
        <v>794594.5658794539</v>
      </c>
      <c r="U237" s="20"/>
      <c r="V237" s="20"/>
      <c r="AC237" s="20">
        <v>213</v>
      </c>
      <c r="AD237" s="20">
        <v>5452967.7975494293</v>
      </c>
      <c r="AE237" s="20">
        <v>427620.20245057065</v>
      </c>
      <c r="AN237">
        <v>106372</v>
      </c>
      <c r="AO237">
        <v>507</v>
      </c>
      <c r="AP237">
        <v>23.3</v>
      </c>
      <c r="AQ237">
        <v>14.6</v>
      </c>
      <c r="AR237">
        <v>42438</v>
      </c>
      <c r="AS237">
        <v>3228576</v>
      </c>
      <c r="AT237">
        <v>6368</v>
      </c>
      <c r="AU237" s="20">
        <v>4101798.0108016012</v>
      </c>
      <c r="AV237" s="20">
        <v>-873222.01080160122</v>
      </c>
      <c r="BJ237">
        <v>106372</v>
      </c>
      <c r="BK237">
        <v>3228576</v>
      </c>
      <c r="BL237">
        <v>6368</v>
      </c>
      <c r="BM237">
        <v>507</v>
      </c>
      <c r="BN237">
        <v>14.6</v>
      </c>
      <c r="BO237">
        <v>42438</v>
      </c>
      <c r="BP237">
        <v>23.3</v>
      </c>
      <c r="BQ237">
        <v>0</v>
      </c>
      <c r="BT237">
        <v>2983032</v>
      </c>
      <c r="BU237">
        <v>312</v>
      </c>
      <c r="BV237">
        <v>10.5</v>
      </c>
      <c r="BW237">
        <v>35781</v>
      </c>
      <c r="BX237">
        <v>22.6</v>
      </c>
      <c r="BY237">
        <v>0</v>
      </c>
      <c r="CA237" s="59">
        <f t="shared" si="26"/>
        <v>-1.354325218015737</v>
      </c>
      <c r="CB237" s="59">
        <f t="shared" si="27"/>
        <v>-1.8290621057390797</v>
      </c>
      <c r="CC237" s="59">
        <f t="shared" si="28"/>
        <v>-2.4225359966605935</v>
      </c>
      <c r="CD237" s="59">
        <f t="shared" si="29"/>
        <v>-1.3864293017050515</v>
      </c>
      <c r="CE237" s="59">
        <f t="shared" si="30"/>
        <v>0.80847724059921811</v>
      </c>
      <c r="CF237">
        <v>0</v>
      </c>
      <c r="CI237" s="20">
        <v>208</v>
      </c>
      <c r="CJ237" s="20">
        <v>-0.27782469107048835</v>
      </c>
      <c r="CK237" s="20">
        <v>2.0820547233219799E-2</v>
      </c>
      <c r="DC237">
        <v>106370</v>
      </c>
      <c r="DD237">
        <v>5850504</v>
      </c>
      <c r="DE237">
        <v>7304</v>
      </c>
      <c r="DF237">
        <v>801</v>
      </c>
      <c r="DG237">
        <v>13.8</v>
      </c>
      <c r="DH237">
        <v>36846</v>
      </c>
      <c r="DI237">
        <v>25.4</v>
      </c>
      <c r="DJ237">
        <v>0</v>
      </c>
      <c r="DK237">
        <f t="shared" si="25"/>
        <v>0</v>
      </c>
    </row>
    <row r="238" spans="1:115" x14ac:dyDescent="0.25">
      <c r="A238">
        <v>106372</v>
      </c>
      <c r="B238">
        <v>507</v>
      </c>
      <c r="C238">
        <v>14.6</v>
      </c>
      <c r="D238">
        <v>42438</v>
      </c>
      <c r="E238">
        <v>6368</v>
      </c>
      <c r="N238">
        <v>106372</v>
      </c>
      <c r="O238" t="s">
        <v>233</v>
      </c>
      <c r="P238" s="74">
        <v>507</v>
      </c>
      <c r="Q238" s="74">
        <v>3228576</v>
      </c>
      <c r="R238" s="72">
        <v>3499440.6494793259</v>
      </c>
      <c r="S238" s="72">
        <v>-270864.64947932586</v>
      </c>
      <c r="U238" s="20"/>
      <c r="V238" s="20"/>
      <c r="AC238" s="20">
        <v>214</v>
      </c>
      <c r="AD238" s="20">
        <v>7009436.5821906496</v>
      </c>
      <c r="AE238" s="20">
        <v>30453.417809350416</v>
      </c>
      <c r="AN238">
        <v>106375</v>
      </c>
      <c r="AO238">
        <v>586</v>
      </c>
      <c r="AP238">
        <v>17.399999999999999</v>
      </c>
      <c r="AQ238">
        <v>16.2</v>
      </c>
      <c r="AR238">
        <v>40597</v>
      </c>
      <c r="AS238">
        <v>3942022</v>
      </c>
      <c r="AT238">
        <v>6727</v>
      </c>
      <c r="AU238" s="20">
        <v>3840145.8219914003</v>
      </c>
      <c r="AV238" s="20">
        <v>101876.17800859967</v>
      </c>
      <c r="BJ238">
        <v>106375</v>
      </c>
      <c r="BK238">
        <v>3942022</v>
      </c>
      <c r="BL238">
        <v>6727</v>
      </c>
      <c r="BM238">
        <v>586</v>
      </c>
      <c r="BN238">
        <v>16.2</v>
      </c>
      <c r="BO238">
        <v>40597</v>
      </c>
      <c r="BP238">
        <v>17.399999999999999</v>
      </c>
      <c r="BQ238">
        <v>0</v>
      </c>
      <c r="BT238">
        <v>4071651</v>
      </c>
      <c r="BU238">
        <v>771</v>
      </c>
      <c r="BV238">
        <v>16.8</v>
      </c>
      <c r="BW238">
        <v>39728</v>
      </c>
      <c r="BX238">
        <v>7</v>
      </c>
      <c r="BY238">
        <v>0</v>
      </c>
      <c r="CA238" s="59">
        <f t="shared" si="26"/>
        <v>-0.85385365204081487</v>
      </c>
      <c r="CB238" s="59">
        <f t="shared" si="27"/>
        <v>-0.54517867340740123</v>
      </c>
      <c r="CC238" s="59">
        <f t="shared" si="28"/>
        <v>0.72340760284256933</v>
      </c>
      <c r="CD238" s="59">
        <f t="shared" si="29"/>
        <v>-8.3658266498754227E-2</v>
      </c>
      <c r="CE238" s="59">
        <f t="shared" si="30"/>
        <v>-0.77321788441941786</v>
      </c>
      <c r="CF238">
        <v>0</v>
      </c>
      <c r="CI238" s="20">
        <v>209</v>
      </c>
      <c r="CJ238" s="20">
        <v>0.58509880854233465</v>
      </c>
      <c r="CK238" s="20">
        <v>-0.15105876300278348</v>
      </c>
      <c r="DC238">
        <v>106372</v>
      </c>
      <c r="DD238">
        <v>3228576</v>
      </c>
      <c r="DE238">
        <v>6368</v>
      </c>
      <c r="DF238">
        <v>507</v>
      </c>
      <c r="DG238">
        <v>14.6</v>
      </c>
      <c r="DH238">
        <v>42438</v>
      </c>
      <c r="DI238">
        <v>23.3</v>
      </c>
      <c r="DJ238">
        <v>0</v>
      </c>
      <c r="DK238">
        <f t="shared" si="25"/>
        <v>0</v>
      </c>
    </row>
    <row r="239" spans="1:115" x14ac:dyDescent="0.25">
      <c r="A239">
        <v>106375</v>
      </c>
      <c r="B239">
        <v>586</v>
      </c>
      <c r="C239">
        <v>16.2</v>
      </c>
      <c r="D239">
        <v>40597</v>
      </c>
      <c r="E239">
        <v>6727</v>
      </c>
      <c r="N239">
        <v>106375</v>
      </c>
      <c r="O239" t="s">
        <v>233</v>
      </c>
      <c r="P239" s="74">
        <v>586</v>
      </c>
      <c r="Q239" s="74">
        <v>3942022</v>
      </c>
      <c r="R239" s="72">
        <v>3917675.458957749</v>
      </c>
      <c r="S239" s="72">
        <v>24346.541042251047</v>
      </c>
      <c r="U239" s="20"/>
      <c r="V239" s="20"/>
      <c r="AC239" s="20">
        <v>215</v>
      </c>
      <c r="AD239" s="20">
        <v>4939438.980848074</v>
      </c>
      <c r="AE239" s="20">
        <v>88227.019151926041</v>
      </c>
      <c r="AN239">
        <v>106376</v>
      </c>
      <c r="AO239">
        <v>1146</v>
      </c>
      <c r="AP239">
        <v>6.1</v>
      </c>
      <c r="AQ239">
        <v>16.100000000000001</v>
      </c>
      <c r="AR239">
        <v>36040</v>
      </c>
      <c r="AS239">
        <v>6125370</v>
      </c>
      <c r="AT239">
        <v>5345</v>
      </c>
      <c r="AU239" s="20">
        <v>6012587.75665827</v>
      </c>
      <c r="AV239" s="20">
        <v>112782.24334172998</v>
      </c>
      <c r="BJ239">
        <v>106376</v>
      </c>
      <c r="BK239">
        <v>6125370</v>
      </c>
      <c r="BL239">
        <v>5345</v>
      </c>
      <c r="BM239">
        <v>1146</v>
      </c>
      <c r="BN239">
        <v>16.100000000000001</v>
      </c>
      <c r="BO239">
        <v>36040</v>
      </c>
      <c r="BP239">
        <v>6.1</v>
      </c>
      <c r="BQ239">
        <v>0</v>
      </c>
      <c r="BT239">
        <v>5850504</v>
      </c>
      <c r="BU239">
        <v>801</v>
      </c>
      <c r="BV239">
        <v>13.8</v>
      </c>
      <c r="BW239">
        <v>36846</v>
      </c>
      <c r="BX239">
        <v>25.4</v>
      </c>
      <c r="BY239">
        <v>0</v>
      </c>
      <c r="CA239" s="59">
        <f t="shared" si="26"/>
        <v>-3.6060331743090805E-2</v>
      </c>
      <c r="CB239" s="59">
        <f t="shared" si="27"/>
        <v>-0.46126472358180126</v>
      </c>
      <c r="CC239" s="59">
        <f t="shared" si="28"/>
        <v>-0.77466077787322229</v>
      </c>
      <c r="CD239" s="59">
        <f t="shared" si="29"/>
        <v>-1.0349088678325644</v>
      </c>
      <c r="CE239" s="59">
        <f t="shared" si="30"/>
        <v>1.0923712373974344</v>
      </c>
      <c r="CF239">
        <v>0</v>
      </c>
      <c r="CI239" s="20">
        <v>210</v>
      </c>
      <c r="CJ239" s="20">
        <v>3.444372653896316E-2</v>
      </c>
      <c r="CK239" s="20">
        <v>-9.9410085259572456E-2</v>
      </c>
      <c r="DC239">
        <v>106375</v>
      </c>
      <c r="DD239">
        <v>3942022</v>
      </c>
      <c r="DE239">
        <v>6727</v>
      </c>
      <c r="DF239">
        <v>586</v>
      </c>
      <c r="DG239">
        <v>16.2</v>
      </c>
      <c r="DH239">
        <v>40597</v>
      </c>
      <c r="DI239">
        <v>17.399999999999999</v>
      </c>
      <c r="DJ239">
        <v>0</v>
      </c>
      <c r="DK239">
        <f t="shared" si="25"/>
        <v>0</v>
      </c>
    </row>
    <row r="240" spans="1:115" x14ac:dyDescent="0.25">
      <c r="A240">
        <v>106376</v>
      </c>
      <c r="B240">
        <v>1146</v>
      </c>
      <c r="C240">
        <v>16.100000000000001</v>
      </c>
      <c r="D240">
        <v>36040</v>
      </c>
      <c r="E240">
        <v>5345</v>
      </c>
      <c r="N240">
        <v>106376</v>
      </c>
      <c r="O240" t="s">
        <v>233</v>
      </c>
      <c r="P240" s="74">
        <v>1146</v>
      </c>
      <c r="Q240" s="74">
        <v>6125370</v>
      </c>
      <c r="R240" s="72">
        <v>6882377.9058934068</v>
      </c>
      <c r="S240" s="72">
        <v>-757007.90589340683</v>
      </c>
      <c r="U240" s="20"/>
      <c r="V240" s="20"/>
      <c r="AC240" s="20">
        <v>216</v>
      </c>
      <c r="AD240" s="20">
        <v>7427671.3916690722</v>
      </c>
      <c r="AE240" s="20">
        <v>-141005.39166907221</v>
      </c>
      <c r="AN240">
        <v>106521</v>
      </c>
      <c r="AO240">
        <v>955</v>
      </c>
      <c r="AP240">
        <v>12.1</v>
      </c>
      <c r="AQ240">
        <v>14.7</v>
      </c>
      <c r="AR240">
        <v>40735</v>
      </c>
      <c r="AS240">
        <v>5916225</v>
      </c>
      <c r="AT240">
        <v>6195</v>
      </c>
      <c r="AU240" s="20">
        <v>5933068.6478675837</v>
      </c>
      <c r="AV240" s="20">
        <v>-16843.64786758367</v>
      </c>
      <c r="BJ240">
        <v>106521</v>
      </c>
      <c r="BK240">
        <v>5916225</v>
      </c>
      <c r="BL240">
        <v>6195</v>
      </c>
      <c r="BM240">
        <v>955</v>
      </c>
      <c r="BN240">
        <v>14.7</v>
      </c>
      <c r="BO240">
        <v>40735</v>
      </c>
      <c r="BP240">
        <v>12.1</v>
      </c>
      <c r="BQ240">
        <v>0</v>
      </c>
      <c r="BT240">
        <v>3228576</v>
      </c>
      <c r="BU240">
        <v>507</v>
      </c>
      <c r="BV240">
        <v>14.6</v>
      </c>
      <c r="BW240">
        <v>42438</v>
      </c>
      <c r="BX240">
        <v>23.3</v>
      </c>
      <c r="BY240">
        <v>0</v>
      </c>
      <c r="CA240" s="59">
        <f t="shared" si="26"/>
        <v>-1.2414411050287817</v>
      </c>
      <c r="CB240" s="59">
        <f t="shared" si="27"/>
        <v>-1.2836214318726804</v>
      </c>
      <c r="CC240" s="59">
        <f t="shared" si="28"/>
        <v>-0.37517587634901167</v>
      </c>
      <c r="CD240" s="59">
        <f t="shared" si="29"/>
        <v>0.81082095959931166</v>
      </c>
      <c r="CE240" s="59">
        <f t="shared" si="30"/>
        <v>0.8794507397987722</v>
      </c>
      <c r="CF240">
        <v>0</v>
      </c>
      <c r="CI240" s="20">
        <v>211</v>
      </c>
      <c r="CJ240" s="20">
        <v>0.75703675088535705</v>
      </c>
      <c r="CK240" s="20">
        <v>-0.25225288676117064</v>
      </c>
      <c r="DC240">
        <v>106376</v>
      </c>
      <c r="DD240">
        <v>6125370</v>
      </c>
      <c r="DE240">
        <v>5345</v>
      </c>
      <c r="DF240">
        <v>1146</v>
      </c>
      <c r="DG240">
        <v>16.100000000000001</v>
      </c>
      <c r="DH240">
        <v>36040</v>
      </c>
      <c r="DI240">
        <v>6.1</v>
      </c>
      <c r="DJ240">
        <v>0</v>
      </c>
      <c r="DK240">
        <f t="shared" si="25"/>
        <v>0</v>
      </c>
    </row>
    <row r="241" spans="1:115" x14ac:dyDescent="0.25">
      <c r="A241">
        <v>106521</v>
      </c>
      <c r="B241">
        <v>955</v>
      </c>
      <c r="C241">
        <v>14.7</v>
      </c>
      <c r="D241">
        <v>40735</v>
      </c>
      <c r="E241">
        <v>6195</v>
      </c>
      <c r="N241">
        <v>106521</v>
      </c>
      <c r="O241" t="s">
        <v>233</v>
      </c>
      <c r="P241" s="74">
        <v>955</v>
      </c>
      <c r="Q241" s="74">
        <v>5916225</v>
      </c>
      <c r="R241" s="72">
        <v>5871202.607027852</v>
      </c>
      <c r="S241" s="72">
        <v>45022.392972148024</v>
      </c>
      <c r="U241" s="20"/>
      <c r="V241" s="20"/>
      <c r="AC241" s="20">
        <v>217</v>
      </c>
      <c r="AD241" s="20">
        <v>6427084.315828288</v>
      </c>
      <c r="AE241" s="20">
        <v>-197464.31582828797</v>
      </c>
      <c r="AN241">
        <v>106523</v>
      </c>
      <c r="AO241">
        <v>827</v>
      </c>
      <c r="AP241">
        <v>19</v>
      </c>
      <c r="AQ241">
        <v>16.399999999999999</v>
      </c>
      <c r="AR241">
        <v>40524</v>
      </c>
      <c r="AS241">
        <v>5281222</v>
      </c>
      <c r="AT241">
        <v>6386</v>
      </c>
      <c r="AU241" s="20">
        <v>5244220.7414687034</v>
      </c>
      <c r="AV241" s="20">
        <v>37001.258531296626</v>
      </c>
      <c r="BJ241">
        <v>106523</v>
      </c>
      <c r="BK241">
        <v>5281222</v>
      </c>
      <c r="BL241">
        <v>6386</v>
      </c>
      <c r="BM241">
        <v>827</v>
      </c>
      <c r="BN241">
        <v>16.399999999999999</v>
      </c>
      <c r="BO241">
        <v>40524</v>
      </c>
      <c r="BP241">
        <v>19</v>
      </c>
      <c r="BQ241">
        <v>0</v>
      </c>
      <c r="BT241">
        <v>3942022</v>
      </c>
      <c r="BU241">
        <v>586</v>
      </c>
      <c r="BV241">
        <v>16.2</v>
      </c>
      <c r="BW241">
        <v>40597</v>
      </c>
      <c r="BX241">
        <v>17.399999999999999</v>
      </c>
      <c r="BY241">
        <v>0</v>
      </c>
      <c r="CA241" s="59">
        <f t="shared" si="26"/>
        <v>-0.91344808188795434</v>
      </c>
      <c r="CB241" s="59">
        <f t="shared" si="27"/>
        <v>-1.0626480306652673</v>
      </c>
      <c r="CC241" s="59">
        <f t="shared" si="28"/>
        <v>0.42379392669941029</v>
      </c>
      <c r="CD241" s="59">
        <f t="shared" si="29"/>
        <v>0.2031692048957916</v>
      </c>
      <c r="CE241" s="59">
        <f t="shared" si="30"/>
        <v>0.28124553225967253</v>
      </c>
      <c r="CF241">
        <v>0</v>
      </c>
      <c r="CI241" s="20">
        <v>212</v>
      </c>
      <c r="CJ241" s="20">
        <v>1.4365922931778083</v>
      </c>
      <c r="CK241" s="20">
        <v>0.15486022526518495</v>
      </c>
      <c r="DC241">
        <v>106521</v>
      </c>
      <c r="DD241">
        <v>5916225</v>
      </c>
      <c r="DE241">
        <v>6195</v>
      </c>
      <c r="DF241">
        <v>955</v>
      </c>
      <c r="DG241">
        <v>14.7</v>
      </c>
      <c r="DH241">
        <v>40735</v>
      </c>
      <c r="DI241">
        <v>12.1</v>
      </c>
      <c r="DJ241">
        <v>0</v>
      </c>
      <c r="DK241">
        <f t="shared" si="25"/>
        <v>0</v>
      </c>
    </row>
    <row r="242" spans="1:115" x14ac:dyDescent="0.25">
      <c r="A242">
        <v>106523</v>
      </c>
      <c r="B242">
        <v>827</v>
      </c>
      <c r="C242">
        <v>16.399999999999999</v>
      </c>
      <c r="D242">
        <v>40524</v>
      </c>
      <c r="E242">
        <v>6386</v>
      </c>
      <c r="N242">
        <v>106523</v>
      </c>
      <c r="O242" t="s">
        <v>233</v>
      </c>
      <c r="P242" s="74">
        <v>827</v>
      </c>
      <c r="Q242" s="74">
        <v>5281222</v>
      </c>
      <c r="R242" s="72">
        <v>5193556.3334425585</v>
      </c>
      <c r="S242" s="72">
        <v>87665.666557441466</v>
      </c>
      <c r="U242" s="20"/>
      <c r="V242" s="20"/>
      <c r="AC242" s="20">
        <v>218</v>
      </c>
      <c r="AD242" s="20">
        <v>6252378.6359195793</v>
      </c>
      <c r="AE242" s="20">
        <v>-303994.6359195793</v>
      </c>
      <c r="AN242">
        <v>106525</v>
      </c>
      <c r="AO242">
        <v>833</v>
      </c>
      <c r="AP242">
        <v>10.5</v>
      </c>
      <c r="AQ242">
        <v>15</v>
      </c>
      <c r="AR242">
        <v>38041</v>
      </c>
      <c r="AS242">
        <v>4927195</v>
      </c>
      <c r="AT242">
        <v>5915</v>
      </c>
      <c r="AU242" s="20">
        <v>4820860.9824454337</v>
      </c>
      <c r="AV242" s="20">
        <v>106334.01755456626</v>
      </c>
      <c r="BJ242">
        <v>106525</v>
      </c>
      <c r="BK242">
        <v>4927195</v>
      </c>
      <c r="BL242">
        <v>5915</v>
      </c>
      <c r="BM242">
        <v>833</v>
      </c>
      <c r="BN242">
        <v>15</v>
      </c>
      <c r="BO242">
        <v>38041</v>
      </c>
      <c r="BP242">
        <v>10.5</v>
      </c>
      <c r="BQ242">
        <v>0</v>
      </c>
      <c r="BT242">
        <v>6125370</v>
      </c>
      <c r="BU242">
        <v>1146</v>
      </c>
      <c r="BV242">
        <v>16.100000000000001</v>
      </c>
      <c r="BW242">
        <v>36040</v>
      </c>
      <c r="BX242">
        <v>6.1</v>
      </c>
      <c r="BY242">
        <v>0</v>
      </c>
      <c r="CA242" s="59">
        <f t="shared" si="26"/>
        <v>9.0304004588778228E-2</v>
      </c>
      <c r="CB242" s="59">
        <f t="shared" si="27"/>
        <v>0.50374569941259761</v>
      </c>
      <c r="CC242" s="59">
        <f t="shared" si="28"/>
        <v>0.37385831400888497</v>
      </c>
      <c r="CD242" s="59">
        <f t="shared" si="29"/>
        <v>-1.3009421727163435</v>
      </c>
      <c r="CE242" s="59">
        <f t="shared" si="30"/>
        <v>-0.86446952624741602</v>
      </c>
      <c r="CF242">
        <v>0</v>
      </c>
      <c r="CI242" s="20">
        <v>213</v>
      </c>
      <c r="CJ242" s="20">
        <v>6.3378479446982938E-2</v>
      </c>
      <c r="CK242" s="20">
        <v>-8.5608273058009582E-2</v>
      </c>
      <c r="DC242">
        <v>106523</v>
      </c>
      <c r="DD242">
        <v>5281222</v>
      </c>
      <c r="DE242">
        <v>6386</v>
      </c>
      <c r="DF242">
        <v>827</v>
      </c>
      <c r="DG242">
        <v>16.399999999999999</v>
      </c>
      <c r="DH242">
        <v>40524</v>
      </c>
      <c r="DI242">
        <v>19</v>
      </c>
      <c r="DJ242">
        <v>0</v>
      </c>
      <c r="DK242">
        <f t="shared" si="25"/>
        <v>0</v>
      </c>
    </row>
    <row r="243" spans="1:115" x14ac:dyDescent="0.25">
      <c r="A243">
        <v>106525</v>
      </c>
      <c r="B243">
        <v>833</v>
      </c>
      <c r="C243">
        <v>15</v>
      </c>
      <c r="D243">
        <v>38041</v>
      </c>
      <c r="E243">
        <v>5915</v>
      </c>
      <c r="N243">
        <v>106525</v>
      </c>
      <c r="O243" t="s">
        <v>233</v>
      </c>
      <c r="P243" s="74">
        <v>833</v>
      </c>
      <c r="Q243" s="74">
        <v>4927195</v>
      </c>
      <c r="R243" s="72">
        <v>5225321.0025168695</v>
      </c>
      <c r="S243" s="72">
        <v>-298126.00251686946</v>
      </c>
      <c r="U243" s="20"/>
      <c r="V243" s="20"/>
      <c r="AC243" s="20">
        <v>219</v>
      </c>
      <c r="AD243" s="20">
        <v>5622379.3659457527</v>
      </c>
      <c r="AE243" s="20">
        <v>934288.63405424729</v>
      </c>
      <c r="AN243">
        <v>106528</v>
      </c>
      <c r="AO243">
        <v>876</v>
      </c>
      <c r="AP243">
        <v>15.2</v>
      </c>
      <c r="AQ243">
        <v>14.4</v>
      </c>
      <c r="AR243">
        <v>38503</v>
      </c>
      <c r="AS243">
        <v>5051016</v>
      </c>
      <c r="AT243">
        <v>5766</v>
      </c>
      <c r="AU243" s="20">
        <v>5418834.7701873481</v>
      </c>
      <c r="AV243" s="20">
        <v>-367818.77018734813</v>
      </c>
      <c r="BJ243">
        <v>106528</v>
      </c>
      <c r="BK243">
        <v>5051016</v>
      </c>
      <c r="BL243">
        <v>5766</v>
      </c>
      <c r="BM243">
        <v>876</v>
      </c>
      <c r="BN243">
        <v>14.4</v>
      </c>
      <c r="BO243">
        <v>38503</v>
      </c>
      <c r="BP243">
        <v>15.2</v>
      </c>
      <c r="BQ243">
        <v>0</v>
      </c>
      <c r="BT243">
        <v>5916225</v>
      </c>
      <c r="BU243">
        <v>955</v>
      </c>
      <c r="BV243">
        <v>14.7</v>
      </c>
      <c r="BW243">
        <v>40735</v>
      </c>
      <c r="BX243">
        <v>12.1</v>
      </c>
      <c r="BY243">
        <v>0</v>
      </c>
      <c r="CA243" s="59">
        <f t="shared" si="26"/>
        <v>-5.8463709474057607E-3</v>
      </c>
      <c r="CB243" s="59">
        <f t="shared" si="27"/>
        <v>-3.0506447810388408E-2</v>
      </c>
      <c r="CC243" s="59">
        <f t="shared" si="28"/>
        <v>-0.32524026365848546</v>
      </c>
      <c r="CD243" s="59">
        <f t="shared" si="29"/>
        <v>0.24871833153842374</v>
      </c>
      <c r="CE243" s="59">
        <f t="shared" si="30"/>
        <v>-0.25612524739409459</v>
      </c>
      <c r="CF243">
        <v>0</v>
      </c>
      <c r="CI243" s="20">
        <v>214</v>
      </c>
      <c r="CJ243" s="20">
        <v>0.71921876853298583</v>
      </c>
      <c r="CK243" s="20">
        <v>-0.20848185168070155</v>
      </c>
      <c r="DC243">
        <v>106525</v>
      </c>
      <c r="DD243">
        <v>4927195</v>
      </c>
      <c r="DE243">
        <v>5915</v>
      </c>
      <c r="DF243">
        <v>833</v>
      </c>
      <c r="DG243">
        <v>15</v>
      </c>
      <c r="DH243">
        <v>38041</v>
      </c>
      <c r="DI243">
        <v>10.5</v>
      </c>
      <c r="DJ243">
        <v>0</v>
      </c>
      <c r="DK243">
        <f t="shared" si="25"/>
        <v>0</v>
      </c>
    </row>
    <row r="244" spans="1:115" x14ac:dyDescent="0.25">
      <c r="A244">
        <v>106528</v>
      </c>
      <c r="B244">
        <v>876</v>
      </c>
      <c r="C244">
        <v>14.4</v>
      </c>
      <c r="D244">
        <v>38503</v>
      </c>
      <c r="E244">
        <v>5766</v>
      </c>
      <c r="N244">
        <v>106528</v>
      </c>
      <c r="O244" t="s">
        <v>233</v>
      </c>
      <c r="P244" s="74">
        <v>876</v>
      </c>
      <c r="Q244" s="74">
        <v>5051016</v>
      </c>
      <c r="R244" s="72">
        <v>5452967.7975494293</v>
      </c>
      <c r="S244" s="72">
        <v>-401951.79754942935</v>
      </c>
      <c r="U244" s="20"/>
      <c r="V244" s="20"/>
      <c r="AC244" s="20">
        <v>220</v>
      </c>
      <c r="AD244" s="20">
        <v>6294731.5280186608</v>
      </c>
      <c r="AE244" s="20">
        <v>562143.47198133916</v>
      </c>
      <c r="AN244">
        <v>106529</v>
      </c>
      <c r="AO244">
        <v>603</v>
      </c>
      <c r="AP244">
        <v>5.6</v>
      </c>
      <c r="AQ244">
        <v>15.7</v>
      </c>
      <c r="AR244">
        <v>37346</v>
      </c>
      <c r="AS244">
        <v>3693375</v>
      </c>
      <c r="AT244">
        <v>6125</v>
      </c>
      <c r="AU244" s="20">
        <v>3110500.5059678731</v>
      </c>
      <c r="AV244" s="20">
        <v>582874.49403212685</v>
      </c>
      <c r="BJ244">
        <v>106529</v>
      </c>
      <c r="BK244">
        <v>3693375</v>
      </c>
      <c r="BL244">
        <v>6125</v>
      </c>
      <c r="BM244">
        <v>603</v>
      </c>
      <c r="BN244">
        <v>15.7</v>
      </c>
      <c r="BO244">
        <v>37346</v>
      </c>
      <c r="BP244">
        <v>5.6</v>
      </c>
      <c r="BQ244">
        <v>0</v>
      </c>
      <c r="BT244">
        <v>5281222</v>
      </c>
      <c r="BU244">
        <v>827</v>
      </c>
      <c r="BV244">
        <v>16.399999999999999</v>
      </c>
      <c r="BW244">
        <v>40524</v>
      </c>
      <c r="BX244">
        <v>19</v>
      </c>
      <c r="BY244">
        <v>0</v>
      </c>
      <c r="CA244" s="59">
        <f t="shared" si="26"/>
        <v>-0.2977767394314883</v>
      </c>
      <c r="CB244" s="59">
        <f t="shared" si="27"/>
        <v>-0.38853930039961465</v>
      </c>
      <c r="CC244" s="59">
        <f t="shared" si="28"/>
        <v>0.52366515208046271</v>
      </c>
      <c r="CD244" s="59">
        <f t="shared" si="29"/>
        <v>0.17907437703410939</v>
      </c>
      <c r="CE244" s="59">
        <f t="shared" si="30"/>
        <v>0.44347067328722506</v>
      </c>
      <c r="CF244">
        <v>0</v>
      </c>
      <c r="CI244" s="20">
        <v>215</v>
      </c>
      <c r="CJ244" s="20">
        <v>-0.35647462850756328</v>
      </c>
      <c r="CK244" s="20">
        <v>-5.7869586213569357E-2</v>
      </c>
      <c r="DC244">
        <v>106528</v>
      </c>
      <c r="DD244">
        <v>5051016</v>
      </c>
      <c r="DE244">
        <v>5766</v>
      </c>
      <c r="DF244">
        <v>876</v>
      </c>
      <c r="DG244">
        <v>14.4</v>
      </c>
      <c r="DH244">
        <v>38503</v>
      </c>
      <c r="DI244">
        <v>15.2</v>
      </c>
      <c r="DJ244">
        <v>0</v>
      </c>
      <c r="DK244">
        <f t="shared" si="25"/>
        <v>0</v>
      </c>
    </row>
    <row r="245" spans="1:115" x14ac:dyDescent="0.25">
      <c r="A245">
        <v>106529</v>
      </c>
      <c r="B245">
        <v>603</v>
      </c>
      <c r="C245">
        <v>15.7</v>
      </c>
      <c r="D245">
        <v>37346</v>
      </c>
      <c r="E245">
        <v>6125</v>
      </c>
      <c r="N245">
        <v>106529</v>
      </c>
      <c r="O245" t="s">
        <v>233</v>
      </c>
      <c r="P245" s="74">
        <v>603</v>
      </c>
      <c r="Q245" s="74">
        <v>3693375</v>
      </c>
      <c r="R245" s="72">
        <v>4007675.3546682959</v>
      </c>
      <c r="S245" s="72">
        <v>-314300.35466829594</v>
      </c>
      <c r="U245" s="20"/>
      <c r="V245" s="20"/>
      <c r="AC245" s="20">
        <v>221</v>
      </c>
      <c r="AD245" s="20">
        <v>7459436.0607433831</v>
      </c>
      <c r="AE245" s="20">
        <v>-1119176.0607433831</v>
      </c>
      <c r="AN245">
        <v>106534</v>
      </c>
      <c r="AO245">
        <v>1314</v>
      </c>
      <c r="AP245">
        <v>13.3</v>
      </c>
      <c r="AQ245">
        <v>13.9</v>
      </c>
      <c r="AR245">
        <v>38982</v>
      </c>
      <c r="AS245">
        <v>7696098</v>
      </c>
      <c r="AT245">
        <v>5857</v>
      </c>
      <c r="AU245" s="20">
        <v>7948615.9312166609</v>
      </c>
      <c r="AV245" s="20">
        <v>-252517.93121666089</v>
      </c>
      <c r="BJ245">
        <v>106534</v>
      </c>
      <c r="BK245">
        <v>7696098</v>
      </c>
      <c r="BL245">
        <v>5857</v>
      </c>
      <c r="BM245">
        <v>1314</v>
      </c>
      <c r="BN245">
        <v>13.9</v>
      </c>
      <c r="BO245">
        <v>38982</v>
      </c>
      <c r="BP245">
        <v>13.3</v>
      </c>
      <c r="BQ245">
        <v>0</v>
      </c>
      <c r="BT245">
        <v>4927195</v>
      </c>
      <c r="BU245">
        <v>833</v>
      </c>
      <c r="BV245">
        <v>15</v>
      </c>
      <c r="BW245">
        <v>38041</v>
      </c>
      <c r="BX245">
        <v>10.5</v>
      </c>
      <c r="BY245">
        <v>0</v>
      </c>
      <c r="CA245" s="59">
        <f t="shared" si="26"/>
        <v>-0.46053381705681334</v>
      </c>
      <c r="CB245" s="59">
        <f t="shared" si="27"/>
        <v>-0.3717565104344947</v>
      </c>
      <c r="CC245" s="59">
        <f t="shared" si="28"/>
        <v>-0.17543342558690597</v>
      </c>
      <c r="CD245" s="59">
        <f t="shared" si="29"/>
        <v>-0.64047983639817752</v>
      </c>
      <c r="CE245" s="59">
        <f t="shared" si="30"/>
        <v>-0.41835038842164696</v>
      </c>
      <c r="CF245">
        <v>0</v>
      </c>
      <c r="CI245" s="20">
        <v>216</v>
      </c>
      <c r="CJ245" s="20">
        <v>0.66277393248278604</v>
      </c>
      <c r="CK245" s="20">
        <v>-3.8586514431250718E-2</v>
      </c>
      <c r="DC245">
        <v>106529</v>
      </c>
      <c r="DD245">
        <v>3693375</v>
      </c>
      <c r="DE245">
        <v>6125</v>
      </c>
      <c r="DF245">
        <v>603</v>
      </c>
      <c r="DG245">
        <v>15.7</v>
      </c>
      <c r="DH245">
        <v>37346</v>
      </c>
      <c r="DI245">
        <v>5.6</v>
      </c>
      <c r="DJ245">
        <v>0</v>
      </c>
      <c r="DK245">
        <f t="shared" si="25"/>
        <v>0</v>
      </c>
    </row>
    <row r="246" spans="1:115" x14ac:dyDescent="0.25">
      <c r="A246">
        <v>106534</v>
      </c>
      <c r="B246">
        <v>1314</v>
      </c>
      <c r="C246">
        <v>13.9</v>
      </c>
      <c r="D246">
        <v>38982</v>
      </c>
      <c r="E246">
        <v>5857</v>
      </c>
      <c r="N246">
        <v>106534</v>
      </c>
      <c r="O246" t="s">
        <v>233</v>
      </c>
      <c r="P246" s="74">
        <v>1314</v>
      </c>
      <c r="Q246" s="74">
        <v>7696098</v>
      </c>
      <c r="R246" s="72">
        <v>7771788.6399741042</v>
      </c>
      <c r="S246" s="72">
        <v>-75690.639974104241</v>
      </c>
      <c r="U246" s="20"/>
      <c r="V246" s="20"/>
      <c r="AC246" s="20">
        <v>222</v>
      </c>
      <c r="AD246" s="20">
        <v>6622966.4417865369</v>
      </c>
      <c r="AE246" s="20">
        <v>-410655.44178653695</v>
      </c>
      <c r="AN246">
        <v>106535</v>
      </c>
      <c r="AO246">
        <v>905</v>
      </c>
      <c r="AP246">
        <v>12.8</v>
      </c>
      <c r="AQ246">
        <v>14.4</v>
      </c>
      <c r="AR246">
        <v>38894</v>
      </c>
      <c r="AS246">
        <v>5331355</v>
      </c>
      <c r="AT246">
        <v>5891</v>
      </c>
      <c r="AU246" s="20">
        <v>5518557.909177429</v>
      </c>
      <c r="AV246" s="20">
        <v>-187202.90917742904</v>
      </c>
      <c r="BJ246">
        <v>106535</v>
      </c>
      <c r="BK246">
        <v>5331355</v>
      </c>
      <c r="BL246">
        <v>5891</v>
      </c>
      <c r="BM246">
        <v>905</v>
      </c>
      <c r="BN246">
        <v>14.4</v>
      </c>
      <c r="BO246">
        <v>38894</v>
      </c>
      <c r="BP246">
        <v>12.8</v>
      </c>
      <c r="BQ246">
        <v>0</v>
      </c>
      <c r="BT246">
        <v>5051016</v>
      </c>
      <c r="BU246">
        <v>876</v>
      </c>
      <c r="BV246">
        <v>14.4</v>
      </c>
      <c r="BW246">
        <v>38503</v>
      </c>
      <c r="BX246">
        <v>15.2</v>
      </c>
      <c r="BY246">
        <v>0</v>
      </c>
      <c r="CA246" s="59">
        <f t="shared" si="26"/>
        <v>-0.40360950306763915</v>
      </c>
      <c r="CB246" s="59">
        <f t="shared" si="27"/>
        <v>-0.25147984901780152</v>
      </c>
      <c r="CC246" s="59">
        <f t="shared" si="28"/>
        <v>-0.47504710173006409</v>
      </c>
      <c r="CD246" s="59">
        <f t="shared" si="29"/>
        <v>-0.48798928198588731</v>
      </c>
      <c r="CE246" s="59">
        <f t="shared" si="30"/>
        <v>5.8185963346788092E-2</v>
      </c>
      <c r="CF246">
        <v>0</v>
      </c>
      <c r="CI246" s="20">
        <v>217</v>
      </c>
      <c r="CJ246" s="20">
        <v>0.32075978976227942</v>
      </c>
      <c r="CK246" s="20">
        <v>-0.18252886055351419</v>
      </c>
      <c r="DC246">
        <v>106534</v>
      </c>
      <c r="DD246">
        <v>7696098</v>
      </c>
      <c r="DE246">
        <v>5857</v>
      </c>
      <c r="DF246">
        <v>1314</v>
      </c>
      <c r="DG246">
        <v>13.9</v>
      </c>
      <c r="DH246">
        <v>38982</v>
      </c>
      <c r="DI246">
        <v>13.3</v>
      </c>
      <c r="DJ246">
        <v>0</v>
      </c>
      <c r="DK246">
        <f t="shared" si="25"/>
        <v>0</v>
      </c>
    </row>
    <row r="247" spans="1:115" x14ac:dyDescent="0.25">
      <c r="A247">
        <v>106535</v>
      </c>
      <c r="B247">
        <v>905</v>
      </c>
      <c r="C247">
        <v>14.4</v>
      </c>
      <c r="D247">
        <v>38894</v>
      </c>
      <c r="E247">
        <v>5891</v>
      </c>
      <c r="N247">
        <v>106535</v>
      </c>
      <c r="O247" t="s">
        <v>233</v>
      </c>
      <c r="P247" s="74">
        <v>905</v>
      </c>
      <c r="Q247" s="74">
        <v>5331355</v>
      </c>
      <c r="R247" s="72">
        <v>5606497.0314085968</v>
      </c>
      <c r="S247" s="72">
        <v>-275142.03140859678</v>
      </c>
      <c r="U247" s="20"/>
      <c r="V247" s="20"/>
      <c r="AC247" s="20">
        <v>223</v>
      </c>
      <c r="AD247" s="20">
        <v>6262966.8589443499</v>
      </c>
      <c r="AE247" s="20">
        <v>42745.141055650078</v>
      </c>
      <c r="AN247">
        <v>106537</v>
      </c>
      <c r="AO247">
        <v>930</v>
      </c>
      <c r="AP247">
        <v>2.9</v>
      </c>
      <c r="AQ247">
        <v>16.100000000000001</v>
      </c>
      <c r="AR247">
        <v>40351</v>
      </c>
      <c r="AS247">
        <v>4969920</v>
      </c>
      <c r="AT247">
        <v>5344</v>
      </c>
      <c r="AU247" s="20">
        <v>5123794.9226843007</v>
      </c>
      <c r="AV247" s="20">
        <v>-153874.92268430069</v>
      </c>
      <c r="BJ247">
        <v>106537</v>
      </c>
      <c r="BK247">
        <v>4969920</v>
      </c>
      <c r="BL247">
        <v>5344</v>
      </c>
      <c r="BM247">
        <v>930</v>
      </c>
      <c r="BN247">
        <v>16.100000000000001</v>
      </c>
      <c r="BO247">
        <v>40351</v>
      </c>
      <c r="BP247">
        <v>2.9</v>
      </c>
      <c r="BQ247">
        <v>0</v>
      </c>
      <c r="BT247">
        <v>3693375</v>
      </c>
      <c r="BU247">
        <v>603</v>
      </c>
      <c r="BV247">
        <v>15.7</v>
      </c>
      <c r="BW247">
        <v>37346</v>
      </c>
      <c r="BX247">
        <v>5.6</v>
      </c>
      <c r="BY247">
        <v>0</v>
      </c>
      <c r="CA247" s="59">
        <f t="shared" si="26"/>
        <v>-1.0277587392115601</v>
      </c>
      <c r="CB247" s="59">
        <f t="shared" si="27"/>
        <v>-1.0150967924307606</v>
      </c>
      <c r="CC247" s="59">
        <f t="shared" si="28"/>
        <v>0.17411586324677839</v>
      </c>
      <c r="CD247" s="59">
        <f t="shared" si="29"/>
        <v>-0.8698758002867959</v>
      </c>
      <c r="CE247" s="59">
        <f t="shared" si="30"/>
        <v>-0.91516488281852615</v>
      </c>
      <c r="CF247">
        <v>0</v>
      </c>
      <c r="CI247" s="20">
        <v>218</v>
      </c>
      <c r="CJ247" s="20">
        <v>0.41487809644763984</v>
      </c>
      <c r="CK247" s="20">
        <v>-0.4059399880774997</v>
      </c>
      <c r="DC247">
        <v>106535</v>
      </c>
      <c r="DD247">
        <v>5331355</v>
      </c>
      <c r="DE247">
        <v>5891</v>
      </c>
      <c r="DF247">
        <v>905</v>
      </c>
      <c r="DG247">
        <v>14.4</v>
      </c>
      <c r="DH247">
        <v>38894</v>
      </c>
      <c r="DI247">
        <v>12.8</v>
      </c>
      <c r="DJ247">
        <v>0</v>
      </c>
      <c r="DK247">
        <f t="shared" si="25"/>
        <v>0</v>
      </c>
    </row>
    <row r="248" spans="1:115" x14ac:dyDescent="0.25">
      <c r="A248">
        <v>106537</v>
      </c>
      <c r="B248">
        <v>930</v>
      </c>
      <c r="C248">
        <v>16.100000000000001</v>
      </c>
      <c r="D248">
        <v>40351</v>
      </c>
      <c r="E248">
        <v>5344</v>
      </c>
      <c r="N248">
        <v>106537</v>
      </c>
      <c r="O248" t="s">
        <v>233</v>
      </c>
      <c r="P248" s="74">
        <v>930</v>
      </c>
      <c r="Q248" s="74">
        <v>4969920</v>
      </c>
      <c r="R248" s="72">
        <v>5738849.8192182248</v>
      </c>
      <c r="S248" s="72">
        <v>-768929.81921822485</v>
      </c>
      <c r="U248" s="20"/>
      <c r="V248" s="20"/>
      <c r="AC248" s="20">
        <v>224</v>
      </c>
      <c r="AD248" s="20">
        <v>8364729.1293612355</v>
      </c>
      <c r="AE248" s="20">
        <v>-1250415.1293612355</v>
      </c>
      <c r="AN248">
        <v>106538</v>
      </c>
      <c r="AO248">
        <v>1629</v>
      </c>
      <c r="AP248">
        <v>7.7</v>
      </c>
      <c r="AQ248">
        <v>15.8</v>
      </c>
      <c r="AR248">
        <v>37841</v>
      </c>
      <c r="AS248">
        <v>8377947</v>
      </c>
      <c r="AT248">
        <v>5143</v>
      </c>
      <c r="AU248" s="20">
        <v>9075588.4287296906</v>
      </c>
      <c r="AV248" s="20">
        <v>-697641.42872969061</v>
      </c>
      <c r="BJ248">
        <v>106538</v>
      </c>
      <c r="BK248">
        <v>8377947</v>
      </c>
      <c r="BL248">
        <v>5143</v>
      </c>
      <c r="BM248">
        <v>1629</v>
      </c>
      <c r="BN248">
        <v>15.8</v>
      </c>
      <c r="BO248">
        <v>37841</v>
      </c>
      <c r="BP248">
        <v>7.7</v>
      </c>
      <c r="BQ248">
        <v>0</v>
      </c>
      <c r="BT248">
        <v>7696098</v>
      </c>
      <c r="BU248">
        <v>1314</v>
      </c>
      <c r="BV248">
        <v>13.9</v>
      </c>
      <c r="BW248">
        <v>38982</v>
      </c>
      <c r="BX248">
        <v>13.3</v>
      </c>
      <c r="BY248">
        <v>0</v>
      </c>
      <c r="CA248" s="59">
        <f t="shared" si="26"/>
        <v>0.81241587465595266</v>
      </c>
      <c r="CB248" s="59">
        <f t="shared" si="27"/>
        <v>0.97366381843595717</v>
      </c>
      <c r="CC248" s="59">
        <f t="shared" si="28"/>
        <v>-0.72472516518269603</v>
      </c>
      <c r="CD248" s="59">
        <f t="shared" si="29"/>
        <v>-0.32988760327704097</v>
      </c>
      <c r="CE248" s="59">
        <f t="shared" si="30"/>
        <v>-0.13445639162343023</v>
      </c>
      <c r="CF248">
        <v>0</v>
      </c>
      <c r="CI248" s="20">
        <v>219</v>
      </c>
      <c r="CJ248" s="20">
        <v>1.2298743324804781E-2</v>
      </c>
      <c r="CK248" s="20">
        <v>0.27628618917525549</v>
      </c>
      <c r="DC248">
        <v>106537</v>
      </c>
      <c r="DD248">
        <v>4969920</v>
      </c>
      <c r="DE248">
        <v>5344</v>
      </c>
      <c r="DF248">
        <v>930</v>
      </c>
      <c r="DG248">
        <v>16.100000000000001</v>
      </c>
      <c r="DH248">
        <v>40351</v>
      </c>
      <c r="DI248">
        <v>2.9</v>
      </c>
      <c r="DJ248">
        <v>0</v>
      </c>
      <c r="DK248">
        <f t="shared" si="25"/>
        <v>0</v>
      </c>
    </row>
    <row r="249" spans="1:115" x14ac:dyDescent="0.25">
      <c r="A249">
        <v>106538</v>
      </c>
      <c r="B249">
        <v>1629</v>
      </c>
      <c r="C249">
        <v>15.8</v>
      </c>
      <c r="D249">
        <v>37841</v>
      </c>
      <c r="E249">
        <v>5143</v>
      </c>
      <c r="N249">
        <v>106538</v>
      </c>
      <c r="O249" t="s">
        <v>233</v>
      </c>
      <c r="P249" s="74">
        <v>1629</v>
      </c>
      <c r="Q249" s="74">
        <v>8377947</v>
      </c>
      <c r="R249" s="72">
        <v>9439433.7663754113</v>
      </c>
      <c r="S249" s="72">
        <v>-1061486.7663754113</v>
      </c>
      <c r="U249" s="20"/>
      <c r="V249" s="20"/>
      <c r="AC249" s="20">
        <v>225</v>
      </c>
      <c r="AD249" s="20">
        <v>6596495.8842246113</v>
      </c>
      <c r="AE249" s="20">
        <v>-902807.88422461133</v>
      </c>
      <c r="AN249">
        <v>106540</v>
      </c>
      <c r="AO249">
        <v>1206</v>
      </c>
      <c r="AP249">
        <v>4.3</v>
      </c>
      <c r="AQ249">
        <v>14.9</v>
      </c>
      <c r="AR249">
        <v>39874</v>
      </c>
      <c r="AS249">
        <v>6180750</v>
      </c>
      <c r="AT249">
        <v>5125</v>
      </c>
      <c r="AU249" s="20">
        <v>6879064.0260582035</v>
      </c>
      <c r="AV249" s="20">
        <v>-698314.02605820354</v>
      </c>
      <c r="BJ249">
        <v>106540</v>
      </c>
      <c r="BK249">
        <v>6180750</v>
      </c>
      <c r="BL249">
        <v>5125</v>
      </c>
      <c r="BM249">
        <v>1206</v>
      </c>
      <c r="BN249">
        <v>14.9</v>
      </c>
      <c r="BO249">
        <v>39874</v>
      </c>
      <c r="BP249">
        <v>4.3</v>
      </c>
      <c r="BQ249">
        <v>0</v>
      </c>
      <c r="BT249">
        <v>5331355</v>
      </c>
      <c r="BU249">
        <v>905</v>
      </c>
      <c r="BV249">
        <v>14.4</v>
      </c>
      <c r="BW249">
        <v>38894</v>
      </c>
      <c r="BX249">
        <v>12.8</v>
      </c>
      <c r="BY249">
        <v>0</v>
      </c>
      <c r="CA249" s="59">
        <f t="shared" si="26"/>
        <v>-0.27472906065955727</v>
      </c>
      <c r="CB249" s="59">
        <f t="shared" si="27"/>
        <v>-0.17036303085305493</v>
      </c>
      <c r="CC249" s="59">
        <f t="shared" si="28"/>
        <v>-0.47504710173006409</v>
      </c>
      <c r="CD249" s="59">
        <f t="shared" si="29"/>
        <v>-0.35893342316509624</v>
      </c>
      <c r="CE249" s="59">
        <f t="shared" si="30"/>
        <v>-0.18515174819454033</v>
      </c>
      <c r="CF249">
        <v>0</v>
      </c>
      <c r="CI249" s="20">
        <v>220</v>
      </c>
      <c r="CJ249" s="20">
        <v>4.5085131957848606E-2</v>
      </c>
      <c r="CK249" s="20">
        <v>0.38151417233494489</v>
      </c>
      <c r="DC249">
        <v>106538</v>
      </c>
      <c r="DD249">
        <v>8377947</v>
      </c>
      <c r="DE249">
        <v>5143</v>
      </c>
      <c r="DF249">
        <v>1629</v>
      </c>
      <c r="DG249">
        <v>15.8</v>
      </c>
      <c r="DH249">
        <v>37841</v>
      </c>
      <c r="DI249">
        <v>7.7</v>
      </c>
      <c r="DJ249">
        <v>0</v>
      </c>
      <c r="DK249">
        <f t="shared" si="25"/>
        <v>0</v>
      </c>
    </row>
    <row r="250" spans="1:115" x14ac:dyDescent="0.25">
      <c r="A250">
        <v>106540</v>
      </c>
      <c r="B250">
        <v>1206</v>
      </c>
      <c r="C250">
        <v>14.9</v>
      </c>
      <c r="D250">
        <v>39874</v>
      </c>
      <c r="E250">
        <v>5125</v>
      </c>
      <c r="N250">
        <v>106540</v>
      </c>
      <c r="O250" t="s">
        <v>233</v>
      </c>
      <c r="P250" s="74">
        <v>1206</v>
      </c>
      <c r="Q250" s="74">
        <v>6180750</v>
      </c>
      <c r="R250" s="72">
        <v>7200024.5966365132</v>
      </c>
      <c r="S250" s="72">
        <v>-1019274.5966365132</v>
      </c>
      <c r="U250" s="20"/>
      <c r="V250" s="20"/>
      <c r="AC250" s="20">
        <v>226</v>
      </c>
      <c r="AD250" s="20">
        <v>5013556.5420214655</v>
      </c>
      <c r="AE250" s="20">
        <v>-638575.54202146549</v>
      </c>
      <c r="AN250">
        <v>106653</v>
      </c>
      <c r="AO250">
        <v>1590</v>
      </c>
      <c r="AP250">
        <v>4</v>
      </c>
      <c r="AQ250">
        <v>18.399999999999999</v>
      </c>
      <c r="AR250">
        <v>39033</v>
      </c>
      <c r="AS250">
        <v>7542960</v>
      </c>
      <c r="AT250">
        <v>4744</v>
      </c>
      <c r="AU250" s="20">
        <v>8435901.3907542825</v>
      </c>
      <c r="AV250" s="20">
        <v>-892941.39075428247</v>
      </c>
      <c r="BJ250">
        <v>106653</v>
      </c>
      <c r="BK250">
        <v>7542960</v>
      </c>
      <c r="BL250">
        <v>4744</v>
      </c>
      <c r="BM250">
        <v>1590</v>
      </c>
      <c r="BN250">
        <v>18.399999999999999</v>
      </c>
      <c r="BO250">
        <v>39033</v>
      </c>
      <c r="BP250">
        <v>4</v>
      </c>
      <c r="BQ250">
        <v>0</v>
      </c>
      <c r="BT250">
        <v>4969920</v>
      </c>
      <c r="BU250">
        <v>930</v>
      </c>
      <c r="BV250">
        <v>16.100000000000001</v>
      </c>
      <c r="BW250">
        <v>40351</v>
      </c>
      <c r="BX250">
        <v>2.9</v>
      </c>
      <c r="BY250">
        <v>0</v>
      </c>
      <c r="CA250" s="59">
        <f t="shared" si="26"/>
        <v>-0.44089182324972515</v>
      </c>
      <c r="CB250" s="59">
        <f t="shared" si="27"/>
        <v>-0.10043473933172166</v>
      </c>
      <c r="CC250" s="59">
        <f t="shared" si="28"/>
        <v>0.37385831400888497</v>
      </c>
      <c r="CD250" s="59">
        <f t="shared" si="29"/>
        <v>0.12197293566327345</v>
      </c>
      <c r="CE250" s="59">
        <f t="shared" si="30"/>
        <v>-1.1889198083025208</v>
      </c>
      <c r="CF250">
        <v>0</v>
      </c>
      <c r="CI250" s="20">
        <v>221</v>
      </c>
      <c r="CJ250" s="20">
        <v>0.53557154789453254</v>
      </c>
      <c r="CK250" s="20">
        <v>-0.34647601494518832</v>
      </c>
      <c r="DC250">
        <v>106540</v>
      </c>
      <c r="DD250">
        <v>6180750</v>
      </c>
      <c r="DE250">
        <v>5125</v>
      </c>
      <c r="DF250">
        <v>1206</v>
      </c>
      <c r="DG250">
        <v>14.9</v>
      </c>
      <c r="DH250">
        <v>39874</v>
      </c>
      <c r="DI250">
        <v>4.3</v>
      </c>
      <c r="DJ250">
        <v>0</v>
      </c>
      <c r="DK250">
        <f t="shared" si="25"/>
        <v>0</v>
      </c>
    </row>
    <row r="251" spans="1:115" x14ac:dyDescent="0.25">
      <c r="A251">
        <v>106653</v>
      </c>
      <c r="B251">
        <v>1590</v>
      </c>
      <c r="C251">
        <v>18.399999999999999</v>
      </c>
      <c r="D251">
        <v>39033</v>
      </c>
      <c r="E251">
        <v>4744</v>
      </c>
      <c r="N251">
        <v>106653</v>
      </c>
      <c r="O251" t="s">
        <v>333</v>
      </c>
      <c r="P251" s="74">
        <v>1590</v>
      </c>
      <c r="Q251" s="74">
        <v>7542960</v>
      </c>
      <c r="R251" s="72">
        <v>9232963.4173923936</v>
      </c>
      <c r="S251" s="72">
        <v>-1690003.4173923936</v>
      </c>
      <c r="U251" s="20"/>
      <c r="V251" s="20"/>
      <c r="AC251" s="20">
        <v>227</v>
      </c>
      <c r="AD251" s="20">
        <v>4976497.7614347693</v>
      </c>
      <c r="AE251" s="20">
        <v>-930169.76143476926</v>
      </c>
      <c r="AN251">
        <v>106962</v>
      </c>
      <c r="AO251">
        <v>641</v>
      </c>
      <c r="AP251">
        <v>12</v>
      </c>
      <c r="AQ251">
        <v>14.8</v>
      </c>
      <c r="AR251">
        <v>39065</v>
      </c>
      <c r="AS251">
        <v>3764593</v>
      </c>
      <c r="AT251">
        <v>5873</v>
      </c>
      <c r="AU251" s="20">
        <v>3942500.7087398972</v>
      </c>
      <c r="AV251" s="20">
        <v>-177907.70873989724</v>
      </c>
      <c r="BJ251">
        <v>106962</v>
      </c>
      <c r="BK251">
        <v>3764593</v>
      </c>
      <c r="BL251">
        <v>5873</v>
      </c>
      <c r="BM251">
        <v>641</v>
      </c>
      <c r="BN251">
        <v>14.8</v>
      </c>
      <c r="BO251">
        <v>39065</v>
      </c>
      <c r="BP251">
        <v>12</v>
      </c>
      <c r="BQ251">
        <v>0</v>
      </c>
      <c r="BT251">
        <v>8377947</v>
      </c>
      <c r="BU251">
        <v>1629</v>
      </c>
      <c r="BV251">
        <v>15.8</v>
      </c>
      <c r="BW251">
        <v>37841</v>
      </c>
      <c r="BX251">
        <v>7.7</v>
      </c>
      <c r="BY251">
        <v>0</v>
      </c>
      <c r="CA251" s="59">
        <f t="shared" si="26"/>
        <v>1.1258827871280248</v>
      </c>
      <c r="CB251" s="59">
        <f t="shared" si="27"/>
        <v>1.8547602916047561</v>
      </c>
      <c r="CC251" s="59">
        <f t="shared" si="28"/>
        <v>0.22405147593730548</v>
      </c>
      <c r="CD251" s="59">
        <f t="shared" si="29"/>
        <v>-0.70649306341648499</v>
      </c>
      <c r="CE251" s="59">
        <f t="shared" si="30"/>
        <v>-0.70224438521986365</v>
      </c>
      <c r="CF251">
        <v>0</v>
      </c>
      <c r="CI251" s="20">
        <v>222</v>
      </c>
      <c r="CJ251" s="20">
        <v>0.39894845699176096</v>
      </c>
      <c r="CK251" s="20">
        <v>-0.26867500632733488</v>
      </c>
      <c r="DC251">
        <v>106653</v>
      </c>
      <c r="DD251">
        <v>7542960</v>
      </c>
      <c r="DE251">
        <v>4744</v>
      </c>
      <c r="DF251">
        <v>1590</v>
      </c>
      <c r="DG251">
        <v>18.399999999999999</v>
      </c>
      <c r="DH251">
        <v>39033</v>
      </c>
      <c r="DI251">
        <v>4</v>
      </c>
      <c r="DJ251">
        <v>0</v>
      </c>
      <c r="DK251">
        <f t="shared" si="25"/>
        <v>0</v>
      </c>
    </row>
    <row r="252" spans="1:115" x14ac:dyDescent="0.25">
      <c r="A252">
        <v>106962</v>
      </c>
      <c r="B252">
        <v>641</v>
      </c>
      <c r="C252">
        <v>14.8</v>
      </c>
      <c r="D252">
        <v>39065</v>
      </c>
      <c r="E252">
        <v>5873</v>
      </c>
      <c r="N252">
        <v>106962</v>
      </c>
      <c r="O252" t="s">
        <v>333</v>
      </c>
      <c r="P252" s="74">
        <v>641</v>
      </c>
      <c r="Q252" s="74">
        <v>3764593</v>
      </c>
      <c r="R252" s="72">
        <v>4208851.5921389293</v>
      </c>
      <c r="S252" s="72">
        <v>-444258.59213892929</v>
      </c>
      <c r="U252" s="20"/>
      <c r="V252" s="20"/>
      <c r="AC252" s="20">
        <v>228</v>
      </c>
      <c r="AD252" s="20">
        <v>4171792.811552234</v>
      </c>
      <c r="AE252" s="20">
        <v>-441336.81155223399</v>
      </c>
      <c r="AN252">
        <v>107395</v>
      </c>
      <c r="AO252">
        <v>1464</v>
      </c>
      <c r="AP252">
        <v>15.4</v>
      </c>
      <c r="AQ252">
        <v>15.3</v>
      </c>
      <c r="AR252">
        <v>40308</v>
      </c>
      <c r="AS252">
        <v>8336016</v>
      </c>
      <c r="AT252">
        <v>5694</v>
      </c>
      <c r="AU252" s="20">
        <v>8838097.6701056156</v>
      </c>
      <c r="AV252" s="20">
        <v>-502081.67010561563</v>
      </c>
      <c r="BJ252">
        <v>107395</v>
      </c>
      <c r="BK252">
        <v>8336016</v>
      </c>
      <c r="BL252">
        <v>5694</v>
      </c>
      <c r="BM252">
        <v>1464</v>
      </c>
      <c r="BN252">
        <v>15.3</v>
      </c>
      <c r="BO252">
        <v>40308</v>
      </c>
      <c r="BP252">
        <v>15.4</v>
      </c>
      <c r="BQ252">
        <v>0</v>
      </c>
      <c r="BT252">
        <v>6180750</v>
      </c>
      <c r="BU252">
        <v>1206</v>
      </c>
      <c r="BV252">
        <v>14.9</v>
      </c>
      <c r="BW252">
        <v>39874</v>
      </c>
      <c r="BX252">
        <v>4.3</v>
      </c>
      <c r="BY252">
        <v>0</v>
      </c>
      <c r="CA252" s="59">
        <f t="shared" si="26"/>
        <v>0.11576389030057564</v>
      </c>
      <c r="CB252" s="59">
        <f t="shared" si="27"/>
        <v>0.67157359906379743</v>
      </c>
      <c r="CC252" s="59">
        <f t="shared" si="28"/>
        <v>-0.22536903827743218</v>
      </c>
      <c r="CD252" s="59">
        <f t="shared" si="29"/>
        <v>-3.5468610775389799E-2</v>
      </c>
      <c r="CE252" s="59">
        <f t="shared" si="30"/>
        <v>-1.0469728099034126</v>
      </c>
      <c r="CF252">
        <v>0</v>
      </c>
      <c r="CI252" s="20">
        <v>223</v>
      </c>
      <c r="CJ252" s="20">
        <v>0.44973819708196894</v>
      </c>
      <c r="CK252" s="20">
        <v>-0.27652544007287705</v>
      </c>
      <c r="DC252">
        <v>106962</v>
      </c>
      <c r="DD252">
        <v>3764593</v>
      </c>
      <c r="DE252">
        <v>5873</v>
      </c>
      <c r="DF252">
        <v>641</v>
      </c>
      <c r="DG252">
        <v>14.8</v>
      </c>
      <c r="DH252">
        <v>39065</v>
      </c>
      <c r="DI252">
        <v>12</v>
      </c>
      <c r="DJ252">
        <v>0</v>
      </c>
      <c r="DK252">
        <f t="shared" si="25"/>
        <v>0</v>
      </c>
    </row>
    <row r="253" spans="1:115" x14ac:dyDescent="0.25">
      <c r="A253">
        <v>107395</v>
      </c>
      <c r="B253">
        <v>1464</v>
      </c>
      <c r="C253">
        <v>15.3</v>
      </c>
      <c r="D253">
        <v>40308</v>
      </c>
      <c r="E253">
        <v>5694</v>
      </c>
      <c r="N253">
        <v>107395</v>
      </c>
      <c r="O253" t="s">
        <v>333</v>
      </c>
      <c r="P253" s="74">
        <v>1464</v>
      </c>
      <c r="Q253" s="74">
        <v>8336016</v>
      </c>
      <c r="R253" s="72">
        <v>8565905.3668318689</v>
      </c>
      <c r="S253" s="72">
        <v>-229889.36683186889</v>
      </c>
      <c r="U253" s="20"/>
      <c r="V253" s="20"/>
      <c r="AC253" s="20">
        <v>229</v>
      </c>
      <c r="AD253" s="20">
        <v>4987085.9844595399</v>
      </c>
      <c r="AE253" s="20">
        <v>-300061.98445953988</v>
      </c>
      <c r="AN253">
        <v>107413</v>
      </c>
      <c r="AO253">
        <v>1459</v>
      </c>
      <c r="AP253">
        <v>25.1</v>
      </c>
      <c r="AQ253">
        <v>14</v>
      </c>
      <c r="AR253">
        <v>38884</v>
      </c>
      <c r="AS253">
        <v>9003489</v>
      </c>
      <c r="AT253">
        <v>6171</v>
      </c>
      <c r="AU253" s="20">
        <v>9282046.160540428</v>
      </c>
      <c r="AV253" s="20">
        <v>-278557.16054042801</v>
      </c>
      <c r="BJ253">
        <v>107413</v>
      </c>
      <c r="BK253">
        <v>9003489</v>
      </c>
      <c r="BL253">
        <v>6171</v>
      </c>
      <c r="BM253">
        <v>1459</v>
      </c>
      <c r="BN253">
        <v>14</v>
      </c>
      <c r="BO253">
        <v>38884</v>
      </c>
      <c r="BP253">
        <v>25.1</v>
      </c>
      <c r="BQ253">
        <v>0</v>
      </c>
      <c r="BT253">
        <v>7542960</v>
      </c>
      <c r="BU253">
        <v>1590</v>
      </c>
      <c r="BV253">
        <v>18.399999999999999</v>
      </c>
      <c r="BW253">
        <v>39033</v>
      </c>
      <c r="BX253">
        <v>4</v>
      </c>
      <c r="BY253">
        <v>0</v>
      </c>
      <c r="CA253" s="59">
        <f t="shared" si="26"/>
        <v>0.74201363597532377</v>
      </c>
      <c r="CB253" s="59">
        <f t="shared" si="27"/>
        <v>1.7456721568314764</v>
      </c>
      <c r="CC253" s="59">
        <f t="shared" si="28"/>
        <v>1.5223774058909905</v>
      </c>
      <c r="CD253" s="59">
        <f t="shared" si="29"/>
        <v>-0.31305423038737262</v>
      </c>
      <c r="CE253" s="59">
        <f t="shared" si="30"/>
        <v>-1.0773900238460785</v>
      </c>
      <c r="CF253">
        <v>0</v>
      </c>
      <c r="CI253" s="20">
        <v>224</v>
      </c>
      <c r="CJ253" s="20">
        <v>0.9406189188215579</v>
      </c>
      <c r="CK253" s="20">
        <v>-0.39566700496286678</v>
      </c>
      <c r="DC253">
        <v>107395</v>
      </c>
      <c r="DD253">
        <v>8336016</v>
      </c>
      <c r="DE253">
        <v>5694</v>
      </c>
      <c r="DF253">
        <v>1464</v>
      </c>
      <c r="DG253">
        <v>15.3</v>
      </c>
      <c r="DH253">
        <v>40308</v>
      </c>
      <c r="DI253">
        <v>15.4</v>
      </c>
      <c r="DJ253">
        <v>0</v>
      </c>
      <c r="DK253">
        <f t="shared" si="25"/>
        <v>0</v>
      </c>
    </row>
    <row r="254" spans="1:115" x14ac:dyDescent="0.25">
      <c r="A254">
        <v>107413</v>
      </c>
      <c r="B254">
        <v>1459</v>
      </c>
      <c r="C254">
        <v>14</v>
      </c>
      <c r="D254">
        <v>38884</v>
      </c>
      <c r="E254">
        <v>6171</v>
      </c>
      <c r="N254">
        <v>107413</v>
      </c>
      <c r="O254" t="s">
        <v>333</v>
      </c>
      <c r="P254" s="74">
        <v>1459</v>
      </c>
      <c r="Q254" s="74">
        <v>9003489</v>
      </c>
      <c r="R254" s="72">
        <v>8539434.8092699442</v>
      </c>
      <c r="S254" s="72">
        <v>464054.19073005579</v>
      </c>
      <c r="U254" s="20"/>
      <c r="V254" s="20"/>
      <c r="AC254" s="20">
        <v>230</v>
      </c>
      <c r="AD254" s="20">
        <v>5527085.3587228209</v>
      </c>
      <c r="AE254" s="20">
        <v>463504.64127717912</v>
      </c>
      <c r="AN254">
        <v>107428</v>
      </c>
      <c r="AO254">
        <v>913</v>
      </c>
      <c r="AP254">
        <v>12.5</v>
      </c>
      <c r="AQ254">
        <v>14.4</v>
      </c>
      <c r="AR254">
        <v>41215</v>
      </c>
      <c r="AS254">
        <v>5510868</v>
      </c>
      <c r="AT254">
        <v>6036</v>
      </c>
      <c r="AU254" s="20">
        <v>5810744.783205051</v>
      </c>
      <c r="AV254" s="20">
        <v>-299876.78320505098</v>
      </c>
      <c r="BJ254">
        <v>107428</v>
      </c>
      <c r="BK254">
        <v>5510868</v>
      </c>
      <c r="BL254">
        <v>6036</v>
      </c>
      <c r="BM254">
        <v>913</v>
      </c>
      <c r="BN254">
        <v>14.4</v>
      </c>
      <c r="BO254">
        <v>41215</v>
      </c>
      <c r="BP254">
        <v>12.5</v>
      </c>
      <c r="BQ254">
        <v>0</v>
      </c>
      <c r="BT254">
        <v>3764593</v>
      </c>
      <c r="BU254">
        <v>641</v>
      </c>
      <c r="BV254">
        <v>14.8</v>
      </c>
      <c r="BW254">
        <v>39065</v>
      </c>
      <c r="BX254">
        <v>12</v>
      </c>
      <c r="BY254">
        <v>0</v>
      </c>
      <c r="CA254" s="59">
        <f t="shared" si="26"/>
        <v>-0.99501763880305916</v>
      </c>
      <c r="CB254" s="59">
        <f t="shared" si="27"/>
        <v>-0.90880578931833411</v>
      </c>
      <c r="CC254" s="59">
        <f t="shared" si="28"/>
        <v>-0.27530465096795836</v>
      </c>
      <c r="CD254" s="59">
        <f t="shared" si="29"/>
        <v>-0.30249211406444343</v>
      </c>
      <c r="CE254" s="59">
        <f t="shared" si="30"/>
        <v>-0.26626431870831663</v>
      </c>
      <c r="CF254">
        <v>0</v>
      </c>
      <c r="CI254" s="20">
        <v>225</v>
      </c>
      <c r="CJ254" s="20">
        <v>0.1711279889683793</v>
      </c>
      <c r="CK254" s="20">
        <v>-0.27928144887653372</v>
      </c>
      <c r="DC254">
        <v>107413</v>
      </c>
      <c r="DD254">
        <v>9003489</v>
      </c>
      <c r="DE254">
        <v>6171</v>
      </c>
      <c r="DF254">
        <v>1459</v>
      </c>
      <c r="DG254">
        <v>14</v>
      </c>
      <c r="DH254">
        <v>38884</v>
      </c>
      <c r="DI254">
        <v>25.1</v>
      </c>
      <c r="DJ254">
        <v>0</v>
      </c>
      <c r="DK254">
        <f t="shared" si="25"/>
        <v>0</v>
      </c>
    </row>
    <row r="255" spans="1:115" x14ac:dyDescent="0.25">
      <c r="A255">
        <v>107428</v>
      </c>
      <c r="B255">
        <v>913</v>
      </c>
      <c r="C255">
        <v>14.4</v>
      </c>
      <c r="D255">
        <v>41215</v>
      </c>
      <c r="E255">
        <v>6036</v>
      </c>
      <c r="N255">
        <v>107428</v>
      </c>
      <c r="O255" t="s">
        <v>333</v>
      </c>
      <c r="P255" s="74">
        <v>913</v>
      </c>
      <c r="Q255" s="74">
        <v>5510868</v>
      </c>
      <c r="R255" s="72">
        <v>5648849.9235076774</v>
      </c>
      <c r="S255" s="72">
        <v>-137981.92350767739</v>
      </c>
      <c r="U255" s="20"/>
      <c r="V255" s="20"/>
      <c r="AC255" s="20">
        <v>231</v>
      </c>
      <c r="AD255" s="20">
        <v>4965909.5384099996</v>
      </c>
      <c r="AE255" s="20">
        <v>-602949.53840999957</v>
      </c>
      <c r="AN255">
        <v>107562</v>
      </c>
      <c r="AO255">
        <v>1127</v>
      </c>
      <c r="AP255">
        <v>9</v>
      </c>
      <c r="AQ255">
        <v>15.1</v>
      </c>
      <c r="AR255">
        <v>36898</v>
      </c>
      <c r="AS255">
        <v>6477996</v>
      </c>
      <c r="AT255">
        <v>5748</v>
      </c>
      <c r="AU255" s="20">
        <v>6280136.0301664239</v>
      </c>
      <c r="AV255" s="20">
        <v>197859.96983357612</v>
      </c>
      <c r="BJ255">
        <v>107562</v>
      </c>
      <c r="BK255">
        <v>6477996</v>
      </c>
      <c r="BL255">
        <v>5748</v>
      </c>
      <c r="BM255">
        <v>1127</v>
      </c>
      <c r="BN255">
        <v>15.1</v>
      </c>
      <c r="BO255">
        <v>36898</v>
      </c>
      <c r="BP255">
        <v>9</v>
      </c>
      <c r="BQ255">
        <v>0</v>
      </c>
      <c r="BT255">
        <v>8336016</v>
      </c>
      <c r="BU255">
        <v>1464</v>
      </c>
      <c r="BV255">
        <v>15.3</v>
      </c>
      <c r="BW255">
        <v>40308</v>
      </c>
      <c r="BX255">
        <v>15.4</v>
      </c>
      <c r="BY255">
        <v>0</v>
      </c>
      <c r="CA255" s="59">
        <f t="shared" si="26"/>
        <v>1.1066058194902246</v>
      </c>
      <c r="CB255" s="59">
        <f t="shared" si="27"/>
        <v>1.3932335675639567</v>
      </c>
      <c r="CC255" s="59">
        <f t="shared" si="28"/>
        <v>-2.5626587515326461E-2</v>
      </c>
      <c r="CD255" s="59">
        <f t="shared" si="29"/>
        <v>0.10778009185433736</v>
      </c>
      <c r="CE255" s="59">
        <f t="shared" si="30"/>
        <v>7.8464105975232248E-2</v>
      </c>
      <c r="CF255">
        <v>0</v>
      </c>
      <c r="CI255" s="20">
        <v>226</v>
      </c>
      <c r="CJ255" s="20">
        <v>-0.59143197701982597</v>
      </c>
      <c r="CK255" s="20">
        <v>-0.12297156427776912</v>
      </c>
      <c r="DC255">
        <v>107428</v>
      </c>
      <c r="DD255">
        <v>5510868</v>
      </c>
      <c r="DE255">
        <v>6036</v>
      </c>
      <c r="DF255">
        <v>913</v>
      </c>
      <c r="DG255">
        <v>14.4</v>
      </c>
      <c r="DH255">
        <v>41215</v>
      </c>
      <c r="DI255">
        <v>12.5</v>
      </c>
      <c r="DJ255">
        <v>0</v>
      </c>
      <c r="DK255">
        <f t="shared" si="25"/>
        <v>0</v>
      </c>
    </row>
    <row r="256" spans="1:115" x14ac:dyDescent="0.25">
      <c r="A256">
        <v>107562</v>
      </c>
      <c r="B256">
        <v>1127</v>
      </c>
      <c r="C256">
        <v>15.1</v>
      </c>
      <c r="D256">
        <v>36898</v>
      </c>
      <c r="E256">
        <v>5748</v>
      </c>
      <c r="N256">
        <v>107562</v>
      </c>
      <c r="O256" t="s">
        <v>333</v>
      </c>
      <c r="P256" s="74">
        <v>1127</v>
      </c>
      <c r="Q256" s="74">
        <v>6477996</v>
      </c>
      <c r="R256" s="72">
        <v>6781789.7871580897</v>
      </c>
      <c r="S256" s="72">
        <v>-303793.78715808969</v>
      </c>
      <c r="U256" s="20"/>
      <c r="V256" s="20"/>
      <c r="AC256" s="20">
        <v>232</v>
      </c>
      <c r="AD256" s="20">
        <v>4828262.6390879862</v>
      </c>
      <c r="AE256" s="20">
        <v>-626668.6390879862</v>
      </c>
      <c r="AN256">
        <v>107564</v>
      </c>
      <c r="AO256">
        <v>684</v>
      </c>
      <c r="AP256">
        <v>13.9</v>
      </c>
      <c r="AQ256">
        <v>18.899999999999999</v>
      </c>
      <c r="AR256">
        <v>35134</v>
      </c>
      <c r="AS256">
        <v>3664872</v>
      </c>
      <c r="AT256">
        <v>5358</v>
      </c>
      <c r="AU256" s="20">
        <v>3226613.5009884783</v>
      </c>
      <c r="AV256" s="20">
        <v>438258.49901152169</v>
      </c>
      <c r="BJ256">
        <v>107564</v>
      </c>
      <c r="BK256">
        <v>3664872</v>
      </c>
      <c r="BL256">
        <v>5358</v>
      </c>
      <c r="BM256">
        <v>684</v>
      </c>
      <c r="BN256">
        <v>18.899999999999999</v>
      </c>
      <c r="BO256">
        <v>35134</v>
      </c>
      <c r="BP256">
        <v>13.9</v>
      </c>
      <c r="BQ256">
        <v>0</v>
      </c>
      <c r="BT256">
        <v>9003489</v>
      </c>
      <c r="BU256">
        <v>1459</v>
      </c>
      <c r="BV256">
        <v>14</v>
      </c>
      <c r="BW256">
        <v>38884</v>
      </c>
      <c r="BX256">
        <v>25.1</v>
      </c>
      <c r="BY256">
        <v>0</v>
      </c>
      <c r="CA256" s="59">
        <f t="shared" si="26"/>
        <v>1.4134636435370023</v>
      </c>
      <c r="CB256" s="59">
        <f t="shared" si="27"/>
        <v>1.3792479092596901</v>
      </c>
      <c r="CC256" s="59">
        <f t="shared" si="28"/>
        <v>-0.67478955249216988</v>
      </c>
      <c r="CD256" s="59">
        <f t="shared" si="29"/>
        <v>-0.36223408451601163</v>
      </c>
      <c r="CE256" s="59">
        <f t="shared" si="30"/>
        <v>1.0619540234547686</v>
      </c>
      <c r="CF256">
        <v>0</v>
      </c>
      <c r="CI256" s="20">
        <v>227</v>
      </c>
      <c r="CJ256" s="20">
        <v>-0.47753460268609865</v>
      </c>
      <c r="CK256" s="20">
        <v>-0.38796080966312801</v>
      </c>
      <c r="DC256">
        <v>107562</v>
      </c>
      <c r="DD256">
        <v>6477996</v>
      </c>
      <c r="DE256">
        <v>5748</v>
      </c>
      <c r="DF256">
        <v>1127</v>
      </c>
      <c r="DG256">
        <v>15.1</v>
      </c>
      <c r="DH256">
        <v>36898</v>
      </c>
      <c r="DI256">
        <v>9</v>
      </c>
      <c r="DJ256">
        <v>0</v>
      </c>
      <c r="DK256">
        <f t="shared" si="25"/>
        <v>0</v>
      </c>
    </row>
    <row r="257" spans="1:115" x14ac:dyDescent="0.25">
      <c r="A257">
        <v>107564</v>
      </c>
      <c r="B257">
        <v>684</v>
      </c>
      <c r="C257">
        <v>18.899999999999999</v>
      </c>
      <c r="D257">
        <v>35134</v>
      </c>
      <c r="E257">
        <v>5358</v>
      </c>
      <c r="N257">
        <v>107564</v>
      </c>
      <c r="O257" t="s">
        <v>333</v>
      </c>
      <c r="P257" s="74">
        <v>684</v>
      </c>
      <c r="Q257" s="74">
        <v>3664872</v>
      </c>
      <c r="R257" s="72">
        <v>4436498.3871714892</v>
      </c>
      <c r="S257" s="72">
        <v>-771626.38717148919</v>
      </c>
      <c r="U257" s="20"/>
      <c r="V257" s="20"/>
      <c r="AC257" s="20">
        <v>233</v>
      </c>
      <c r="AD257" s="20">
        <v>2467088.9045642307</v>
      </c>
      <c r="AE257" s="20">
        <v>515943.0954357693</v>
      </c>
      <c r="AN257">
        <v>107756</v>
      </c>
      <c r="AO257">
        <v>520</v>
      </c>
      <c r="AP257">
        <v>36.6</v>
      </c>
      <c r="AQ257">
        <v>10.7</v>
      </c>
      <c r="AR257">
        <v>35964</v>
      </c>
      <c r="AS257">
        <v>3938480</v>
      </c>
      <c r="AT257">
        <v>7574</v>
      </c>
      <c r="AU257" s="20">
        <v>4628834.0630013905</v>
      </c>
      <c r="AV257" s="20">
        <v>-690354.06300139055</v>
      </c>
      <c r="BJ257">
        <v>107756</v>
      </c>
      <c r="BK257">
        <v>3938480</v>
      </c>
      <c r="BL257">
        <v>7574</v>
      </c>
      <c r="BM257">
        <v>520</v>
      </c>
      <c r="BN257">
        <v>10.7</v>
      </c>
      <c r="BO257">
        <v>35964</v>
      </c>
      <c r="BP257">
        <v>36.6</v>
      </c>
      <c r="BQ257">
        <v>0</v>
      </c>
      <c r="BT257">
        <v>5510868</v>
      </c>
      <c r="BU257">
        <v>913</v>
      </c>
      <c r="BV257">
        <v>14.4</v>
      </c>
      <c r="BW257">
        <v>41215</v>
      </c>
      <c r="BX257">
        <v>12.5</v>
      </c>
      <c r="BY257">
        <v>0</v>
      </c>
      <c r="CA257" s="59">
        <f t="shared" si="26"/>
        <v>-0.19220142498274456</v>
      </c>
      <c r="CB257" s="59">
        <f t="shared" si="27"/>
        <v>-0.14798597756622828</v>
      </c>
      <c r="CC257" s="59">
        <f t="shared" si="28"/>
        <v>-0.47504710173006409</v>
      </c>
      <c r="CD257" s="59">
        <f t="shared" si="29"/>
        <v>0.40715007638236161</v>
      </c>
      <c r="CE257" s="59">
        <f t="shared" si="30"/>
        <v>-0.21556896213720647</v>
      </c>
      <c r="CF257">
        <v>0</v>
      </c>
      <c r="CI257" s="20">
        <v>228</v>
      </c>
      <c r="CJ257" s="20">
        <v>-0.75380206741062217</v>
      </c>
      <c r="CK257" s="20">
        <v>-0.25690939801836021</v>
      </c>
      <c r="DC257">
        <v>107564</v>
      </c>
      <c r="DD257">
        <v>3664872</v>
      </c>
      <c r="DE257">
        <v>5358</v>
      </c>
      <c r="DF257">
        <v>684</v>
      </c>
      <c r="DG257">
        <v>18.899999999999999</v>
      </c>
      <c r="DH257">
        <v>35134</v>
      </c>
      <c r="DI257">
        <v>13.9</v>
      </c>
      <c r="DJ257">
        <v>0</v>
      </c>
      <c r="DK257">
        <f t="shared" si="25"/>
        <v>0</v>
      </c>
    </row>
    <row r="258" spans="1:115" x14ac:dyDescent="0.25">
      <c r="A258">
        <v>107756</v>
      </c>
      <c r="B258">
        <v>520</v>
      </c>
      <c r="C258">
        <v>10.7</v>
      </c>
      <c r="D258">
        <v>35964</v>
      </c>
      <c r="E258">
        <v>7574</v>
      </c>
      <c r="N258">
        <v>107756</v>
      </c>
      <c r="O258" t="s">
        <v>333</v>
      </c>
      <c r="P258" s="74">
        <v>520</v>
      </c>
      <c r="Q258" s="74">
        <v>3938480</v>
      </c>
      <c r="R258" s="72">
        <v>3568264.0991403321</v>
      </c>
      <c r="S258" s="72">
        <v>370215.90085966792</v>
      </c>
      <c r="U258" s="20"/>
      <c r="V258" s="20"/>
      <c r="AC258" s="20">
        <v>234</v>
      </c>
      <c r="AD258" s="20">
        <v>4897086.0887489934</v>
      </c>
      <c r="AE258" s="20">
        <v>-825435.08874899335</v>
      </c>
      <c r="AN258">
        <v>107758</v>
      </c>
      <c r="AO258">
        <v>684</v>
      </c>
      <c r="AP258">
        <v>35.799999999999997</v>
      </c>
      <c r="AQ258">
        <v>16.3</v>
      </c>
      <c r="AR258">
        <v>41134</v>
      </c>
      <c r="AS258">
        <v>4399488</v>
      </c>
      <c r="AT258">
        <v>6432</v>
      </c>
      <c r="AU258" s="20">
        <v>5277240.874632163</v>
      </c>
      <c r="AV258" s="20">
        <v>-877752.87463216297</v>
      </c>
      <c r="BJ258">
        <v>107758</v>
      </c>
      <c r="BK258">
        <v>4399488</v>
      </c>
      <c r="BL258">
        <v>6432</v>
      </c>
      <c r="BM258">
        <v>684</v>
      </c>
      <c r="BN258">
        <v>16.3</v>
      </c>
      <c r="BO258">
        <v>41134</v>
      </c>
      <c r="BP258">
        <v>35.799999999999997</v>
      </c>
      <c r="BQ258">
        <v>0</v>
      </c>
      <c r="BT258">
        <v>6477996</v>
      </c>
      <c r="BU258">
        <v>1127</v>
      </c>
      <c r="BV258">
        <v>15.1</v>
      </c>
      <c r="BW258">
        <v>36898</v>
      </c>
      <c r="BX258">
        <v>9</v>
      </c>
      <c r="BY258">
        <v>0</v>
      </c>
      <c r="CA258" s="59">
        <f t="shared" si="26"/>
        <v>0.25241699951489366</v>
      </c>
      <c r="CB258" s="59">
        <f t="shared" si="27"/>
        <v>0.45060019785638439</v>
      </c>
      <c r="CC258" s="59">
        <f t="shared" si="28"/>
        <v>-0.12549781289637976</v>
      </c>
      <c r="CD258" s="59">
        <f t="shared" si="29"/>
        <v>-1.0177454288078045</v>
      </c>
      <c r="CE258" s="59">
        <f t="shared" si="30"/>
        <v>-0.57043645813497734</v>
      </c>
      <c r="CF258">
        <v>0</v>
      </c>
      <c r="CI258" s="20">
        <v>229</v>
      </c>
      <c r="CJ258" s="20">
        <v>-0.52144937796680035</v>
      </c>
      <c r="CK258" s="20">
        <v>-4.949841906993524E-2</v>
      </c>
      <c r="DC258">
        <v>107756</v>
      </c>
      <c r="DD258">
        <v>3938480</v>
      </c>
      <c r="DE258">
        <v>7574</v>
      </c>
      <c r="DF258">
        <v>520</v>
      </c>
      <c r="DG258">
        <v>10.7</v>
      </c>
      <c r="DH258">
        <v>35964</v>
      </c>
      <c r="DI258">
        <v>36.6</v>
      </c>
      <c r="DJ258">
        <v>0</v>
      </c>
      <c r="DK258">
        <f t="shared" si="25"/>
        <v>0</v>
      </c>
    </row>
    <row r="259" spans="1:115" x14ac:dyDescent="0.25">
      <c r="A259">
        <v>107758</v>
      </c>
      <c r="B259">
        <v>684</v>
      </c>
      <c r="C259">
        <v>16.3</v>
      </c>
      <c r="D259">
        <v>41134</v>
      </c>
      <c r="E259">
        <v>6432</v>
      </c>
      <c r="N259">
        <v>107758</v>
      </c>
      <c r="O259" t="s">
        <v>333</v>
      </c>
      <c r="P259" s="74">
        <v>684</v>
      </c>
      <c r="Q259" s="74">
        <v>4399488</v>
      </c>
      <c r="R259" s="72">
        <v>4436498.3871714892</v>
      </c>
      <c r="S259" s="72">
        <v>-37010.387171489187</v>
      </c>
      <c r="U259" s="20"/>
      <c r="V259" s="20"/>
      <c r="AC259" s="20">
        <v>235</v>
      </c>
      <c r="AD259" s="20">
        <v>5055909.4341205461</v>
      </c>
      <c r="AE259" s="20">
        <v>794594.5658794539</v>
      </c>
      <c r="AN259">
        <v>107761</v>
      </c>
      <c r="AO259">
        <v>583</v>
      </c>
      <c r="AP259">
        <v>27.8</v>
      </c>
      <c r="AQ259">
        <v>11.4</v>
      </c>
      <c r="AR259">
        <v>38393</v>
      </c>
      <c r="AS259">
        <v>4553813</v>
      </c>
      <c r="AT259">
        <v>7811</v>
      </c>
      <c r="AU259" s="20">
        <v>4756572.1251254221</v>
      </c>
      <c r="AV259" s="20">
        <v>-202759.12512542214</v>
      </c>
      <c r="BJ259">
        <v>107761</v>
      </c>
      <c r="BK259">
        <v>4553813</v>
      </c>
      <c r="BL259">
        <v>7811</v>
      </c>
      <c r="BM259">
        <v>583</v>
      </c>
      <c r="BN259">
        <v>11.4</v>
      </c>
      <c r="BO259">
        <v>38393</v>
      </c>
      <c r="BP259">
        <v>27.8</v>
      </c>
      <c r="BQ259">
        <v>0</v>
      </c>
      <c r="BT259">
        <v>3664872</v>
      </c>
      <c r="BU259">
        <v>684</v>
      </c>
      <c r="BV259">
        <v>18.899999999999999</v>
      </c>
      <c r="BW259">
        <v>35134</v>
      </c>
      <c r="BX259">
        <v>13.9</v>
      </c>
      <c r="BY259">
        <v>0</v>
      </c>
      <c r="CA259" s="59">
        <f t="shared" si="26"/>
        <v>-1.040862443119891</v>
      </c>
      <c r="CB259" s="59">
        <f t="shared" si="27"/>
        <v>-0.78852912790164087</v>
      </c>
      <c r="CC259" s="59">
        <f t="shared" si="28"/>
        <v>1.7720554693436223</v>
      </c>
      <c r="CD259" s="59">
        <f t="shared" si="29"/>
        <v>-1.5999820911092761</v>
      </c>
      <c r="CE259" s="59">
        <f t="shared" si="30"/>
        <v>-7.3621963738098109E-2</v>
      </c>
      <c r="CF259">
        <v>0</v>
      </c>
      <c r="CI259" s="20">
        <v>230</v>
      </c>
      <c r="CJ259" s="20">
        <v>0.10545452752154599</v>
      </c>
      <c r="CK259" s="20">
        <v>-7.7113025573361027E-2</v>
      </c>
      <c r="DC259">
        <v>107758</v>
      </c>
      <c r="DD259">
        <v>4399488</v>
      </c>
      <c r="DE259">
        <v>6432</v>
      </c>
      <c r="DF259">
        <v>684</v>
      </c>
      <c r="DG259">
        <v>16.3</v>
      </c>
      <c r="DH259">
        <v>41134</v>
      </c>
      <c r="DI259">
        <v>35.799999999999997</v>
      </c>
      <c r="DJ259">
        <v>0</v>
      </c>
      <c r="DK259">
        <f t="shared" si="25"/>
        <v>0</v>
      </c>
    </row>
    <row r="260" spans="1:115" x14ac:dyDescent="0.25">
      <c r="A260">
        <v>107761</v>
      </c>
      <c r="B260">
        <v>583</v>
      </c>
      <c r="C260">
        <v>11.4</v>
      </c>
      <c r="D260">
        <v>38393</v>
      </c>
      <c r="E260">
        <v>7811</v>
      </c>
      <c r="N260">
        <v>107761</v>
      </c>
      <c r="O260" t="s">
        <v>333</v>
      </c>
      <c r="P260" s="74">
        <v>583</v>
      </c>
      <c r="Q260" s="74">
        <v>4553813</v>
      </c>
      <c r="R260" s="72">
        <v>3901793.124420594</v>
      </c>
      <c r="S260" s="72">
        <v>652019.87557940604</v>
      </c>
      <c r="U260" s="20"/>
      <c r="V260" s="20"/>
      <c r="AC260" s="20">
        <v>236</v>
      </c>
      <c r="AD260" s="20">
        <v>3499440.6494793259</v>
      </c>
      <c r="AE260" s="20">
        <v>-270864.64947932586</v>
      </c>
      <c r="AN260">
        <v>107763</v>
      </c>
      <c r="AO260">
        <v>1229</v>
      </c>
      <c r="AP260">
        <v>14.7</v>
      </c>
      <c r="AQ260">
        <v>16.3</v>
      </c>
      <c r="AR260">
        <v>38215</v>
      </c>
      <c r="AS260">
        <v>6775477</v>
      </c>
      <c r="AT260">
        <v>5513</v>
      </c>
      <c r="AU260" s="20">
        <v>7088779.7249543155</v>
      </c>
      <c r="AV260" s="20">
        <v>-313302.72495431546</v>
      </c>
      <c r="BJ260">
        <v>107763</v>
      </c>
      <c r="BK260">
        <v>6775477</v>
      </c>
      <c r="BL260">
        <v>5513</v>
      </c>
      <c r="BM260">
        <v>1229</v>
      </c>
      <c r="BN260">
        <v>16.3</v>
      </c>
      <c r="BO260">
        <v>38215</v>
      </c>
      <c r="BP260">
        <v>14.7</v>
      </c>
      <c r="BQ260">
        <v>0</v>
      </c>
      <c r="BT260">
        <v>3938480</v>
      </c>
      <c r="BU260">
        <v>520</v>
      </c>
      <c r="BV260">
        <v>10.7</v>
      </c>
      <c r="BW260">
        <v>35964</v>
      </c>
      <c r="BX260">
        <v>36.6</v>
      </c>
      <c r="BY260">
        <v>0</v>
      </c>
      <c r="CA260" s="59">
        <f t="shared" si="26"/>
        <v>-0.91507644799830445</v>
      </c>
      <c r="CB260" s="59">
        <f t="shared" si="27"/>
        <v>-1.247258720281587</v>
      </c>
      <c r="CC260" s="59">
        <f t="shared" si="28"/>
        <v>-2.3226647712795407</v>
      </c>
      <c r="CD260" s="59">
        <f t="shared" si="29"/>
        <v>-1.3260271989833003</v>
      </c>
      <c r="CE260" s="59">
        <f t="shared" si="30"/>
        <v>2.2279472245903014</v>
      </c>
      <c r="CF260">
        <v>0</v>
      </c>
      <c r="CI260" s="20">
        <v>231</v>
      </c>
      <c r="CJ260" s="20">
        <v>-0.47850547957411543</v>
      </c>
      <c r="CK260" s="20">
        <v>-0.24142448436958869</v>
      </c>
      <c r="DC260">
        <v>107761</v>
      </c>
      <c r="DD260">
        <v>4553813</v>
      </c>
      <c r="DE260">
        <v>7811</v>
      </c>
      <c r="DF260">
        <v>583</v>
      </c>
      <c r="DG260">
        <v>11.4</v>
      </c>
      <c r="DH260">
        <v>38393</v>
      </c>
      <c r="DI260">
        <v>27.8</v>
      </c>
      <c r="DJ260">
        <v>0</v>
      </c>
      <c r="DK260">
        <f t="shared" ref="DK260:DK323" si="31">DJ260*(DF260-DF$1)</f>
        <v>0</v>
      </c>
    </row>
    <row r="261" spans="1:115" x14ac:dyDescent="0.25">
      <c r="A261">
        <v>107763</v>
      </c>
      <c r="B261">
        <v>1229</v>
      </c>
      <c r="C261">
        <v>16.3</v>
      </c>
      <c r="D261">
        <v>38215</v>
      </c>
      <c r="E261">
        <v>5513</v>
      </c>
      <c r="N261">
        <v>107763</v>
      </c>
      <c r="O261" t="s">
        <v>333</v>
      </c>
      <c r="P261" s="74">
        <v>1229</v>
      </c>
      <c r="Q261" s="74">
        <v>6775477</v>
      </c>
      <c r="R261" s="72">
        <v>7321789.1614213707</v>
      </c>
      <c r="S261" s="72">
        <v>-546312.16142137069</v>
      </c>
      <c r="U261" s="20"/>
      <c r="V261" s="20"/>
      <c r="AC261" s="20">
        <v>237</v>
      </c>
      <c r="AD261" s="20">
        <v>3917675.458957749</v>
      </c>
      <c r="AE261" s="20">
        <v>24346.541042251047</v>
      </c>
      <c r="AN261">
        <v>107769</v>
      </c>
      <c r="AO261">
        <v>1318</v>
      </c>
      <c r="AP261">
        <v>9.1</v>
      </c>
      <c r="AQ261">
        <v>16.899999999999999</v>
      </c>
      <c r="AR261">
        <v>38600</v>
      </c>
      <c r="AS261">
        <v>7400570</v>
      </c>
      <c r="AT261">
        <v>5615</v>
      </c>
      <c r="AU261" s="20">
        <v>7294915.1150442623</v>
      </c>
      <c r="AV261" s="20">
        <v>105654.88495573774</v>
      </c>
      <c r="BJ261">
        <v>107769</v>
      </c>
      <c r="BK261">
        <v>7400570</v>
      </c>
      <c r="BL261">
        <v>5615</v>
      </c>
      <c r="BM261">
        <v>1318</v>
      </c>
      <c r="BN261">
        <v>16.899999999999999</v>
      </c>
      <c r="BO261">
        <v>38600</v>
      </c>
      <c r="BP261">
        <v>9.1</v>
      </c>
      <c r="BQ261">
        <v>0</v>
      </c>
      <c r="BT261">
        <v>4399488</v>
      </c>
      <c r="BU261">
        <v>684</v>
      </c>
      <c r="BV261">
        <v>16.3</v>
      </c>
      <c r="BW261">
        <v>41134</v>
      </c>
      <c r="BX261">
        <v>35.799999999999997</v>
      </c>
      <c r="BY261">
        <v>0</v>
      </c>
      <c r="CA261" s="59">
        <f t="shared" si="26"/>
        <v>-0.70313692123369087</v>
      </c>
      <c r="CB261" s="59">
        <f t="shared" si="27"/>
        <v>-0.78852912790164087</v>
      </c>
      <c r="CC261" s="59">
        <f t="shared" si="28"/>
        <v>0.47372953938993739</v>
      </c>
      <c r="CD261" s="59">
        <f t="shared" si="29"/>
        <v>0.38041471943994709</v>
      </c>
      <c r="CE261" s="59">
        <f t="shared" si="30"/>
        <v>2.1468346540765246</v>
      </c>
      <c r="CF261">
        <v>0</v>
      </c>
      <c r="CI261" s="20">
        <v>232</v>
      </c>
      <c r="CJ261" s="20">
        <v>-0.5746257293018685</v>
      </c>
      <c r="CK261" s="20">
        <v>-0.2194891374545821</v>
      </c>
      <c r="DC261">
        <v>107763</v>
      </c>
      <c r="DD261">
        <v>6775477</v>
      </c>
      <c r="DE261">
        <v>5513</v>
      </c>
      <c r="DF261">
        <v>1229</v>
      </c>
      <c r="DG261">
        <v>16.3</v>
      </c>
      <c r="DH261">
        <v>38215</v>
      </c>
      <c r="DI261">
        <v>14.7</v>
      </c>
      <c r="DJ261">
        <v>0</v>
      </c>
      <c r="DK261">
        <f t="shared" si="31"/>
        <v>0</v>
      </c>
    </row>
    <row r="262" spans="1:115" x14ac:dyDescent="0.25">
      <c r="A262">
        <v>107769</v>
      </c>
      <c r="B262">
        <v>1318</v>
      </c>
      <c r="C262">
        <v>16.899999999999999</v>
      </c>
      <c r="D262">
        <v>38600</v>
      </c>
      <c r="E262">
        <v>5615</v>
      </c>
      <c r="N262">
        <v>107769</v>
      </c>
      <c r="O262" t="s">
        <v>333</v>
      </c>
      <c r="P262" s="74">
        <v>1318</v>
      </c>
      <c r="Q262" s="74">
        <v>7400570</v>
      </c>
      <c r="R262" s="72">
        <v>7792965.0860236445</v>
      </c>
      <c r="S262" s="72">
        <v>-392395.08602364454</v>
      </c>
      <c r="U262" s="20"/>
      <c r="V262" s="20"/>
      <c r="AC262" s="20">
        <v>238</v>
      </c>
      <c r="AD262" s="20">
        <v>6882377.9058934068</v>
      </c>
      <c r="AE262" s="20">
        <v>-757007.90589340683</v>
      </c>
      <c r="AN262">
        <v>107775</v>
      </c>
      <c r="AO262">
        <v>954</v>
      </c>
      <c r="AP262">
        <v>40.9</v>
      </c>
      <c r="AQ262">
        <v>12.3</v>
      </c>
      <c r="AR262">
        <v>38544</v>
      </c>
      <c r="AS262">
        <v>6132312</v>
      </c>
      <c r="AT262">
        <v>6428</v>
      </c>
      <c r="AU262" s="20">
        <v>7342762.0176198343</v>
      </c>
      <c r="AV262" s="20">
        <v>-1210450.0176198343</v>
      </c>
      <c r="BJ262">
        <v>107775</v>
      </c>
      <c r="BK262">
        <v>6132312</v>
      </c>
      <c r="BL262">
        <v>6428</v>
      </c>
      <c r="BM262">
        <v>954</v>
      </c>
      <c r="BN262">
        <v>12.3</v>
      </c>
      <c r="BO262">
        <v>38544</v>
      </c>
      <c r="BP262">
        <v>40.9</v>
      </c>
      <c r="BQ262">
        <v>0</v>
      </c>
      <c r="BT262">
        <v>4553813</v>
      </c>
      <c r="BU262">
        <v>583</v>
      </c>
      <c r="BV262">
        <v>11.4</v>
      </c>
      <c r="BW262">
        <v>38393</v>
      </c>
      <c r="BX262">
        <v>27.8</v>
      </c>
      <c r="BY262">
        <v>0</v>
      </c>
      <c r="CA262" s="59">
        <f t="shared" ref="CA262:CA325" si="32">(BT262-BT$2)/BT$3</f>
        <v>-0.63218898222189712</v>
      </c>
      <c r="CB262" s="59">
        <f t="shared" si="27"/>
        <v>-1.0710394256478273</v>
      </c>
      <c r="CC262" s="59">
        <f t="shared" si="28"/>
        <v>-1.9731154824458557</v>
      </c>
      <c r="CD262" s="59">
        <f t="shared" si="29"/>
        <v>-0.52429655684595644</v>
      </c>
      <c r="CE262" s="59">
        <f t="shared" si="30"/>
        <v>1.3357089489387632</v>
      </c>
      <c r="CF262">
        <v>0</v>
      </c>
      <c r="CI262" s="20">
        <v>233</v>
      </c>
      <c r="CJ262" s="20">
        <v>-1.3352441336498198</v>
      </c>
      <c r="CK262" s="20">
        <v>-1.9081084365917267E-2</v>
      </c>
      <c r="DC262">
        <v>107769</v>
      </c>
      <c r="DD262">
        <v>7400570</v>
      </c>
      <c r="DE262">
        <v>5615</v>
      </c>
      <c r="DF262">
        <v>1318</v>
      </c>
      <c r="DG262">
        <v>16.899999999999999</v>
      </c>
      <c r="DH262">
        <v>38600</v>
      </c>
      <c r="DI262">
        <v>9.1</v>
      </c>
      <c r="DJ262">
        <v>0</v>
      </c>
      <c r="DK262">
        <f t="shared" si="31"/>
        <v>0</v>
      </c>
    </row>
    <row r="263" spans="1:115" x14ac:dyDescent="0.25">
      <c r="A263">
        <v>107775</v>
      </c>
      <c r="B263">
        <v>954</v>
      </c>
      <c r="C263">
        <v>12.3</v>
      </c>
      <c r="D263">
        <v>38544</v>
      </c>
      <c r="E263">
        <v>6428</v>
      </c>
      <c r="N263">
        <v>107775</v>
      </c>
      <c r="O263" t="s">
        <v>333</v>
      </c>
      <c r="P263" s="74">
        <v>954</v>
      </c>
      <c r="Q263" s="74">
        <v>6132312</v>
      </c>
      <c r="R263" s="72">
        <v>5865908.4955154667</v>
      </c>
      <c r="S263" s="72">
        <v>266403.50448453333</v>
      </c>
      <c r="U263" s="20"/>
      <c r="V263" s="20"/>
      <c r="AC263" s="20">
        <v>239</v>
      </c>
      <c r="AD263" s="20">
        <v>5871202.607027852</v>
      </c>
      <c r="AE263" s="20">
        <v>45022.392972148024</v>
      </c>
      <c r="AN263">
        <v>107778</v>
      </c>
      <c r="AO263">
        <v>891</v>
      </c>
      <c r="AP263">
        <v>24.2</v>
      </c>
      <c r="AQ263">
        <v>14.8</v>
      </c>
      <c r="AR263">
        <v>37273</v>
      </c>
      <c r="AS263">
        <v>5435991</v>
      </c>
      <c r="AT263">
        <v>6101</v>
      </c>
      <c r="AU263" s="20">
        <v>5715370.0408226652</v>
      </c>
      <c r="AV263" s="20">
        <v>-279379.04082266521</v>
      </c>
      <c r="BJ263">
        <v>107778</v>
      </c>
      <c r="BK263">
        <v>5435991</v>
      </c>
      <c r="BL263">
        <v>6101</v>
      </c>
      <c r="BM263">
        <v>891</v>
      </c>
      <c r="BN263">
        <v>14.8</v>
      </c>
      <c r="BO263">
        <v>37273</v>
      </c>
      <c r="BP263">
        <v>24.2</v>
      </c>
      <c r="BQ263">
        <v>0</v>
      </c>
      <c r="BT263">
        <v>6775477</v>
      </c>
      <c r="BU263">
        <v>1229</v>
      </c>
      <c r="BV263">
        <v>16.3</v>
      </c>
      <c r="BW263">
        <v>38215</v>
      </c>
      <c r="BX263">
        <v>14.7</v>
      </c>
      <c r="BY263">
        <v>0</v>
      </c>
      <c r="CA263" s="59">
        <f t="shared" si="32"/>
        <v>0.38917814544178436</v>
      </c>
      <c r="CB263" s="59">
        <f t="shared" si="27"/>
        <v>0.73590762726342407</v>
      </c>
      <c r="CC263" s="59">
        <f t="shared" si="28"/>
        <v>0.47372953938993739</v>
      </c>
      <c r="CD263" s="59">
        <f t="shared" si="29"/>
        <v>-0.58304832889225</v>
      </c>
      <c r="CE263" s="59">
        <f t="shared" si="30"/>
        <v>7.4906067756779701E-3</v>
      </c>
      <c r="CF263">
        <v>0</v>
      </c>
      <c r="CI263" s="20">
        <v>234</v>
      </c>
      <c r="CJ263" s="20">
        <v>-0.7469089361433533</v>
      </c>
      <c r="CK263" s="20">
        <v>-0.10694471589746157</v>
      </c>
      <c r="DC263">
        <v>107775</v>
      </c>
      <c r="DD263">
        <v>6132312</v>
      </c>
      <c r="DE263">
        <v>6428</v>
      </c>
      <c r="DF263">
        <v>954</v>
      </c>
      <c r="DG263">
        <v>12.3</v>
      </c>
      <c r="DH263">
        <v>38544</v>
      </c>
      <c r="DI263">
        <v>40.9</v>
      </c>
      <c r="DJ263">
        <v>0</v>
      </c>
      <c r="DK263">
        <f t="shared" si="31"/>
        <v>0</v>
      </c>
    </row>
    <row r="264" spans="1:115" x14ac:dyDescent="0.25">
      <c r="A264">
        <v>107778</v>
      </c>
      <c r="B264">
        <v>891</v>
      </c>
      <c r="C264">
        <v>14.8</v>
      </c>
      <c r="D264">
        <v>37273</v>
      </c>
      <c r="E264">
        <v>6101</v>
      </c>
      <c r="N264">
        <v>107778</v>
      </c>
      <c r="O264" t="s">
        <v>333</v>
      </c>
      <c r="P264" s="74">
        <v>891</v>
      </c>
      <c r="Q264" s="74">
        <v>5435991</v>
      </c>
      <c r="R264" s="72">
        <v>5532379.4702352053</v>
      </c>
      <c r="S264" s="72">
        <v>-96388.470235205255</v>
      </c>
      <c r="U264" s="20"/>
      <c r="V264" s="20"/>
      <c r="AC264" s="20">
        <v>240</v>
      </c>
      <c r="AD264" s="20">
        <v>5193556.3334425585</v>
      </c>
      <c r="AE264" s="20">
        <v>87665.666557441466</v>
      </c>
      <c r="AN264">
        <v>107780</v>
      </c>
      <c r="AO264">
        <v>1189</v>
      </c>
      <c r="AP264">
        <v>20.6</v>
      </c>
      <c r="AQ264">
        <v>16.8</v>
      </c>
      <c r="AR264">
        <v>38657</v>
      </c>
      <c r="AS264">
        <v>7520425</v>
      </c>
      <c r="AT264">
        <v>6325</v>
      </c>
      <c r="AU264" s="20">
        <v>7104968.7915824931</v>
      </c>
      <c r="AV264" s="20">
        <v>415456.20841750689</v>
      </c>
      <c r="BJ264">
        <v>107780</v>
      </c>
      <c r="BK264">
        <v>7520425</v>
      </c>
      <c r="BL264">
        <v>6325</v>
      </c>
      <c r="BM264">
        <v>1189</v>
      </c>
      <c r="BN264">
        <v>16.8</v>
      </c>
      <c r="BO264">
        <v>38657</v>
      </c>
      <c r="BP264">
        <v>20.6</v>
      </c>
      <c r="BQ264">
        <v>0</v>
      </c>
      <c r="BT264">
        <v>7400570</v>
      </c>
      <c r="BU264">
        <v>1318</v>
      </c>
      <c r="BV264">
        <v>16.899999999999999</v>
      </c>
      <c r="BW264">
        <v>38600</v>
      </c>
      <c r="BX264">
        <v>9.1</v>
      </c>
      <c r="BY264">
        <v>0</v>
      </c>
      <c r="CA264" s="59">
        <f t="shared" si="32"/>
        <v>0.67655258277014441</v>
      </c>
      <c r="CB264" s="59">
        <f t="shared" si="27"/>
        <v>0.98485234507937047</v>
      </c>
      <c r="CC264" s="59">
        <f t="shared" si="28"/>
        <v>0.77334321553309471</v>
      </c>
      <c r="CD264" s="59">
        <f t="shared" si="29"/>
        <v>-0.45597286688200822</v>
      </c>
      <c r="CE264" s="59">
        <f t="shared" si="30"/>
        <v>-0.56029738682075536</v>
      </c>
      <c r="CF264">
        <v>0</v>
      </c>
      <c r="CI264" s="20">
        <v>235</v>
      </c>
      <c r="CJ264" s="20">
        <v>-0.18774668238137937</v>
      </c>
      <c r="CK264" s="20">
        <v>0.15168635063828856</v>
      </c>
      <c r="DC264">
        <v>107778</v>
      </c>
      <c r="DD264">
        <v>5435991</v>
      </c>
      <c r="DE264">
        <v>6101</v>
      </c>
      <c r="DF264">
        <v>891</v>
      </c>
      <c r="DG264">
        <v>14.8</v>
      </c>
      <c r="DH264">
        <v>37273</v>
      </c>
      <c r="DI264">
        <v>24.2</v>
      </c>
      <c r="DJ264">
        <v>0</v>
      </c>
      <c r="DK264">
        <f t="shared" si="31"/>
        <v>0</v>
      </c>
    </row>
    <row r="265" spans="1:115" x14ac:dyDescent="0.25">
      <c r="A265">
        <v>107780</v>
      </c>
      <c r="B265">
        <v>1189</v>
      </c>
      <c r="C265">
        <v>16.8</v>
      </c>
      <c r="D265">
        <v>38657</v>
      </c>
      <c r="E265">
        <v>6325</v>
      </c>
      <c r="N265">
        <v>107780</v>
      </c>
      <c r="O265" t="s">
        <v>333</v>
      </c>
      <c r="P265" s="74">
        <v>1189</v>
      </c>
      <c r="Q265" s="74">
        <v>7520425</v>
      </c>
      <c r="R265" s="72">
        <v>7110024.7009259667</v>
      </c>
      <c r="S265" s="72">
        <v>410400.29907403328</v>
      </c>
      <c r="U265" s="20"/>
      <c r="V265" s="20"/>
      <c r="AC265" s="20">
        <v>241</v>
      </c>
      <c r="AD265" s="20">
        <v>5225321.0025168695</v>
      </c>
      <c r="AE265" s="20">
        <v>-298126.00251686946</v>
      </c>
      <c r="AN265">
        <v>107782</v>
      </c>
      <c r="AO265">
        <v>669</v>
      </c>
      <c r="AP265">
        <v>24.7</v>
      </c>
      <c r="AQ265">
        <v>15</v>
      </c>
      <c r="AR265">
        <v>38160</v>
      </c>
      <c r="AS265">
        <v>4038753</v>
      </c>
      <c r="AT265">
        <v>6037</v>
      </c>
      <c r="AU265" s="20">
        <v>4546761.5171837136</v>
      </c>
      <c r="AV265" s="20">
        <v>-508008.51718371361</v>
      </c>
      <c r="BJ265">
        <v>107782</v>
      </c>
      <c r="BK265">
        <v>4038753</v>
      </c>
      <c r="BL265">
        <v>6037</v>
      </c>
      <c r="BM265">
        <v>669</v>
      </c>
      <c r="BN265">
        <v>15</v>
      </c>
      <c r="BO265">
        <v>38160</v>
      </c>
      <c r="BP265">
        <v>24.7</v>
      </c>
      <c r="BQ265">
        <v>0</v>
      </c>
      <c r="BT265">
        <v>6132312</v>
      </c>
      <c r="BU265">
        <v>954</v>
      </c>
      <c r="BV265">
        <v>12.3</v>
      </c>
      <c r="BW265">
        <v>38544</v>
      </c>
      <c r="BX265">
        <v>40.9</v>
      </c>
      <c r="BY265">
        <v>0</v>
      </c>
      <c r="CA265" s="59">
        <f t="shared" si="32"/>
        <v>9.3495455051242973E-2</v>
      </c>
      <c r="CB265" s="59">
        <f t="shared" si="27"/>
        <v>-3.330357947124174E-2</v>
      </c>
      <c r="CC265" s="59">
        <f t="shared" si="28"/>
        <v>-1.5236949682311181</v>
      </c>
      <c r="CD265" s="59">
        <f t="shared" si="29"/>
        <v>-0.4744565704471343</v>
      </c>
      <c r="CE265" s="59">
        <f t="shared" si="30"/>
        <v>2.6639272911018481</v>
      </c>
      <c r="CF265">
        <v>0</v>
      </c>
      <c r="CI265" s="20">
        <v>236</v>
      </c>
      <c r="CJ265" s="20">
        <v>-0.89351442280752846</v>
      </c>
      <c r="CK265" s="20">
        <v>-0.34792668222125323</v>
      </c>
      <c r="DC265">
        <v>107780</v>
      </c>
      <c r="DD265">
        <v>7520425</v>
      </c>
      <c r="DE265">
        <v>6325</v>
      </c>
      <c r="DF265">
        <v>1189</v>
      </c>
      <c r="DG265">
        <v>16.8</v>
      </c>
      <c r="DH265">
        <v>38657</v>
      </c>
      <c r="DI265">
        <v>20.6</v>
      </c>
      <c r="DJ265">
        <v>0</v>
      </c>
      <c r="DK265">
        <f t="shared" si="31"/>
        <v>0</v>
      </c>
    </row>
    <row r="266" spans="1:115" x14ac:dyDescent="0.25">
      <c r="A266">
        <v>107782</v>
      </c>
      <c r="B266">
        <v>669</v>
      </c>
      <c r="C266">
        <v>15</v>
      </c>
      <c r="D266">
        <v>38160</v>
      </c>
      <c r="E266">
        <v>6037</v>
      </c>
      <c r="N266">
        <v>107782</v>
      </c>
      <c r="O266" t="s">
        <v>333</v>
      </c>
      <c r="P266" s="74">
        <v>669</v>
      </c>
      <c r="Q266" s="74">
        <v>4038753</v>
      </c>
      <c r="R266" s="72">
        <v>4357086.7144857123</v>
      </c>
      <c r="S266" s="72">
        <v>-318333.71448571235</v>
      </c>
      <c r="U266" s="20"/>
      <c r="V266" s="20"/>
      <c r="AC266" s="20">
        <v>242</v>
      </c>
      <c r="AD266" s="20">
        <v>5452967.7975494293</v>
      </c>
      <c r="AE266" s="20">
        <v>-401951.79754942935</v>
      </c>
      <c r="AN266">
        <v>108055</v>
      </c>
      <c r="AO266">
        <v>1017</v>
      </c>
      <c r="AP266">
        <v>19.899999999999999</v>
      </c>
      <c r="AQ266">
        <v>15.1</v>
      </c>
      <c r="AR266">
        <v>39751</v>
      </c>
      <c r="AS266">
        <v>7235955</v>
      </c>
      <c r="AT266">
        <v>7115</v>
      </c>
      <c r="AU266" s="20">
        <v>6469773.4397032922</v>
      </c>
      <c r="AV266" s="20">
        <v>766181.56029670779</v>
      </c>
      <c r="BJ266">
        <v>108055</v>
      </c>
      <c r="BK266">
        <v>7235955</v>
      </c>
      <c r="BL266">
        <v>7115</v>
      </c>
      <c r="BM266">
        <v>1017</v>
      </c>
      <c r="BN266">
        <v>15.1</v>
      </c>
      <c r="BO266">
        <v>39751</v>
      </c>
      <c r="BP266">
        <v>19.899999999999999</v>
      </c>
      <c r="BQ266">
        <v>0</v>
      </c>
      <c r="BT266">
        <v>5435991</v>
      </c>
      <c r="BU266">
        <v>891</v>
      </c>
      <c r="BV266">
        <v>14.8</v>
      </c>
      <c r="BW266">
        <v>37273</v>
      </c>
      <c r="BX266">
        <v>24.2</v>
      </c>
      <c r="BY266">
        <v>0</v>
      </c>
      <c r="CA266" s="59">
        <f t="shared" si="32"/>
        <v>-0.22662467999253608</v>
      </c>
      <c r="CB266" s="59">
        <f t="shared" si="27"/>
        <v>-0.20952287410500153</v>
      </c>
      <c r="CC266" s="59">
        <f t="shared" si="28"/>
        <v>-0.27530465096795836</v>
      </c>
      <c r="CD266" s="59">
        <f t="shared" si="29"/>
        <v>-0.89397062814847805</v>
      </c>
      <c r="CE266" s="59">
        <f t="shared" si="30"/>
        <v>0.97070238162677025</v>
      </c>
      <c r="CF266">
        <v>0</v>
      </c>
      <c r="CI266" s="20">
        <v>237</v>
      </c>
      <c r="CJ266" s="20">
        <v>-0.95031318406301801</v>
      </c>
      <c r="CK266" s="20">
        <v>3.6865102175063669E-2</v>
      </c>
      <c r="DC266">
        <v>107782</v>
      </c>
      <c r="DD266">
        <v>4038753</v>
      </c>
      <c r="DE266">
        <v>6037</v>
      </c>
      <c r="DF266">
        <v>669</v>
      </c>
      <c r="DG266">
        <v>15</v>
      </c>
      <c r="DH266">
        <v>38160</v>
      </c>
      <c r="DI266">
        <v>24.7</v>
      </c>
      <c r="DJ266">
        <v>0</v>
      </c>
      <c r="DK266">
        <f t="shared" si="31"/>
        <v>0</v>
      </c>
    </row>
    <row r="267" spans="1:115" x14ac:dyDescent="0.25">
      <c r="A267">
        <v>108055</v>
      </c>
      <c r="B267">
        <v>1017</v>
      </c>
      <c r="C267">
        <v>15.1</v>
      </c>
      <c r="D267">
        <v>39751</v>
      </c>
      <c r="E267">
        <v>7115</v>
      </c>
      <c r="N267">
        <v>108055</v>
      </c>
      <c r="O267" t="s">
        <v>333</v>
      </c>
      <c r="P267" s="74">
        <v>1017</v>
      </c>
      <c r="Q267" s="74">
        <v>7235955</v>
      </c>
      <c r="R267" s="72">
        <v>6199437.520795729</v>
      </c>
      <c r="S267" s="72">
        <v>1036517.479204271</v>
      </c>
      <c r="U267" s="20"/>
      <c r="V267" s="20"/>
      <c r="AC267" s="20">
        <v>243</v>
      </c>
      <c r="AD267" s="20">
        <v>4007675.3546682959</v>
      </c>
      <c r="AE267" s="20">
        <v>-314300.35466829594</v>
      </c>
      <c r="AN267">
        <v>108057</v>
      </c>
      <c r="AO267">
        <v>1280</v>
      </c>
      <c r="AP267">
        <v>9.9</v>
      </c>
      <c r="AQ267">
        <v>16.399999999999999</v>
      </c>
      <c r="AR267">
        <v>39297</v>
      </c>
      <c r="AS267">
        <v>6878720</v>
      </c>
      <c r="AT267">
        <v>5374</v>
      </c>
      <c r="AU267" s="20">
        <v>7267340.7835100181</v>
      </c>
      <c r="AV267" s="20">
        <v>-388620.78351001814</v>
      </c>
      <c r="BJ267">
        <v>108057</v>
      </c>
      <c r="BK267">
        <v>6878720</v>
      </c>
      <c r="BL267">
        <v>5374</v>
      </c>
      <c r="BM267">
        <v>1280</v>
      </c>
      <c r="BN267">
        <v>16.399999999999999</v>
      </c>
      <c r="BO267">
        <v>39297</v>
      </c>
      <c r="BP267">
        <v>9.9</v>
      </c>
      <c r="BQ267">
        <v>0</v>
      </c>
      <c r="BT267">
        <v>7520425</v>
      </c>
      <c r="BU267">
        <v>1189</v>
      </c>
      <c r="BV267">
        <v>16.8</v>
      </c>
      <c r="BW267">
        <v>38657</v>
      </c>
      <c r="BX267">
        <v>20.6</v>
      </c>
      <c r="BY267">
        <v>0</v>
      </c>
      <c r="CA267" s="59">
        <f t="shared" si="32"/>
        <v>0.73165360483564601</v>
      </c>
      <c r="CB267" s="59">
        <f t="shared" si="27"/>
        <v>0.62402236082929086</v>
      </c>
      <c r="CC267" s="59">
        <f t="shared" si="28"/>
        <v>0.72340760284256933</v>
      </c>
      <c r="CD267" s="59">
        <f t="shared" si="29"/>
        <v>-0.43715909718179058</v>
      </c>
      <c r="CE267" s="59">
        <f t="shared" si="30"/>
        <v>0.60569581431477759</v>
      </c>
      <c r="CF267">
        <v>0</v>
      </c>
      <c r="CI267" s="20">
        <v>238</v>
      </c>
      <c r="CJ267" s="20">
        <v>0.14551345977847541</v>
      </c>
      <c r="CK267" s="20">
        <v>-5.5209455189697179E-2</v>
      </c>
      <c r="DC267">
        <v>108055</v>
      </c>
      <c r="DD267">
        <v>7235955</v>
      </c>
      <c r="DE267">
        <v>7115</v>
      </c>
      <c r="DF267">
        <v>1017</v>
      </c>
      <c r="DG267">
        <v>15.1</v>
      </c>
      <c r="DH267">
        <v>39751</v>
      </c>
      <c r="DI267">
        <v>19.899999999999999</v>
      </c>
      <c r="DJ267">
        <v>0</v>
      </c>
      <c r="DK267">
        <f t="shared" si="31"/>
        <v>0</v>
      </c>
    </row>
    <row r="268" spans="1:115" x14ac:dyDescent="0.25">
      <c r="A268">
        <v>108057</v>
      </c>
      <c r="B268">
        <v>1280</v>
      </c>
      <c r="C268">
        <v>16.399999999999999</v>
      </c>
      <c r="D268">
        <v>39297</v>
      </c>
      <c r="E268">
        <v>5374</v>
      </c>
      <c r="N268">
        <v>108057</v>
      </c>
      <c r="O268" t="s">
        <v>333</v>
      </c>
      <c r="P268" s="74">
        <v>1280</v>
      </c>
      <c r="Q268" s="74">
        <v>6878720</v>
      </c>
      <c r="R268" s="72">
        <v>7591788.8485530112</v>
      </c>
      <c r="S268" s="72">
        <v>-713068.84855301119</v>
      </c>
      <c r="U268" s="20"/>
      <c r="V268" s="20"/>
      <c r="AC268" s="20">
        <v>244</v>
      </c>
      <c r="AD268" s="20">
        <v>7771788.6399741042</v>
      </c>
      <c r="AE268" s="20">
        <v>-75690.639974104241</v>
      </c>
      <c r="AN268">
        <v>108058</v>
      </c>
      <c r="AO268">
        <v>1448</v>
      </c>
      <c r="AP268">
        <v>16</v>
      </c>
      <c r="AQ268">
        <v>16.3</v>
      </c>
      <c r="AR268">
        <v>36340</v>
      </c>
      <c r="AS268">
        <v>8599672</v>
      </c>
      <c r="AT268">
        <v>5939</v>
      </c>
      <c r="AU268" s="20">
        <v>8181656.2270248476</v>
      </c>
      <c r="AV268" s="20">
        <v>418015.77297515236</v>
      </c>
      <c r="BJ268">
        <v>108058</v>
      </c>
      <c r="BK268">
        <v>8599672</v>
      </c>
      <c r="BL268">
        <v>5939</v>
      </c>
      <c r="BM268">
        <v>1448</v>
      </c>
      <c r="BN268">
        <v>16.3</v>
      </c>
      <c r="BO268">
        <v>36340</v>
      </c>
      <c r="BP268">
        <v>16</v>
      </c>
      <c r="BQ268">
        <v>0</v>
      </c>
      <c r="BT268">
        <v>4038753</v>
      </c>
      <c r="BU268">
        <v>669</v>
      </c>
      <c r="BV268">
        <v>15</v>
      </c>
      <c r="BW268">
        <v>38160</v>
      </c>
      <c r="BX268">
        <v>24.7</v>
      </c>
      <c r="BY268">
        <v>0</v>
      </c>
      <c r="CA268" s="59">
        <f t="shared" si="32"/>
        <v>-0.86897787233959978</v>
      </c>
      <c r="CB268" s="59">
        <f t="shared" si="27"/>
        <v>-0.83048610281444091</v>
      </c>
      <c r="CC268" s="59">
        <f t="shared" si="28"/>
        <v>-0.17543342558690597</v>
      </c>
      <c r="CD268" s="59">
        <f t="shared" si="29"/>
        <v>-0.60120196632228462</v>
      </c>
      <c r="CE268" s="59">
        <f t="shared" si="30"/>
        <v>1.0213977381978803</v>
      </c>
      <c r="CF268">
        <v>0</v>
      </c>
      <c r="CI268" s="20">
        <v>239</v>
      </c>
      <c r="CJ268" s="20">
        <v>-2.4139331572203042E-2</v>
      </c>
      <c r="CK268" s="20">
        <v>1.829296062479728E-2</v>
      </c>
      <c r="DC268">
        <v>108057</v>
      </c>
      <c r="DD268">
        <v>6878720</v>
      </c>
      <c r="DE268">
        <v>5374</v>
      </c>
      <c r="DF268">
        <v>1280</v>
      </c>
      <c r="DG268">
        <v>16.399999999999999</v>
      </c>
      <c r="DH268">
        <v>39297</v>
      </c>
      <c r="DI268">
        <v>9.9</v>
      </c>
      <c r="DJ268">
        <v>0</v>
      </c>
      <c r="DK268">
        <f t="shared" si="31"/>
        <v>0</v>
      </c>
    </row>
    <row r="269" spans="1:115" x14ac:dyDescent="0.25">
      <c r="A269">
        <v>108058</v>
      </c>
      <c r="B269">
        <v>1448</v>
      </c>
      <c r="C269">
        <v>16.3</v>
      </c>
      <c r="D269">
        <v>36340</v>
      </c>
      <c r="E269">
        <v>5939</v>
      </c>
      <c r="N269">
        <v>108058</v>
      </c>
      <c r="O269" t="s">
        <v>333</v>
      </c>
      <c r="P269" s="74">
        <v>1448</v>
      </c>
      <c r="Q269" s="74">
        <v>8599672</v>
      </c>
      <c r="R269" s="72">
        <v>8481199.5826337077</v>
      </c>
      <c r="S269" s="72">
        <v>118472.41736629233</v>
      </c>
      <c r="U269" s="20"/>
      <c r="V269" s="20"/>
      <c r="AC269" s="20">
        <v>245</v>
      </c>
      <c r="AD269" s="20">
        <v>5606497.0314085968</v>
      </c>
      <c r="AE269" s="20">
        <v>-275142.03140859678</v>
      </c>
      <c r="AN269">
        <v>108059</v>
      </c>
      <c r="AO269">
        <v>1022</v>
      </c>
      <c r="AP269">
        <v>28.4</v>
      </c>
      <c r="AQ269">
        <v>14.8</v>
      </c>
      <c r="AR269">
        <v>35017</v>
      </c>
      <c r="AS269">
        <v>8769782</v>
      </c>
      <c r="AT269">
        <v>8581</v>
      </c>
      <c r="AU269" s="20">
        <v>6397132.7384149563</v>
      </c>
      <c r="AV269" s="20">
        <v>2372649.2615850437</v>
      </c>
      <c r="BJ269">
        <v>108059</v>
      </c>
      <c r="BK269">
        <v>8769782</v>
      </c>
      <c r="BL269">
        <v>8581</v>
      </c>
      <c r="BM269">
        <v>1022</v>
      </c>
      <c r="BN269">
        <v>14.8</v>
      </c>
      <c r="BO269">
        <v>35017</v>
      </c>
      <c r="BP269">
        <v>28.4</v>
      </c>
      <c r="BQ269">
        <v>0</v>
      </c>
      <c r="BT269">
        <v>7235955</v>
      </c>
      <c r="BU269">
        <v>1017</v>
      </c>
      <c r="BV269">
        <v>15.1</v>
      </c>
      <c r="BW269">
        <v>39751</v>
      </c>
      <c r="BX269">
        <v>19.899999999999999</v>
      </c>
      <c r="BY269">
        <v>0</v>
      </c>
      <c r="CA269" s="59">
        <f t="shared" si="32"/>
        <v>0.60087401493974479</v>
      </c>
      <c r="CB269" s="59">
        <f t="shared" si="27"/>
        <v>0.14291571516251805</v>
      </c>
      <c r="CC269" s="59">
        <f t="shared" si="28"/>
        <v>-0.12549781289637976</v>
      </c>
      <c r="CD269" s="59">
        <f t="shared" si="29"/>
        <v>-7.6066745391648871E-2</v>
      </c>
      <c r="CE269" s="59">
        <f t="shared" si="30"/>
        <v>0.53472231511522317</v>
      </c>
      <c r="CF269">
        <v>0</v>
      </c>
      <c r="CI269" s="20">
        <v>240</v>
      </c>
      <c r="CJ269" s="20">
        <v>-0.31276230444057468</v>
      </c>
      <c r="CK269" s="20">
        <v>1.4985565009086377E-2</v>
      </c>
      <c r="DC269">
        <v>108058</v>
      </c>
      <c r="DD269">
        <v>8599672</v>
      </c>
      <c r="DE269">
        <v>5939</v>
      </c>
      <c r="DF269">
        <v>1448</v>
      </c>
      <c r="DG269">
        <v>16.3</v>
      </c>
      <c r="DH269">
        <v>36340</v>
      </c>
      <c r="DI269">
        <v>16</v>
      </c>
      <c r="DJ269">
        <v>0</v>
      </c>
      <c r="DK269">
        <f t="shared" si="31"/>
        <v>0</v>
      </c>
    </row>
    <row r="270" spans="1:115" x14ac:dyDescent="0.25">
      <c r="A270">
        <v>108059</v>
      </c>
      <c r="B270">
        <v>1022</v>
      </c>
      <c r="C270">
        <v>14.8</v>
      </c>
      <c r="D270">
        <v>35017</v>
      </c>
      <c r="E270">
        <v>8581</v>
      </c>
      <c r="N270">
        <v>108059</v>
      </c>
      <c r="O270" t="s">
        <v>333</v>
      </c>
      <c r="P270" s="74">
        <v>1022</v>
      </c>
      <c r="Q270" s="74">
        <v>8769782</v>
      </c>
      <c r="R270" s="72">
        <v>6225908.0783576537</v>
      </c>
      <c r="S270" s="72">
        <v>2543873.9216423463</v>
      </c>
      <c r="U270" s="20"/>
      <c r="V270" s="20"/>
      <c r="AC270" s="20">
        <v>246</v>
      </c>
      <c r="AD270" s="20">
        <v>5738849.8192182248</v>
      </c>
      <c r="AE270" s="20">
        <v>-768929.81921822485</v>
      </c>
      <c r="AN270">
        <v>108075</v>
      </c>
      <c r="AO270">
        <v>876</v>
      </c>
      <c r="AP270">
        <v>19.8</v>
      </c>
      <c r="AQ270">
        <v>21.9</v>
      </c>
      <c r="AR270">
        <v>39755</v>
      </c>
      <c r="AS270">
        <v>6038268</v>
      </c>
      <c r="AT270">
        <v>6893</v>
      </c>
      <c r="AU270" s="20">
        <v>4660456.183737047</v>
      </c>
      <c r="AV270" s="20">
        <v>1377811.816262953</v>
      </c>
      <c r="BJ270">
        <v>108075</v>
      </c>
      <c r="BK270">
        <v>6038268</v>
      </c>
      <c r="BL270">
        <v>6893</v>
      </c>
      <c r="BM270">
        <v>876</v>
      </c>
      <c r="BN270">
        <v>21.9</v>
      </c>
      <c r="BO270">
        <v>39755</v>
      </c>
      <c r="BP270">
        <v>19.8</v>
      </c>
      <c r="BQ270">
        <v>0</v>
      </c>
      <c r="BT270">
        <v>6878720</v>
      </c>
      <c r="BU270">
        <v>1280</v>
      </c>
      <c r="BV270">
        <v>16.399999999999999</v>
      </c>
      <c r="BW270">
        <v>39297</v>
      </c>
      <c r="BX270">
        <v>9.9</v>
      </c>
      <c r="BY270">
        <v>0</v>
      </c>
      <c r="CA270" s="59">
        <f t="shared" si="32"/>
        <v>0.4366421212551303</v>
      </c>
      <c r="CB270" s="59">
        <f t="shared" si="27"/>
        <v>0.87856134196694391</v>
      </c>
      <c r="CC270" s="59">
        <f t="shared" si="28"/>
        <v>0.52366515208046271</v>
      </c>
      <c r="CD270" s="59">
        <f t="shared" si="29"/>
        <v>-0.22591677072320676</v>
      </c>
      <c r="CE270" s="59">
        <f t="shared" si="30"/>
        <v>-0.47918481630697907</v>
      </c>
      <c r="CF270">
        <v>0</v>
      </c>
      <c r="CI270" s="20">
        <v>241</v>
      </c>
      <c r="CJ270" s="20">
        <v>-0.45340828199884353</v>
      </c>
      <c r="CK270" s="20">
        <v>-7.1255350579698118E-3</v>
      </c>
      <c r="DC270">
        <v>108059</v>
      </c>
      <c r="DD270">
        <v>8769782</v>
      </c>
      <c r="DE270">
        <v>8581</v>
      </c>
      <c r="DF270">
        <v>1022</v>
      </c>
      <c r="DG270">
        <v>14.8</v>
      </c>
      <c r="DH270">
        <v>35017</v>
      </c>
      <c r="DI270">
        <v>28.4</v>
      </c>
      <c r="DJ270">
        <v>0</v>
      </c>
      <c r="DK270">
        <f t="shared" si="31"/>
        <v>0</v>
      </c>
    </row>
    <row r="271" spans="1:115" x14ac:dyDescent="0.25">
      <c r="A271">
        <v>108075</v>
      </c>
      <c r="B271">
        <v>876</v>
      </c>
      <c r="C271">
        <v>21.9</v>
      </c>
      <c r="D271">
        <v>39755</v>
      </c>
      <c r="E271">
        <v>6893</v>
      </c>
      <c r="N271">
        <v>108075</v>
      </c>
      <c r="O271" t="s">
        <v>333</v>
      </c>
      <c r="P271" s="74">
        <v>876</v>
      </c>
      <c r="Q271" s="74">
        <v>6038268</v>
      </c>
      <c r="R271" s="72">
        <v>5452967.7975494293</v>
      </c>
      <c r="S271" s="72">
        <v>585300.20245057065</v>
      </c>
      <c r="U271" s="20"/>
      <c r="V271" s="20"/>
      <c r="AC271" s="20">
        <v>247</v>
      </c>
      <c r="AD271" s="20">
        <v>9439433.7663754113</v>
      </c>
      <c r="AE271" s="20">
        <v>-1061486.7663754113</v>
      </c>
      <c r="AN271">
        <v>108076</v>
      </c>
      <c r="AO271">
        <v>1982</v>
      </c>
      <c r="AP271">
        <v>8.6</v>
      </c>
      <c r="AQ271">
        <v>18.3</v>
      </c>
      <c r="AR271">
        <v>37538</v>
      </c>
      <c r="AS271">
        <v>11251814</v>
      </c>
      <c r="AT271">
        <v>5677</v>
      </c>
      <c r="AU271" s="20">
        <v>10718770.051689018</v>
      </c>
      <c r="AV271" s="20">
        <v>533043.94831098244</v>
      </c>
      <c r="BJ271">
        <v>108076</v>
      </c>
      <c r="BK271">
        <v>11251814</v>
      </c>
      <c r="BL271">
        <v>5677</v>
      </c>
      <c r="BM271">
        <v>1982</v>
      </c>
      <c r="BN271">
        <v>18.3</v>
      </c>
      <c r="BO271">
        <v>37538</v>
      </c>
      <c r="BP271">
        <v>8.6</v>
      </c>
      <c r="BQ271">
        <v>0</v>
      </c>
      <c r="BT271">
        <v>8599672</v>
      </c>
      <c r="BU271">
        <v>1448</v>
      </c>
      <c r="BV271">
        <v>16.3</v>
      </c>
      <c r="BW271">
        <v>36340</v>
      </c>
      <c r="BX271">
        <v>16</v>
      </c>
      <c r="BY271">
        <v>0</v>
      </c>
      <c r="CA271" s="59">
        <f t="shared" si="32"/>
        <v>1.2278165747670331</v>
      </c>
      <c r="CB271" s="59">
        <f t="shared" si="27"/>
        <v>1.3484794609903035</v>
      </c>
      <c r="CC271" s="59">
        <f t="shared" si="28"/>
        <v>0.47372953938993739</v>
      </c>
      <c r="CD271" s="59">
        <f t="shared" si="29"/>
        <v>-1.2019223321888823</v>
      </c>
      <c r="CE271" s="59">
        <f t="shared" si="30"/>
        <v>0.13929853386056434</v>
      </c>
      <c r="CF271">
        <v>0</v>
      </c>
      <c r="CI271" s="20">
        <v>242</v>
      </c>
      <c r="CJ271" s="20">
        <v>-0.20013851585012191</v>
      </c>
      <c r="CK271" s="20">
        <v>-0.20347098721751725</v>
      </c>
      <c r="DC271">
        <v>108075</v>
      </c>
      <c r="DD271">
        <v>6038268</v>
      </c>
      <c r="DE271">
        <v>6893</v>
      </c>
      <c r="DF271">
        <v>876</v>
      </c>
      <c r="DG271">
        <v>21.9</v>
      </c>
      <c r="DH271">
        <v>39755</v>
      </c>
      <c r="DI271">
        <v>19.8</v>
      </c>
      <c r="DJ271">
        <v>0</v>
      </c>
      <c r="DK271">
        <f t="shared" si="31"/>
        <v>0</v>
      </c>
    </row>
    <row r="272" spans="1:115" x14ac:dyDescent="0.25">
      <c r="A272">
        <v>108076</v>
      </c>
      <c r="B272">
        <v>1982</v>
      </c>
      <c r="C272">
        <v>18.3</v>
      </c>
      <c r="D272">
        <v>37538</v>
      </c>
      <c r="E272">
        <v>5677</v>
      </c>
      <c r="N272">
        <v>108076</v>
      </c>
      <c r="O272" t="s">
        <v>333</v>
      </c>
      <c r="P272" s="74">
        <v>1982</v>
      </c>
      <c r="Q272" s="74">
        <v>11251814</v>
      </c>
      <c r="R272" s="72">
        <v>11308255.130247353</v>
      </c>
      <c r="S272" s="72">
        <v>-56441.130247352645</v>
      </c>
      <c r="U272" s="20"/>
      <c r="V272" s="20"/>
      <c r="AC272" s="20">
        <v>248</v>
      </c>
      <c r="AD272" s="20">
        <v>7200024.5966365132</v>
      </c>
      <c r="AE272" s="20">
        <v>-1019274.5966365132</v>
      </c>
      <c r="AN272">
        <v>108079</v>
      </c>
      <c r="AO272">
        <v>1176</v>
      </c>
      <c r="AP272">
        <v>9.8000000000000007</v>
      </c>
      <c r="AQ272">
        <v>18.5</v>
      </c>
      <c r="AR272">
        <v>38902</v>
      </c>
      <c r="AS272">
        <v>6115200</v>
      </c>
      <c r="AT272">
        <v>5200</v>
      </c>
      <c r="AU272" s="20">
        <v>6317529.0162597131</v>
      </c>
      <c r="AV272" s="20">
        <v>-202329.0162597131</v>
      </c>
      <c r="BJ272">
        <v>108079</v>
      </c>
      <c r="BK272">
        <v>6115200</v>
      </c>
      <c r="BL272">
        <v>5200</v>
      </c>
      <c r="BM272">
        <v>1176</v>
      </c>
      <c r="BN272">
        <v>18.5</v>
      </c>
      <c r="BO272">
        <v>38902</v>
      </c>
      <c r="BP272">
        <v>9.8000000000000007</v>
      </c>
      <c r="BQ272">
        <v>0</v>
      </c>
      <c r="BT272">
        <v>8769782</v>
      </c>
      <c r="BU272">
        <v>1022</v>
      </c>
      <c r="BV272">
        <v>14.8</v>
      </c>
      <c r="BW272">
        <v>35017</v>
      </c>
      <c r="BX272">
        <v>28.4</v>
      </c>
      <c r="BY272">
        <v>0</v>
      </c>
      <c r="CA272" s="59">
        <f t="shared" si="32"/>
        <v>1.306021362748865</v>
      </c>
      <c r="CB272" s="59">
        <f t="shared" si="27"/>
        <v>0.1569013734667847</v>
      </c>
      <c r="CC272" s="59">
        <f t="shared" si="28"/>
        <v>-0.27530465096795836</v>
      </c>
      <c r="CD272" s="59">
        <f t="shared" si="29"/>
        <v>-1.6385998289149861</v>
      </c>
      <c r="CE272" s="59">
        <f t="shared" si="30"/>
        <v>1.3965433768240951</v>
      </c>
      <c r="CF272">
        <v>0</v>
      </c>
      <c r="CI272" s="20">
        <v>243</v>
      </c>
      <c r="CJ272" s="20">
        <v>-1.2016642676802745</v>
      </c>
      <c r="CK272" s="20">
        <v>0.17390552846871432</v>
      </c>
      <c r="DC272">
        <v>108076</v>
      </c>
      <c r="DD272">
        <v>11251814</v>
      </c>
      <c r="DE272">
        <v>5677</v>
      </c>
      <c r="DF272">
        <v>1982</v>
      </c>
      <c r="DG272">
        <v>18.3</v>
      </c>
      <c r="DH272">
        <v>37538</v>
      </c>
      <c r="DI272">
        <v>8.6</v>
      </c>
      <c r="DJ272">
        <v>0</v>
      </c>
      <c r="DK272">
        <f t="shared" si="31"/>
        <v>0</v>
      </c>
    </row>
    <row r="273" spans="1:115" x14ac:dyDescent="0.25">
      <c r="A273">
        <v>108079</v>
      </c>
      <c r="B273">
        <v>1176</v>
      </c>
      <c r="C273">
        <v>18.5</v>
      </c>
      <c r="D273">
        <v>38902</v>
      </c>
      <c r="E273">
        <v>5200</v>
      </c>
      <c r="N273">
        <v>108079</v>
      </c>
      <c r="O273" t="s">
        <v>333</v>
      </c>
      <c r="P273" s="74">
        <v>1176</v>
      </c>
      <c r="Q273" s="74">
        <v>6115200</v>
      </c>
      <c r="R273" s="72">
        <v>7041201.2512649596</v>
      </c>
      <c r="S273" s="72">
        <v>-926001.25126495957</v>
      </c>
      <c r="U273" s="20"/>
      <c r="V273" s="20"/>
      <c r="AC273" s="20">
        <v>249</v>
      </c>
      <c r="AD273" s="20">
        <v>9232963.4173923936</v>
      </c>
      <c r="AE273" s="20">
        <v>-1690003.4173923936</v>
      </c>
      <c r="AN273">
        <v>108083</v>
      </c>
      <c r="AO273">
        <v>1371</v>
      </c>
      <c r="AP273">
        <v>5</v>
      </c>
      <c r="AQ273">
        <v>18</v>
      </c>
      <c r="AR273">
        <v>37648</v>
      </c>
      <c r="AS273">
        <v>6909840</v>
      </c>
      <c r="AT273">
        <v>5040</v>
      </c>
      <c r="AU273" s="20">
        <v>7140773.9522352517</v>
      </c>
      <c r="AV273" s="20">
        <v>-230933.95223525167</v>
      </c>
      <c r="BJ273">
        <v>108083</v>
      </c>
      <c r="BK273">
        <v>6909840</v>
      </c>
      <c r="BL273">
        <v>5040</v>
      </c>
      <c r="BM273">
        <v>1371</v>
      </c>
      <c r="BN273">
        <v>18</v>
      </c>
      <c r="BO273">
        <v>37648</v>
      </c>
      <c r="BP273">
        <v>5</v>
      </c>
      <c r="BQ273">
        <v>0</v>
      </c>
      <c r="BT273">
        <v>6038268</v>
      </c>
      <c r="BU273">
        <v>876</v>
      </c>
      <c r="BV273">
        <v>21.9</v>
      </c>
      <c r="BW273">
        <v>39755</v>
      </c>
      <c r="BX273">
        <v>19.8</v>
      </c>
      <c r="BY273">
        <v>0</v>
      </c>
      <c r="CA273" s="59">
        <f t="shared" si="32"/>
        <v>5.0260541871750816E-2</v>
      </c>
      <c r="CB273" s="59">
        <f t="shared" si="27"/>
        <v>-0.25147984901780152</v>
      </c>
      <c r="CC273" s="59">
        <f t="shared" si="28"/>
        <v>3.2701238500594139</v>
      </c>
      <c r="CD273" s="59">
        <f t="shared" si="29"/>
        <v>-7.4746480851282729E-2</v>
      </c>
      <c r="CE273" s="59">
        <f t="shared" si="30"/>
        <v>0.5245832438010013</v>
      </c>
      <c r="CF273">
        <v>0</v>
      </c>
      <c r="CI273" s="20">
        <v>244</v>
      </c>
      <c r="CJ273" s="20">
        <v>0.92396141619391481</v>
      </c>
      <c r="CK273" s="20">
        <v>-0.11154554153796215</v>
      </c>
      <c r="DC273">
        <v>108079</v>
      </c>
      <c r="DD273">
        <v>6115200</v>
      </c>
      <c r="DE273">
        <v>5200</v>
      </c>
      <c r="DF273">
        <v>1176</v>
      </c>
      <c r="DG273">
        <v>18.5</v>
      </c>
      <c r="DH273">
        <v>38902</v>
      </c>
      <c r="DI273">
        <v>9.8000000000000007</v>
      </c>
      <c r="DJ273">
        <v>0</v>
      </c>
      <c r="DK273">
        <f t="shared" si="31"/>
        <v>0</v>
      </c>
    </row>
    <row r="274" spans="1:115" x14ac:dyDescent="0.25">
      <c r="A274">
        <v>108083</v>
      </c>
      <c r="B274">
        <v>1371</v>
      </c>
      <c r="C274">
        <v>18</v>
      </c>
      <c r="D274">
        <v>37648</v>
      </c>
      <c r="E274">
        <v>5040</v>
      </c>
      <c r="N274">
        <v>108083</v>
      </c>
      <c r="O274" t="s">
        <v>333</v>
      </c>
      <c r="P274" s="74">
        <v>1371</v>
      </c>
      <c r="Q274" s="74">
        <v>6909840</v>
      </c>
      <c r="R274" s="72">
        <v>8073552.9961800547</v>
      </c>
      <c r="S274" s="72">
        <v>-1163712.9961800547</v>
      </c>
      <c r="U274" s="20"/>
      <c r="V274" s="20"/>
      <c r="AC274" s="20">
        <v>250</v>
      </c>
      <c r="AD274" s="20">
        <v>4208851.5921389293</v>
      </c>
      <c r="AE274" s="20">
        <v>-444258.59213892929</v>
      </c>
      <c r="AN274">
        <v>108085</v>
      </c>
      <c r="AO274">
        <v>1323</v>
      </c>
      <c r="AP274">
        <v>5.3</v>
      </c>
      <c r="AQ274">
        <v>18</v>
      </c>
      <c r="AR274">
        <v>40407</v>
      </c>
      <c r="AS274">
        <v>6625584</v>
      </c>
      <c r="AT274">
        <v>5008</v>
      </c>
      <c r="AU274" s="20">
        <v>7191160.4421690358</v>
      </c>
      <c r="AV274" s="20">
        <v>-565576.44216903578</v>
      </c>
      <c r="BJ274">
        <v>108085</v>
      </c>
      <c r="BK274">
        <v>6625584</v>
      </c>
      <c r="BL274">
        <v>5008</v>
      </c>
      <c r="BM274">
        <v>1323</v>
      </c>
      <c r="BN274">
        <v>18</v>
      </c>
      <c r="BO274">
        <v>40407</v>
      </c>
      <c r="BP274">
        <v>5.3</v>
      </c>
      <c r="BQ274">
        <v>0</v>
      </c>
      <c r="BT274">
        <v>11251814</v>
      </c>
      <c r="BU274">
        <v>1982</v>
      </c>
      <c r="BV274">
        <v>18.3</v>
      </c>
      <c r="BW274">
        <v>37538</v>
      </c>
      <c r="BX274">
        <v>8.6</v>
      </c>
      <c r="BY274">
        <v>0</v>
      </c>
      <c r="CA274" s="59">
        <f t="shared" si="32"/>
        <v>2.4470876511747219</v>
      </c>
      <c r="CB274" s="59">
        <f t="shared" si="27"/>
        <v>2.8421477678859817</v>
      </c>
      <c r="CC274" s="59">
        <f t="shared" si="28"/>
        <v>1.4724417932004652</v>
      </c>
      <c r="CD274" s="59">
        <f t="shared" si="29"/>
        <v>-0.80650310234922074</v>
      </c>
      <c r="CE274" s="59">
        <f t="shared" si="30"/>
        <v>-0.61099274339186549</v>
      </c>
      <c r="CF274">
        <v>0</v>
      </c>
      <c r="CI274" s="20">
        <v>245</v>
      </c>
      <c r="CJ274" s="20">
        <v>-0.1657925077605551</v>
      </c>
      <c r="CK274" s="20">
        <v>-0.10893655289900217</v>
      </c>
      <c r="DC274">
        <v>108083</v>
      </c>
      <c r="DD274">
        <v>6909840</v>
      </c>
      <c r="DE274">
        <v>5040</v>
      </c>
      <c r="DF274">
        <v>1371</v>
      </c>
      <c r="DG274">
        <v>18</v>
      </c>
      <c r="DH274">
        <v>37648</v>
      </c>
      <c r="DI274">
        <v>5</v>
      </c>
      <c r="DJ274">
        <v>0</v>
      </c>
      <c r="DK274">
        <f t="shared" si="31"/>
        <v>0</v>
      </c>
    </row>
    <row r="275" spans="1:115" x14ac:dyDescent="0.25">
      <c r="A275">
        <v>108085</v>
      </c>
      <c r="B275">
        <v>1323</v>
      </c>
      <c r="C275">
        <v>18</v>
      </c>
      <c r="D275">
        <v>40407</v>
      </c>
      <c r="E275">
        <v>5008</v>
      </c>
      <c r="N275">
        <v>108085</v>
      </c>
      <c r="O275" t="s">
        <v>333</v>
      </c>
      <c r="P275" s="74">
        <v>1323</v>
      </c>
      <c r="Q275" s="74">
        <v>6625584</v>
      </c>
      <c r="R275" s="72">
        <v>7819435.6435855702</v>
      </c>
      <c r="S275" s="72">
        <v>-1193851.6435855702</v>
      </c>
      <c r="U275" s="20"/>
      <c r="V275" s="20"/>
      <c r="AC275" s="20">
        <v>251</v>
      </c>
      <c r="AD275" s="20">
        <v>8565905.3668318689</v>
      </c>
      <c r="AE275" s="20">
        <v>-229889.36683186889</v>
      </c>
      <c r="AN275">
        <v>108088</v>
      </c>
      <c r="AO275">
        <v>670</v>
      </c>
      <c r="AP275">
        <v>7.8</v>
      </c>
      <c r="AQ275">
        <v>16.399999999999999</v>
      </c>
      <c r="AR275">
        <v>37614</v>
      </c>
      <c r="AS275">
        <v>4150650</v>
      </c>
      <c r="AT275">
        <v>6195</v>
      </c>
      <c r="AU275" s="20">
        <v>3517661.806364364</v>
      </c>
      <c r="AV275" s="20">
        <v>632988.19363563601</v>
      </c>
      <c r="BJ275">
        <v>108088</v>
      </c>
      <c r="BK275">
        <v>4150650</v>
      </c>
      <c r="BL275">
        <v>6195</v>
      </c>
      <c r="BM275">
        <v>670</v>
      </c>
      <c r="BN275">
        <v>16.399999999999999</v>
      </c>
      <c r="BO275">
        <v>37614</v>
      </c>
      <c r="BP275">
        <v>7.8</v>
      </c>
      <c r="BQ275">
        <v>0</v>
      </c>
      <c r="BT275">
        <v>6115200</v>
      </c>
      <c r="BU275">
        <v>1176</v>
      </c>
      <c r="BV275">
        <v>18.5</v>
      </c>
      <c r="BW275">
        <v>38902</v>
      </c>
      <c r="BX275">
        <v>9.8000000000000007</v>
      </c>
      <c r="BY275">
        <v>0</v>
      </c>
      <c r="CA275" s="59">
        <f t="shared" si="32"/>
        <v>8.5628543453188127E-2</v>
      </c>
      <c r="CB275" s="59">
        <f t="shared" si="27"/>
        <v>0.58765964923819758</v>
      </c>
      <c r="CC275" s="59">
        <f t="shared" si="28"/>
        <v>1.5723130185815175</v>
      </c>
      <c r="CD275" s="59">
        <f t="shared" si="29"/>
        <v>-0.35629289408436399</v>
      </c>
      <c r="CE275" s="59">
        <f t="shared" si="30"/>
        <v>-0.48932388762120105</v>
      </c>
      <c r="CF275">
        <v>0</v>
      </c>
      <c r="CI275" s="20">
        <v>246</v>
      </c>
      <c r="CJ275" s="20">
        <v>-0.36842766043152403</v>
      </c>
      <c r="CK275" s="20">
        <v>-7.2464162818201117E-2</v>
      </c>
      <c r="DC275">
        <v>108085</v>
      </c>
      <c r="DD275">
        <v>6625584</v>
      </c>
      <c r="DE275">
        <v>5008</v>
      </c>
      <c r="DF275">
        <v>1323</v>
      </c>
      <c r="DG275">
        <v>18</v>
      </c>
      <c r="DH275">
        <v>40407</v>
      </c>
      <c r="DI275">
        <v>5.3</v>
      </c>
      <c r="DJ275">
        <v>0</v>
      </c>
      <c r="DK275">
        <f t="shared" si="31"/>
        <v>0</v>
      </c>
    </row>
    <row r="276" spans="1:115" x14ac:dyDescent="0.25">
      <c r="A276">
        <v>108088</v>
      </c>
      <c r="B276">
        <v>670</v>
      </c>
      <c r="C276">
        <v>16.399999999999999</v>
      </c>
      <c r="D276">
        <v>37614</v>
      </c>
      <c r="E276">
        <v>6195</v>
      </c>
      <c r="N276">
        <v>108088</v>
      </c>
      <c r="O276" t="s">
        <v>333</v>
      </c>
      <c r="P276" s="74">
        <v>670</v>
      </c>
      <c r="Q276" s="74">
        <v>4150650</v>
      </c>
      <c r="R276" s="72">
        <v>4362380.8259980977</v>
      </c>
      <c r="S276" s="72">
        <v>-211730.82599809766</v>
      </c>
      <c r="U276" s="20"/>
      <c r="V276" s="20"/>
      <c r="AC276" s="20">
        <v>252</v>
      </c>
      <c r="AD276" s="20">
        <v>8539434.8092699442</v>
      </c>
      <c r="AE276" s="20">
        <v>464054.19073005579</v>
      </c>
      <c r="AN276">
        <v>108095</v>
      </c>
      <c r="AO276">
        <v>908</v>
      </c>
      <c r="AP276">
        <v>9.9</v>
      </c>
      <c r="AQ276">
        <v>17.5</v>
      </c>
      <c r="AR276">
        <v>38688</v>
      </c>
      <c r="AS276">
        <v>5019424</v>
      </c>
      <c r="AT276">
        <v>5528</v>
      </c>
      <c r="AU276" s="20">
        <v>4923135.0976069979</v>
      </c>
      <c r="AV276" s="20">
        <v>96288.902393002063</v>
      </c>
      <c r="BJ276">
        <v>108095</v>
      </c>
      <c r="BK276">
        <v>5019424</v>
      </c>
      <c r="BL276">
        <v>5528</v>
      </c>
      <c r="BM276">
        <v>908</v>
      </c>
      <c r="BN276">
        <v>17.5</v>
      </c>
      <c r="BO276">
        <v>38688</v>
      </c>
      <c r="BP276">
        <v>9.9</v>
      </c>
      <c r="BQ276">
        <v>0</v>
      </c>
      <c r="BT276">
        <v>6909840</v>
      </c>
      <c r="BU276">
        <v>1371</v>
      </c>
      <c r="BV276">
        <v>18</v>
      </c>
      <c r="BW276">
        <v>37648</v>
      </c>
      <c r="BX276">
        <v>5</v>
      </c>
      <c r="BY276">
        <v>0</v>
      </c>
      <c r="CA276" s="59">
        <f t="shared" si="32"/>
        <v>0.45094894038389766</v>
      </c>
      <c r="CB276" s="59">
        <f t="shared" si="27"/>
        <v>1.1331003231045971</v>
      </c>
      <c r="CC276" s="59">
        <f t="shared" si="28"/>
        <v>1.3226349551288856</v>
      </c>
      <c r="CD276" s="59">
        <f t="shared" si="29"/>
        <v>-0.77019582748915161</v>
      </c>
      <c r="CE276" s="59">
        <f t="shared" si="30"/>
        <v>-0.97599931070385826</v>
      </c>
      <c r="CF276">
        <v>0</v>
      </c>
      <c r="CI276" s="20">
        <v>247</v>
      </c>
      <c r="CJ276" s="20">
        <v>1.4782590854248649</v>
      </c>
      <c r="CK276" s="20">
        <v>-0.35237629829684014</v>
      </c>
      <c r="DC276">
        <v>108088</v>
      </c>
      <c r="DD276">
        <v>4150650</v>
      </c>
      <c r="DE276">
        <v>6195</v>
      </c>
      <c r="DF276">
        <v>670</v>
      </c>
      <c r="DG276">
        <v>16.399999999999999</v>
      </c>
      <c r="DH276">
        <v>37614</v>
      </c>
      <c r="DI276">
        <v>7.8</v>
      </c>
      <c r="DJ276">
        <v>0</v>
      </c>
      <c r="DK276">
        <f t="shared" si="31"/>
        <v>0</v>
      </c>
    </row>
    <row r="277" spans="1:115" x14ac:dyDescent="0.25">
      <c r="A277">
        <v>108095</v>
      </c>
      <c r="B277">
        <v>908</v>
      </c>
      <c r="C277">
        <v>17.5</v>
      </c>
      <c r="D277">
        <v>38688</v>
      </c>
      <c r="E277">
        <v>5528</v>
      </c>
      <c r="N277">
        <v>108095</v>
      </c>
      <c r="O277" t="s">
        <v>333</v>
      </c>
      <c r="P277" s="74">
        <v>908</v>
      </c>
      <c r="Q277" s="74">
        <v>5019424</v>
      </c>
      <c r="R277" s="72">
        <v>5622379.3659457527</v>
      </c>
      <c r="S277" s="72">
        <v>-602955.36594575271</v>
      </c>
      <c r="U277" s="20"/>
      <c r="V277" s="20"/>
      <c r="AC277" s="20">
        <v>253</v>
      </c>
      <c r="AD277" s="20">
        <v>5648849.9235076774</v>
      </c>
      <c r="AE277" s="20">
        <v>-137981.92350767739</v>
      </c>
      <c r="AN277">
        <v>108096</v>
      </c>
      <c r="AO277">
        <v>959</v>
      </c>
      <c r="AP277">
        <v>17.8</v>
      </c>
      <c r="AQ277">
        <v>14.4</v>
      </c>
      <c r="AR277">
        <v>37544</v>
      </c>
      <c r="AS277">
        <v>5911276</v>
      </c>
      <c r="AT277">
        <v>6164</v>
      </c>
      <c r="AU277" s="20">
        <v>5900782.5865406096</v>
      </c>
      <c r="AV277" s="20">
        <v>10493.413459390402</v>
      </c>
      <c r="BJ277">
        <v>108096</v>
      </c>
      <c r="BK277">
        <v>5911276</v>
      </c>
      <c r="BL277">
        <v>6164</v>
      </c>
      <c r="BM277">
        <v>959</v>
      </c>
      <c r="BN277">
        <v>14.4</v>
      </c>
      <c r="BO277">
        <v>37544</v>
      </c>
      <c r="BP277">
        <v>17.8</v>
      </c>
      <c r="BQ277">
        <v>0</v>
      </c>
      <c r="BT277">
        <v>6625584</v>
      </c>
      <c r="BU277">
        <v>1323</v>
      </c>
      <c r="BV277">
        <v>18</v>
      </c>
      <c r="BW277">
        <v>40407</v>
      </c>
      <c r="BX277">
        <v>5.3</v>
      </c>
      <c r="BY277">
        <v>0</v>
      </c>
      <c r="CA277" s="59">
        <f t="shared" si="32"/>
        <v>0.32026773285604132</v>
      </c>
      <c r="CB277" s="59">
        <f t="shared" ref="CB277:CB340" si="33">(BU277-BU$2)/BU$3</f>
        <v>0.99883800338363715</v>
      </c>
      <c r="CC277" s="59">
        <f t="shared" ref="CC277:CC340" si="34">(BV277-BV$2)/BV$3</f>
        <v>1.3226349551288856</v>
      </c>
      <c r="CD277" s="59">
        <f t="shared" ref="CD277:CD340" si="35">(BW277-BW$2)/BW$3</f>
        <v>0.14045663922839954</v>
      </c>
      <c r="CE277" s="59">
        <f t="shared" ref="CE277:CE340" si="36">(BX277-BX$2)/BX$3</f>
        <v>-0.94558209676119231</v>
      </c>
      <c r="CF277">
        <v>0</v>
      </c>
      <c r="CI277" s="20">
        <v>248</v>
      </c>
      <c r="CJ277" s="20">
        <v>0.42542255910554533</v>
      </c>
      <c r="CK277" s="20">
        <v>-0.30965866880496967</v>
      </c>
      <c r="DC277">
        <v>108095</v>
      </c>
      <c r="DD277">
        <v>5019424</v>
      </c>
      <c r="DE277">
        <v>5528</v>
      </c>
      <c r="DF277">
        <v>908</v>
      </c>
      <c r="DG277">
        <v>17.5</v>
      </c>
      <c r="DH277">
        <v>38688</v>
      </c>
      <c r="DI277">
        <v>9.9</v>
      </c>
      <c r="DJ277">
        <v>0</v>
      </c>
      <c r="DK277">
        <f t="shared" si="31"/>
        <v>0</v>
      </c>
    </row>
    <row r="278" spans="1:115" x14ac:dyDescent="0.25">
      <c r="A278">
        <v>108096</v>
      </c>
      <c r="B278">
        <v>959</v>
      </c>
      <c r="C278">
        <v>14.4</v>
      </c>
      <c r="D278">
        <v>37544</v>
      </c>
      <c r="E278">
        <v>6164</v>
      </c>
      <c r="N278">
        <v>108096</v>
      </c>
      <c r="O278" t="s">
        <v>333</v>
      </c>
      <c r="P278" s="74">
        <v>959</v>
      </c>
      <c r="Q278" s="74">
        <v>5911276</v>
      </c>
      <c r="R278" s="72">
        <v>5892379.0530773923</v>
      </c>
      <c r="S278" s="72">
        <v>18896.94692260772</v>
      </c>
      <c r="U278" s="20"/>
      <c r="V278" s="20"/>
      <c r="AC278" s="20">
        <v>254</v>
      </c>
      <c r="AD278" s="20">
        <v>6781789.7871580897</v>
      </c>
      <c r="AE278" s="20">
        <v>-303793.78715808969</v>
      </c>
      <c r="AN278">
        <v>108097</v>
      </c>
      <c r="AO278">
        <v>907</v>
      </c>
      <c r="AP278">
        <v>22.4</v>
      </c>
      <c r="AQ278">
        <v>15.6</v>
      </c>
      <c r="AR278">
        <v>40725</v>
      </c>
      <c r="AS278">
        <v>5679634</v>
      </c>
      <c r="AT278">
        <v>6262</v>
      </c>
      <c r="AU278" s="20">
        <v>5993677.094195012</v>
      </c>
      <c r="AV278" s="20">
        <v>-314043.094195012</v>
      </c>
      <c r="BJ278">
        <v>108097</v>
      </c>
      <c r="BK278">
        <v>5679634</v>
      </c>
      <c r="BL278">
        <v>6262</v>
      </c>
      <c r="BM278">
        <v>907</v>
      </c>
      <c r="BN278">
        <v>15.6</v>
      </c>
      <c r="BO278">
        <v>40725</v>
      </c>
      <c r="BP278">
        <v>22.4</v>
      </c>
      <c r="BQ278">
        <v>0</v>
      </c>
      <c r="BT278">
        <v>4150650</v>
      </c>
      <c r="BU278">
        <v>670</v>
      </c>
      <c r="BV278">
        <v>16.399999999999999</v>
      </c>
      <c r="BW278">
        <v>37614</v>
      </c>
      <c r="BX278">
        <v>7.8</v>
      </c>
      <c r="BY278">
        <v>0</v>
      </c>
      <c r="CA278" s="59">
        <f t="shared" si="32"/>
        <v>-0.81753538711943019</v>
      </c>
      <c r="CB278" s="59">
        <f t="shared" si="33"/>
        <v>-0.82768897115358753</v>
      </c>
      <c r="CC278" s="59">
        <f t="shared" si="34"/>
        <v>0.52366515208046271</v>
      </c>
      <c r="CD278" s="59">
        <f t="shared" si="35"/>
        <v>-0.78141807608226388</v>
      </c>
      <c r="CE278" s="59">
        <f t="shared" si="36"/>
        <v>-0.69210531390564167</v>
      </c>
      <c r="CF278">
        <v>0</v>
      </c>
      <c r="CI278" s="20">
        <v>249</v>
      </c>
      <c r="CJ278" s="20">
        <v>1.181347549320416</v>
      </c>
      <c r="CK278" s="20">
        <v>-0.4393339133450922</v>
      </c>
      <c r="DC278">
        <v>108096</v>
      </c>
      <c r="DD278">
        <v>5911276</v>
      </c>
      <c r="DE278">
        <v>6164</v>
      </c>
      <c r="DF278">
        <v>959</v>
      </c>
      <c r="DG278">
        <v>14.4</v>
      </c>
      <c r="DH278">
        <v>37544</v>
      </c>
      <c r="DI278">
        <v>17.8</v>
      </c>
      <c r="DJ278">
        <v>0</v>
      </c>
      <c r="DK278">
        <f t="shared" si="31"/>
        <v>0</v>
      </c>
    </row>
    <row r="279" spans="1:115" x14ac:dyDescent="0.25">
      <c r="A279">
        <v>108097</v>
      </c>
      <c r="B279">
        <v>907</v>
      </c>
      <c r="C279">
        <v>15.6</v>
      </c>
      <c r="D279">
        <v>40725</v>
      </c>
      <c r="E279">
        <v>6262</v>
      </c>
      <c r="N279">
        <v>108097</v>
      </c>
      <c r="O279" t="s">
        <v>333</v>
      </c>
      <c r="P279" s="74">
        <v>907</v>
      </c>
      <c r="Q279" s="74">
        <v>5679634</v>
      </c>
      <c r="R279" s="72">
        <v>5617085.2544333674</v>
      </c>
      <c r="S279" s="72">
        <v>62548.745566632599</v>
      </c>
      <c r="U279" s="20"/>
      <c r="V279" s="20"/>
      <c r="AC279" s="20">
        <v>255</v>
      </c>
      <c r="AD279" s="20">
        <v>4436498.3871714892</v>
      </c>
      <c r="AE279" s="20">
        <v>-771626.38717148919</v>
      </c>
      <c r="AN279">
        <v>108271</v>
      </c>
      <c r="AO279">
        <v>1470</v>
      </c>
      <c r="AP279">
        <v>9.6999999999999993</v>
      </c>
      <c r="AQ279">
        <v>16.399999999999999</v>
      </c>
      <c r="AR279">
        <v>38509</v>
      </c>
      <c r="AS279">
        <v>7893900</v>
      </c>
      <c r="AT279">
        <v>5370</v>
      </c>
      <c r="AU279" s="20">
        <v>8249329.1709397044</v>
      </c>
      <c r="AV279" s="20">
        <v>-355429.1709397044</v>
      </c>
      <c r="BJ279">
        <v>108271</v>
      </c>
      <c r="BK279">
        <v>7893900</v>
      </c>
      <c r="BL279">
        <v>5370</v>
      </c>
      <c r="BM279">
        <v>1470</v>
      </c>
      <c r="BN279">
        <v>16.399999999999999</v>
      </c>
      <c r="BO279">
        <v>38509</v>
      </c>
      <c r="BP279">
        <v>9.6999999999999993</v>
      </c>
      <c r="BQ279">
        <v>0</v>
      </c>
      <c r="BT279">
        <v>5019424</v>
      </c>
      <c r="BU279">
        <v>908</v>
      </c>
      <c r="BV279">
        <v>17.5</v>
      </c>
      <c r="BW279">
        <v>38688</v>
      </c>
      <c r="BX279">
        <v>9.9</v>
      </c>
      <c r="BY279">
        <v>0</v>
      </c>
      <c r="CA279" s="59">
        <f t="shared" si="32"/>
        <v>-0.41813331508293539</v>
      </c>
      <c r="CB279" s="59">
        <f t="shared" si="33"/>
        <v>-0.16197163587049493</v>
      </c>
      <c r="CC279" s="59">
        <f t="shared" si="34"/>
        <v>1.0729568916762537</v>
      </c>
      <c r="CD279" s="59">
        <f t="shared" si="35"/>
        <v>-0.42692704699395295</v>
      </c>
      <c r="CE279" s="59">
        <f t="shared" si="36"/>
        <v>-0.47918481630697907</v>
      </c>
      <c r="CF279">
        <v>0</v>
      </c>
      <c r="CI279" s="20">
        <v>250</v>
      </c>
      <c r="CJ279" s="20">
        <v>-0.87792067093814141</v>
      </c>
      <c r="CK279" s="20">
        <v>-0.11709696786491774</v>
      </c>
      <c r="DC279">
        <v>108097</v>
      </c>
      <c r="DD279">
        <v>5679634</v>
      </c>
      <c r="DE279">
        <v>6262</v>
      </c>
      <c r="DF279">
        <v>907</v>
      </c>
      <c r="DG279">
        <v>15.6</v>
      </c>
      <c r="DH279">
        <v>40725</v>
      </c>
      <c r="DI279">
        <v>22.4</v>
      </c>
      <c r="DJ279">
        <v>0</v>
      </c>
      <c r="DK279">
        <f t="shared" si="31"/>
        <v>0</v>
      </c>
    </row>
    <row r="280" spans="1:115" x14ac:dyDescent="0.25">
      <c r="A280">
        <v>108271</v>
      </c>
      <c r="B280">
        <v>1470</v>
      </c>
      <c r="C280">
        <v>16.399999999999999</v>
      </c>
      <c r="D280">
        <v>38509</v>
      </c>
      <c r="E280">
        <v>5370</v>
      </c>
      <c r="N280">
        <v>108271</v>
      </c>
      <c r="O280" t="s">
        <v>333</v>
      </c>
      <c r="P280" s="74">
        <v>1470</v>
      </c>
      <c r="Q280" s="74">
        <v>7893900</v>
      </c>
      <c r="R280" s="72">
        <v>8597670.0359061807</v>
      </c>
      <c r="S280" s="72">
        <v>-703770.03590618074</v>
      </c>
      <c r="U280" s="20"/>
      <c r="V280" s="20"/>
      <c r="AC280" s="20">
        <v>256</v>
      </c>
      <c r="AD280" s="20">
        <v>3568264.0991403321</v>
      </c>
      <c r="AE280" s="20">
        <v>370215.90085966792</v>
      </c>
      <c r="AN280">
        <v>108410</v>
      </c>
      <c r="AO280">
        <v>577</v>
      </c>
      <c r="AP280">
        <v>35.9</v>
      </c>
      <c r="AQ280">
        <v>13.4</v>
      </c>
      <c r="AR280">
        <v>35482</v>
      </c>
      <c r="AS280">
        <v>4714090</v>
      </c>
      <c r="AT280">
        <v>8170</v>
      </c>
      <c r="AU280" s="20">
        <v>4468132.1604793873</v>
      </c>
      <c r="AV280" s="20">
        <v>245957.83952061273</v>
      </c>
      <c r="BJ280">
        <v>108410</v>
      </c>
      <c r="BK280">
        <v>4714090</v>
      </c>
      <c r="BL280">
        <v>8170</v>
      </c>
      <c r="BM280">
        <v>577</v>
      </c>
      <c r="BN280">
        <v>13.4</v>
      </c>
      <c r="BO280">
        <v>35482</v>
      </c>
      <c r="BP280">
        <v>35.9</v>
      </c>
      <c r="BQ280">
        <v>0</v>
      </c>
      <c r="BT280">
        <v>5911276</v>
      </c>
      <c r="BU280">
        <v>959</v>
      </c>
      <c r="BV280">
        <v>14.4</v>
      </c>
      <c r="BW280">
        <v>37544</v>
      </c>
      <c r="BX280">
        <v>17.8</v>
      </c>
      <c r="BY280">
        <v>0</v>
      </c>
      <c r="CA280" s="59">
        <f t="shared" si="32"/>
        <v>-8.121578141116222E-3</v>
      </c>
      <c r="CB280" s="59">
        <f t="shared" si="33"/>
        <v>-1.9317921166975088E-2</v>
      </c>
      <c r="CC280" s="59">
        <f t="shared" si="34"/>
        <v>-0.47504710173006409</v>
      </c>
      <c r="CD280" s="59">
        <f t="shared" si="35"/>
        <v>-0.80452270553867156</v>
      </c>
      <c r="CE280" s="59">
        <f t="shared" si="36"/>
        <v>0.32180181751656084</v>
      </c>
      <c r="CF280">
        <v>0</v>
      </c>
      <c r="CI280" s="20">
        <v>251</v>
      </c>
      <c r="CJ280" s="20">
        <v>1.3038205617481375</v>
      </c>
      <c r="CK280" s="20">
        <v>-0.19721474225791291</v>
      </c>
      <c r="DC280">
        <v>108271</v>
      </c>
      <c r="DD280">
        <v>7893900</v>
      </c>
      <c r="DE280">
        <v>5370</v>
      </c>
      <c r="DF280">
        <v>1470</v>
      </c>
      <c r="DG280">
        <v>16.399999999999999</v>
      </c>
      <c r="DH280">
        <v>38509</v>
      </c>
      <c r="DI280">
        <v>9.6999999999999993</v>
      </c>
      <c r="DJ280">
        <v>0</v>
      </c>
      <c r="DK280">
        <f t="shared" si="31"/>
        <v>0</v>
      </c>
    </row>
    <row r="281" spans="1:115" x14ac:dyDescent="0.25">
      <c r="A281">
        <v>108410</v>
      </c>
      <c r="B281">
        <v>577</v>
      </c>
      <c r="C281">
        <v>13.4</v>
      </c>
      <c r="D281">
        <v>35482</v>
      </c>
      <c r="E281">
        <v>8170</v>
      </c>
      <c r="N281">
        <v>108410</v>
      </c>
      <c r="O281" t="s">
        <v>370</v>
      </c>
      <c r="P281" s="74">
        <v>577</v>
      </c>
      <c r="Q281" s="74">
        <v>4714090</v>
      </c>
      <c r="R281" s="72">
        <v>3870028.455346283</v>
      </c>
      <c r="S281" s="72">
        <v>844061.54465371696</v>
      </c>
      <c r="U281" s="20"/>
      <c r="V281" s="20"/>
      <c r="AC281" s="20">
        <v>257</v>
      </c>
      <c r="AD281" s="20">
        <v>4436498.3871714892</v>
      </c>
      <c r="AE281" s="20">
        <v>-37010.387171489187</v>
      </c>
      <c r="AN281">
        <v>108524</v>
      </c>
      <c r="AO281">
        <v>1640</v>
      </c>
      <c r="AP281">
        <v>22.4</v>
      </c>
      <c r="AQ281">
        <v>14.2</v>
      </c>
      <c r="AR281">
        <v>37023</v>
      </c>
      <c r="AS281">
        <v>10476320</v>
      </c>
      <c r="AT281">
        <v>6388</v>
      </c>
      <c r="AU281" s="20">
        <v>9949577.8465824891</v>
      </c>
      <c r="AV281" s="20">
        <v>526742.15341751091</v>
      </c>
      <c r="BJ281">
        <v>108524</v>
      </c>
      <c r="BK281">
        <v>10476320</v>
      </c>
      <c r="BL281">
        <v>6388</v>
      </c>
      <c r="BM281">
        <v>1640</v>
      </c>
      <c r="BN281">
        <v>14.2</v>
      </c>
      <c r="BO281">
        <v>37023</v>
      </c>
      <c r="BP281">
        <v>22.4</v>
      </c>
      <c r="BQ281">
        <v>0</v>
      </c>
      <c r="BT281">
        <v>5679634</v>
      </c>
      <c r="BU281">
        <v>907</v>
      </c>
      <c r="BV281">
        <v>15.6</v>
      </c>
      <c r="BW281">
        <v>40725</v>
      </c>
      <c r="BX281">
        <v>22.4</v>
      </c>
      <c r="BY281">
        <v>0</v>
      </c>
      <c r="CA281" s="59">
        <f t="shared" si="32"/>
        <v>-0.11461451505068963</v>
      </c>
      <c r="CB281" s="59">
        <f t="shared" si="33"/>
        <v>-0.16476876753134825</v>
      </c>
      <c r="CC281" s="59">
        <f t="shared" si="34"/>
        <v>0.12418025055625216</v>
      </c>
      <c r="CD281" s="59">
        <f t="shared" si="35"/>
        <v>0.24541767018750837</v>
      </c>
      <c r="CE281" s="59">
        <f t="shared" si="36"/>
        <v>0.7881990979707737</v>
      </c>
      <c r="CF281">
        <v>0</v>
      </c>
      <c r="CI281" s="20">
        <v>252</v>
      </c>
      <c r="CJ281" s="20">
        <v>1.5313637744709865</v>
      </c>
      <c r="CK281" s="20">
        <v>-0.11790013093398422</v>
      </c>
      <c r="DC281">
        <v>108410</v>
      </c>
      <c r="DD281">
        <v>4714090</v>
      </c>
      <c r="DE281">
        <v>8170</v>
      </c>
      <c r="DF281">
        <v>577</v>
      </c>
      <c r="DG281">
        <v>13.4</v>
      </c>
      <c r="DH281">
        <v>35482</v>
      </c>
      <c r="DI281">
        <v>35.9</v>
      </c>
      <c r="DJ281">
        <v>0</v>
      </c>
      <c r="DK281">
        <f t="shared" si="31"/>
        <v>0</v>
      </c>
    </row>
    <row r="282" spans="1:115" x14ac:dyDescent="0.25">
      <c r="A282">
        <v>108524</v>
      </c>
      <c r="B282">
        <v>1640</v>
      </c>
      <c r="C282">
        <v>14.2</v>
      </c>
      <c r="D282">
        <v>37023</v>
      </c>
      <c r="E282">
        <v>6388</v>
      </c>
      <c r="N282">
        <v>108524</v>
      </c>
      <c r="O282" t="s">
        <v>370</v>
      </c>
      <c r="P282" s="74">
        <v>1640</v>
      </c>
      <c r="Q282" s="74">
        <v>10476320</v>
      </c>
      <c r="R282" s="72">
        <v>9497668.9930116478</v>
      </c>
      <c r="S282" s="72">
        <v>978651.00698835216</v>
      </c>
      <c r="U282" s="20"/>
      <c r="V282" s="20"/>
      <c r="AC282" s="20">
        <v>258</v>
      </c>
      <c r="AD282" s="20">
        <v>3901793.124420594</v>
      </c>
      <c r="AE282" s="20">
        <v>652019.87557940604</v>
      </c>
      <c r="AN282">
        <v>108531</v>
      </c>
      <c r="AO282">
        <v>1920</v>
      </c>
      <c r="AP282">
        <v>18</v>
      </c>
      <c r="AQ282">
        <v>16.3</v>
      </c>
      <c r="AR282">
        <v>39249</v>
      </c>
      <c r="AS282">
        <v>10761600</v>
      </c>
      <c r="AT282">
        <v>5605</v>
      </c>
      <c r="AU282" s="20">
        <v>11280295.101652725</v>
      </c>
      <c r="AV282" s="20">
        <v>-518695.10165272467</v>
      </c>
      <c r="BJ282">
        <v>108531</v>
      </c>
      <c r="BK282">
        <v>10761600</v>
      </c>
      <c r="BL282">
        <v>5605</v>
      </c>
      <c r="BM282">
        <v>1920</v>
      </c>
      <c r="BN282">
        <v>16.3</v>
      </c>
      <c r="BO282">
        <v>39249</v>
      </c>
      <c r="BP282">
        <v>18</v>
      </c>
      <c r="BQ282">
        <v>0</v>
      </c>
      <c r="BT282">
        <v>7893900</v>
      </c>
      <c r="BU282">
        <v>1470</v>
      </c>
      <c r="BV282">
        <v>16.399999999999999</v>
      </c>
      <c r="BW282">
        <v>38509</v>
      </c>
      <c r="BX282">
        <v>9.6999999999999993</v>
      </c>
      <c r="BY282">
        <v>0</v>
      </c>
      <c r="CA282" s="59">
        <f t="shared" si="32"/>
        <v>0.90335152495506699</v>
      </c>
      <c r="CB282" s="59">
        <f t="shared" si="33"/>
        <v>1.4100163575290767</v>
      </c>
      <c r="CC282" s="59">
        <f t="shared" si="34"/>
        <v>0.52366515208046271</v>
      </c>
      <c r="CD282" s="59">
        <f t="shared" si="35"/>
        <v>-0.48600888517533808</v>
      </c>
      <c r="CE282" s="59">
        <f t="shared" si="36"/>
        <v>-0.49946295893542325</v>
      </c>
      <c r="CF282">
        <v>0</v>
      </c>
      <c r="CI282" s="20">
        <v>253</v>
      </c>
      <c r="CJ282" s="20">
        <v>-9.4468025746774237E-2</v>
      </c>
      <c r="CK282" s="20">
        <v>-9.7733399235970325E-2</v>
      </c>
      <c r="DC282">
        <v>108524</v>
      </c>
      <c r="DD282">
        <v>10476320</v>
      </c>
      <c r="DE282">
        <v>6388</v>
      </c>
      <c r="DF282">
        <v>1640</v>
      </c>
      <c r="DG282">
        <v>14.2</v>
      </c>
      <c r="DH282">
        <v>37023</v>
      </c>
      <c r="DI282">
        <v>22.4</v>
      </c>
      <c r="DJ282">
        <v>0</v>
      </c>
      <c r="DK282">
        <f t="shared" si="31"/>
        <v>0</v>
      </c>
    </row>
    <row r="283" spans="1:115" x14ac:dyDescent="0.25">
      <c r="A283">
        <v>108531</v>
      </c>
      <c r="B283">
        <v>1920</v>
      </c>
      <c r="C283">
        <v>16.3</v>
      </c>
      <c r="D283">
        <v>39249</v>
      </c>
      <c r="E283">
        <v>5605</v>
      </c>
      <c r="N283">
        <v>108531</v>
      </c>
      <c r="O283" t="s">
        <v>370</v>
      </c>
      <c r="P283" s="74">
        <v>1920</v>
      </c>
      <c r="Q283" s="74">
        <v>10761600</v>
      </c>
      <c r="R283" s="72">
        <v>10980020.216479477</v>
      </c>
      <c r="S283" s="72">
        <v>-218420.21647947654</v>
      </c>
      <c r="U283" s="20"/>
      <c r="V283" s="20"/>
      <c r="AC283" s="20">
        <v>259</v>
      </c>
      <c r="AD283" s="20">
        <v>7321789.1614213707</v>
      </c>
      <c r="AE283" s="20">
        <v>-546312.16142137069</v>
      </c>
      <c r="AN283">
        <v>108627</v>
      </c>
      <c r="AO283">
        <v>718</v>
      </c>
      <c r="AP283">
        <v>7.9</v>
      </c>
      <c r="AQ283">
        <v>15.2</v>
      </c>
      <c r="AR283">
        <v>40775</v>
      </c>
      <c r="AS283">
        <v>3933204</v>
      </c>
      <c r="AT283">
        <v>5478</v>
      </c>
      <c r="AU283" s="20">
        <v>4326679.1929584946</v>
      </c>
      <c r="AV283" s="20">
        <v>-393475.19295849465</v>
      </c>
      <c r="BJ283">
        <v>108627</v>
      </c>
      <c r="BK283">
        <v>3933204</v>
      </c>
      <c r="BL283">
        <v>5478</v>
      </c>
      <c r="BM283">
        <v>718</v>
      </c>
      <c r="BN283">
        <v>15.2</v>
      </c>
      <c r="BO283">
        <v>40775</v>
      </c>
      <c r="BP283">
        <v>7.9</v>
      </c>
      <c r="BQ283">
        <v>0</v>
      </c>
      <c r="BT283">
        <v>4714090</v>
      </c>
      <c r="BU283">
        <v>577</v>
      </c>
      <c r="BV283">
        <v>13.4</v>
      </c>
      <c r="BW283">
        <v>35482</v>
      </c>
      <c r="BX283">
        <v>35.9</v>
      </c>
      <c r="BY283">
        <v>0</v>
      </c>
      <c r="CA283" s="59">
        <f t="shared" si="32"/>
        <v>-0.55850472613251911</v>
      </c>
      <c r="CB283" s="59">
        <f t="shared" si="33"/>
        <v>-1.0878222156129473</v>
      </c>
      <c r="CC283" s="59">
        <f t="shared" si="34"/>
        <v>-0.97440322863532802</v>
      </c>
      <c r="CD283" s="59">
        <f t="shared" si="35"/>
        <v>-1.4851190760974213</v>
      </c>
      <c r="CE283" s="59">
        <f t="shared" si="36"/>
        <v>2.1569737253907468</v>
      </c>
      <c r="CF283">
        <v>0</v>
      </c>
      <c r="CI283" s="20">
        <v>254</v>
      </c>
      <c r="CJ283" s="20">
        <v>0.23541472834552493</v>
      </c>
      <c r="CK283" s="20">
        <v>1.7002271169368727E-2</v>
      </c>
      <c r="DC283">
        <v>108531</v>
      </c>
      <c r="DD283">
        <v>10761600</v>
      </c>
      <c r="DE283">
        <v>5605</v>
      </c>
      <c r="DF283">
        <v>1920</v>
      </c>
      <c r="DG283">
        <v>16.3</v>
      </c>
      <c r="DH283">
        <v>39249</v>
      </c>
      <c r="DI283">
        <v>18</v>
      </c>
      <c r="DJ283">
        <v>0</v>
      </c>
      <c r="DK283">
        <f t="shared" si="31"/>
        <v>0</v>
      </c>
    </row>
    <row r="284" spans="1:115" x14ac:dyDescent="0.25">
      <c r="A284">
        <v>108627</v>
      </c>
      <c r="B284">
        <v>718</v>
      </c>
      <c r="C284">
        <v>15.2</v>
      </c>
      <c r="D284">
        <v>40775</v>
      </c>
      <c r="E284">
        <v>5478</v>
      </c>
      <c r="N284">
        <v>108627</v>
      </c>
      <c r="O284" t="s">
        <v>370</v>
      </c>
      <c r="P284" s="74">
        <v>718</v>
      </c>
      <c r="Q284" s="74">
        <v>3933204</v>
      </c>
      <c r="R284" s="72">
        <v>4616498.1785925832</v>
      </c>
      <c r="S284" s="72">
        <v>-683294.17859258316</v>
      </c>
      <c r="U284" s="20"/>
      <c r="V284" s="20"/>
      <c r="AC284" s="20">
        <v>260</v>
      </c>
      <c r="AD284" s="20">
        <v>7792965.0860236445</v>
      </c>
      <c r="AE284" s="20">
        <v>-392395.08602364454</v>
      </c>
      <c r="AN284">
        <v>108628</v>
      </c>
      <c r="AO284">
        <v>338</v>
      </c>
      <c r="AP284">
        <v>34.1</v>
      </c>
      <c r="AQ284">
        <v>12</v>
      </c>
      <c r="AR284">
        <v>38547</v>
      </c>
      <c r="AS284">
        <v>3457740</v>
      </c>
      <c r="AT284">
        <v>10230</v>
      </c>
      <c r="AU284" s="20">
        <v>3579164.6776846377</v>
      </c>
      <c r="AV284" s="20">
        <v>-121424.67768463772</v>
      </c>
      <c r="BJ284">
        <v>108628</v>
      </c>
      <c r="BK284">
        <v>3457740</v>
      </c>
      <c r="BL284">
        <v>10230</v>
      </c>
      <c r="BM284">
        <v>338</v>
      </c>
      <c r="BN284">
        <v>12</v>
      </c>
      <c r="BO284">
        <v>38547</v>
      </c>
      <c r="BP284">
        <v>34.1</v>
      </c>
      <c r="BQ284">
        <v>0</v>
      </c>
      <c r="BT284">
        <v>10476320</v>
      </c>
      <c r="BU284">
        <v>1640</v>
      </c>
      <c r="BV284">
        <v>14.2</v>
      </c>
      <c r="BW284">
        <v>37023</v>
      </c>
      <c r="BX284">
        <v>22.4</v>
      </c>
      <c r="BY284">
        <v>0</v>
      </c>
      <c r="CA284" s="59">
        <f t="shared" si="32"/>
        <v>2.0905692580691855</v>
      </c>
      <c r="CB284" s="59">
        <f t="shared" si="33"/>
        <v>1.8855287398741427</v>
      </c>
      <c r="CC284" s="59">
        <f t="shared" si="34"/>
        <v>-0.57491832711111746</v>
      </c>
      <c r="CD284" s="59">
        <f t="shared" si="35"/>
        <v>-0.97648716192136242</v>
      </c>
      <c r="CE284" s="59">
        <f t="shared" si="36"/>
        <v>0.7881990979707737</v>
      </c>
      <c r="CF284">
        <v>0</v>
      </c>
      <c r="CI284" s="20">
        <v>255</v>
      </c>
      <c r="CJ284" s="20">
        <v>-1.0611391373443548</v>
      </c>
      <c r="CK284" s="20">
        <v>2.0276694224463876E-2</v>
      </c>
      <c r="DC284">
        <v>108627</v>
      </c>
      <c r="DD284">
        <v>3933204</v>
      </c>
      <c r="DE284">
        <v>5478</v>
      </c>
      <c r="DF284">
        <v>718</v>
      </c>
      <c r="DG284">
        <v>15.2</v>
      </c>
      <c r="DH284">
        <v>40775</v>
      </c>
      <c r="DI284">
        <v>7.9</v>
      </c>
      <c r="DJ284">
        <v>0</v>
      </c>
      <c r="DK284">
        <f t="shared" si="31"/>
        <v>0</v>
      </c>
    </row>
    <row r="285" spans="1:115" x14ac:dyDescent="0.25">
      <c r="A285">
        <v>108628</v>
      </c>
      <c r="B285">
        <v>338</v>
      </c>
      <c r="C285">
        <v>12</v>
      </c>
      <c r="D285">
        <v>38547</v>
      </c>
      <c r="E285">
        <v>10230</v>
      </c>
      <c r="N285">
        <v>108628</v>
      </c>
      <c r="O285" t="s">
        <v>370</v>
      </c>
      <c r="P285" s="74">
        <v>338</v>
      </c>
      <c r="Q285" s="74">
        <v>3457740</v>
      </c>
      <c r="R285" s="72">
        <v>2604735.8038862436</v>
      </c>
      <c r="S285" s="72">
        <v>853004.19611375639</v>
      </c>
      <c r="U285" s="20"/>
      <c r="V285" s="20"/>
      <c r="AC285" s="20">
        <v>261</v>
      </c>
      <c r="AD285" s="20">
        <v>5865908.4955154667</v>
      </c>
      <c r="AE285" s="20">
        <v>266403.50448453333</v>
      </c>
      <c r="AN285">
        <v>108638</v>
      </c>
      <c r="AO285">
        <v>1598</v>
      </c>
      <c r="AP285">
        <v>3.1</v>
      </c>
      <c r="AQ285">
        <v>14.9</v>
      </c>
      <c r="AR285">
        <v>39701</v>
      </c>
      <c r="AS285">
        <v>8665954</v>
      </c>
      <c r="AT285">
        <v>5423</v>
      </c>
      <c r="AU285" s="20">
        <v>9032294.0886112433</v>
      </c>
      <c r="AV285" s="20">
        <v>-366340.08861124329</v>
      </c>
      <c r="BJ285">
        <v>108638</v>
      </c>
      <c r="BK285">
        <v>8665954</v>
      </c>
      <c r="BL285">
        <v>5423</v>
      </c>
      <c r="BM285">
        <v>1598</v>
      </c>
      <c r="BN285">
        <v>14.9</v>
      </c>
      <c r="BO285">
        <v>39701</v>
      </c>
      <c r="BP285">
        <v>3.1</v>
      </c>
      <c r="BQ285">
        <v>0</v>
      </c>
      <c r="BT285">
        <v>10761600</v>
      </c>
      <c r="BU285">
        <v>1920</v>
      </c>
      <c r="BV285">
        <v>16.3</v>
      </c>
      <c r="BW285">
        <v>39249</v>
      </c>
      <c r="BX285">
        <v>18</v>
      </c>
      <c r="BY285">
        <v>0</v>
      </c>
      <c r="CA285" s="59">
        <f t="shared" si="32"/>
        <v>2.2217212298254432</v>
      </c>
      <c r="CB285" s="59">
        <f t="shared" si="33"/>
        <v>2.6687256049130754</v>
      </c>
      <c r="CC285" s="59">
        <f t="shared" si="34"/>
        <v>0.47372953938993739</v>
      </c>
      <c r="CD285" s="59">
        <f t="shared" si="35"/>
        <v>-0.24175994520760055</v>
      </c>
      <c r="CE285" s="59">
        <f t="shared" si="36"/>
        <v>0.34207996014500486</v>
      </c>
      <c r="CF285">
        <v>0</v>
      </c>
      <c r="CI285" s="20">
        <v>256</v>
      </c>
      <c r="CJ285" s="20">
        <v>-0.51973321967912678</v>
      </c>
      <c r="CK285" s="20">
        <v>-0.39534322831917768</v>
      </c>
      <c r="DC285">
        <v>108628</v>
      </c>
      <c r="DD285">
        <v>3457740</v>
      </c>
      <c r="DE285">
        <v>10230</v>
      </c>
      <c r="DF285">
        <v>338</v>
      </c>
      <c r="DG285">
        <v>12</v>
      </c>
      <c r="DH285">
        <v>38547</v>
      </c>
      <c r="DI285">
        <v>34.1</v>
      </c>
      <c r="DJ285">
        <v>0</v>
      </c>
      <c r="DK285">
        <f t="shared" si="31"/>
        <v>0</v>
      </c>
    </row>
    <row r="286" spans="1:115" x14ac:dyDescent="0.25">
      <c r="A286">
        <v>108638</v>
      </c>
      <c r="B286">
        <v>1598</v>
      </c>
      <c r="C286">
        <v>14.9</v>
      </c>
      <c r="D286">
        <v>39701</v>
      </c>
      <c r="E286">
        <v>5423</v>
      </c>
      <c r="N286">
        <v>108638</v>
      </c>
      <c r="O286" t="s">
        <v>370</v>
      </c>
      <c r="P286" s="74">
        <v>1598</v>
      </c>
      <c r="Q286" s="74">
        <v>8665954</v>
      </c>
      <c r="R286" s="72">
        <v>9275316.3094914742</v>
      </c>
      <c r="S286" s="72">
        <v>-609362.30949147418</v>
      </c>
      <c r="U286" s="20"/>
      <c r="V286" s="20"/>
      <c r="AC286" s="20">
        <v>262</v>
      </c>
      <c r="AD286" s="20">
        <v>5532379.4702352053</v>
      </c>
      <c r="AE286" s="20">
        <v>-96388.470235205255</v>
      </c>
      <c r="AN286">
        <v>108639</v>
      </c>
      <c r="AO286">
        <v>1158</v>
      </c>
      <c r="AP286">
        <v>12.7</v>
      </c>
      <c r="AQ286">
        <v>16.600000000000001</v>
      </c>
      <c r="AR286">
        <v>39667</v>
      </c>
      <c r="AS286">
        <v>6253200</v>
      </c>
      <c r="AT286">
        <v>5400</v>
      </c>
      <c r="AU286" s="20">
        <v>6713230.3741638744</v>
      </c>
      <c r="AV286" s="20">
        <v>-460030.37416387442</v>
      </c>
      <c r="BJ286">
        <v>108639</v>
      </c>
      <c r="BK286">
        <v>6253200</v>
      </c>
      <c r="BL286">
        <v>5400</v>
      </c>
      <c r="BM286">
        <v>1158</v>
      </c>
      <c r="BN286">
        <v>16.600000000000001</v>
      </c>
      <c r="BO286">
        <v>39667</v>
      </c>
      <c r="BP286">
        <v>12.7</v>
      </c>
      <c r="BQ286">
        <v>0</v>
      </c>
      <c r="BT286">
        <v>3933204</v>
      </c>
      <c r="BU286">
        <v>718</v>
      </c>
      <c r="BV286">
        <v>15.2</v>
      </c>
      <c r="BW286">
        <v>40775</v>
      </c>
      <c r="BX286">
        <v>7.9</v>
      </c>
      <c r="BY286">
        <v>0</v>
      </c>
      <c r="CA286" s="59">
        <f t="shared" si="32"/>
        <v>-0.91750198712823294</v>
      </c>
      <c r="CB286" s="59">
        <f t="shared" si="33"/>
        <v>-0.69342665143262772</v>
      </c>
      <c r="CC286" s="59">
        <f t="shared" si="34"/>
        <v>-7.5562200205853552E-2</v>
      </c>
      <c r="CD286" s="59">
        <f t="shared" si="35"/>
        <v>0.26192097694208522</v>
      </c>
      <c r="CE286" s="59">
        <f t="shared" si="36"/>
        <v>-0.68196624259141958</v>
      </c>
      <c r="CF286">
        <v>0</v>
      </c>
      <c r="CI286" s="20">
        <v>257</v>
      </c>
      <c r="CJ286" s="20">
        <v>-0.31139535026707532</v>
      </c>
      <c r="CK286" s="20">
        <v>-0.39174157096661555</v>
      </c>
      <c r="DC286">
        <v>108638</v>
      </c>
      <c r="DD286">
        <v>8665954</v>
      </c>
      <c r="DE286">
        <v>5423</v>
      </c>
      <c r="DF286">
        <v>1598</v>
      </c>
      <c r="DG286">
        <v>14.9</v>
      </c>
      <c r="DH286">
        <v>39701</v>
      </c>
      <c r="DI286">
        <v>3.1</v>
      </c>
      <c r="DJ286">
        <v>0</v>
      </c>
      <c r="DK286">
        <f t="shared" si="31"/>
        <v>0</v>
      </c>
    </row>
    <row r="287" spans="1:115" x14ac:dyDescent="0.25">
      <c r="A287">
        <v>108639</v>
      </c>
      <c r="B287">
        <v>1158</v>
      </c>
      <c r="C287">
        <v>16.600000000000001</v>
      </c>
      <c r="D287">
        <v>39667</v>
      </c>
      <c r="E287">
        <v>5400</v>
      </c>
      <c r="N287">
        <v>108639</v>
      </c>
      <c r="O287" t="s">
        <v>370</v>
      </c>
      <c r="P287" s="74">
        <v>1158</v>
      </c>
      <c r="Q287" s="74">
        <v>6253200</v>
      </c>
      <c r="R287" s="72">
        <v>6945907.2440420277</v>
      </c>
      <c r="S287" s="72">
        <v>-692707.24404202774</v>
      </c>
      <c r="U287" s="20"/>
      <c r="V287" s="20"/>
      <c r="AC287" s="20">
        <v>263</v>
      </c>
      <c r="AD287" s="20">
        <v>7110024.7009259667</v>
      </c>
      <c r="AE287" s="20">
        <v>410400.29907403328</v>
      </c>
      <c r="AN287">
        <v>108640</v>
      </c>
      <c r="AO287">
        <v>1180</v>
      </c>
      <c r="AP287">
        <v>16.899999999999999</v>
      </c>
      <c r="AQ287">
        <v>16.100000000000001</v>
      </c>
      <c r="AR287">
        <v>39823</v>
      </c>
      <c r="AS287">
        <v>7231040</v>
      </c>
      <c r="AT287">
        <v>6128</v>
      </c>
      <c r="AU287" s="20">
        <v>7120118.5851550046</v>
      </c>
      <c r="AV287" s="20">
        <v>110921.41484499536</v>
      </c>
      <c r="BJ287">
        <v>108640</v>
      </c>
      <c r="BK287">
        <v>7231040</v>
      </c>
      <c r="BL287">
        <v>6128</v>
      </c>
      <c r="BM287">
        <v>1180</v>
      </c>
      <c r="BN287">
        <v>16.100000000000001</v>
      </c>
      <c r="BO287">
        <v>39823</v>
      </c>
      <c r="BP287">
        <v>16.899999999999999</v>
      </c>
      <c r="BQ287">
        <v>0</v>
      </c>
      <c r="BT287">
        <v>3457740</v>
      </c>
      <c r="BU287">
        <v>338</v>
      </c>
      <c r="BV287">
        <v>12</v>
      </c>
      <c r="BW287">
        <v>38547</v>
      </c>
      <c r="BX287">
        <v>34.1</v>
      </c>
      <c r="BY287">
        <v>0</v>
      </c>
      <c r="CA287" s="59">
        <f t="shared" si="32"/>
        <v>-1.1360873807734848</v>
      </c>
      <c r="CB287" s="59">
        <f t="shared" si="33"/>
        <v>-1.7563366825568931</v>
      </c>
      <c r="CC287" s="59">
        <f t="shared" si="34"/>
        <v>-1.6735018063026976</v>
      </c>
      <c r="CD287" s="59">
        <f t="shared" si="35"/>
        <v>-0.47346637204185971</v>
      </c>
      <c r="CE287" s="59">
        <f t="shared" si="36"/>
        <v>1.9744704417347507</v>
      </c>
      <c r="CF287">
        <v>0</v>
      </c>
      <c r="CI287" s="20">
        <v>258</v>
      </c>
      <c r="CJ287" s="20">
        <v>-0.52074855485376514</v>
      </c>
      <c r="CK287" s="20">
        <v>-0.11144042736813198</v>
      </c>
      <c r="DC287">
        <v>108639</v>
      </c>
      <c r="DD287">
        <v>6253200</v>
      </c>
      <c r="DE287">
        <v>5400</v>
      </c>
      <c r="DF287">
        <v>1158</v>
      </c>
      <c r="DG287">
        <v>16.600000000000001</v>
      </c>
      <c r="DH287">
        <v>39667</v>
      </c>
      <c r="DI287">
        <v>12.7</v>
      </c>
      <c r="DJ287">
        <v>0</v>
      </c>
      <c r="DK287">
        <f t="shared" si="31"/>
        <v>0</v>
      </c>
    </row>
    <row r="288" spans="1:115" x14ac:dyDescent="0.25">
      <c r="A288">
        <v>108640</v>
      </c>
      <c r="B288">
        <v>1180</v>
      </c>
      <c r="C288">
        <v>16.100000000000001</v>
      </c>
      <c r="D288">
        <v>39823</v>
      </c>
      <c r="E288">
        <v>6128</v>
      </c>
      <c r="N288">
        <v>108640</v>
      </c>
      <c r="O288" t="s">
        <v>370</v>
      </c>
      <c r="P288" s="74">
        <v>1180</v>
      </c>
      <c r="Q288" s="74">
        <v>7231040</v>
      </c>
      <c r="R288" s="72">
        <v>7062377.6973145008</v>
      </c>
      <c r="S288" s="72">
        <v>168662.30268549919</v>
      </c>
      <c r="U288" s="20"/>
      <c r="V288" s="20"/>
      <c r="AC288" s="20">
        <v>264</v>
      </c>
      <c r="AD288" s="20">
        <v>4357086.7144857123</v>
      </c>
      <c r="AE288" s="20">
        <v>-318333.71448571235</v>
      </c>
      <c r="AN288">
        <v>108641</v>
      </c>
      <c r="AO288">
        <v>743</v>
      </c>
      <c r="AP288">
        <v>18</v>
      </c>
      <c r="AQ288">
        <v>13</v>
      </c>
      <c r="AR288">
        <v>38750</v>
      </c>
      <c r="AS288">
        <v>6432151</v>
      </c>
      <c r="AT288">
        <v>8657</v>
      </c>
      <c r="AU288" s="20">
        <v>5024705.8064533779</v>
      </c>
      <c r="AV288" s="20">
        <v>1407445.1935466221</v>
      </c>
      <c r="BJ288">
        <v>108641</v>
      </c>
      <c r="BK288">
        <v>6432151</v>
      </c>
      <c r="BL288">
        <v>8657</v>
      </c>
      <c r="BM288">
        <v>743</v>
      </c>
      <c r="BN288">
        <v>13</v>
      </c>
      <c r="BO288">
        <v>38750</v>
      </c>
      <c r="BP288">
        <v>18</v>
      </c>
      <c r="BQ288">
        <v>0</v>
      </c>
      <c r="BT288">
        <v>8665954</v>
      </c>
      <c r="BU288">
        <v>1598</v>
      </c>
      <c r="BV288">
        <v>14.9</v>
      </c>
      <c r="BW288">
        <v>39701</v>
      </c>
      <c r="BX288">
        <v>3.1</v>
      </c>
      <c r="BY288">
        <v>0</v>
      </c>
      <c r="CA288" s="59">
        <f t="shared" si="32"/>
        <v>1.2582884444808171</v>
      </c>
      <c r="CB288" s="59">
        <f t="shared" si="33"/>
        <v>1.768049210118303</v>
      </c>
      <c r="CC288" s="59">
        <f t="shared" si="34"/>
        <v>-0.22536903827743218</v>
      </c>
      <c r="CD288" s="59">
        <f t="shared" si="35"/>
        <v>-9.257005214622574E-2</v>
      </c>
      <c r="CE288" s="59">
        <f t="shared" si="36"/>
        <v>-1.1686416656740768</v>
      </c>
      <c r="CF288">
        <v>0</v>
      </c>
      <c r="CI288" s="20">
        <v>259</v>
      </c>
      <c r="CJ288" s="20">
        <v>0.57792521898125093</v>
      </c>
      <c r="CK288" s="20">
        <v>-0.18874707353946657</v>
      </c>
      <c r="DC288">
        <v>108640</v>
      </c>
      <c r="DD288">
        <v>7231040</v>
      </c>
      <c r="DE288">
        <v>6128</v>
      </c>
      <c r="DF288">
        <v>1180</v>
      </c>
      <c r="DG288">
        <v>16.100000000000001</v>
      </c>
      <c r="DH288">
        <v>39823</v>
      </c>
      <c r="DI288">
        <v>16.899999999999999</v>
      </c>
      <c r="DJ288">
        <v>0</v>
      </c>
      <c r="DK288">
        <f t="shared" si="31"/>
        <v>0</v>
      </c>
    </row>
    <row r="289" spans="1:115" x14ac:dyDescent="0.25">
      <c r="A289">
        <v>108641</v>
      </c>
      <c r="B289">
        <v>743</v>
      </c>
      <c r="C289">
        <v>13</v>
      </c>
      <c r="D289">
        <v>38750</v>
      </c>
      <c r="E289">
        <v>8657</v>
      </c>
      <c r="N289">
        <v>108641</v>
      </c>
      <c r="O289" t="s">
        <v>370</v>
      </c>
      <c r="P289" s="74">
        <v>743</v>
      </c>
      <c r="Q289" s="74">
        <v>6432151</v>
      </c>
      <c r="R289" s="72">
        <v>4748850.9664022103</v>
      </c>
      <c r="S289" s="72">
        <v>1683300.0335977897</v>
      </c>
      <c r="U289" s="20"/>
      <c r="V289" s="20"/>
      <c r="AC289" s="20">
        <v>265</v>
      </c>
      <c r="AD289" s="20">
        <v>6199437.520795729</v>
      </c>
      <c r="AE289" s="20">
        <v>1036517.479204271</v>
      </c>
      <c r="AN289">
        <v>108642</v>
      </c>
      <c r="AO289">
        <v>479</v>
      </c>
      <c r="AP289">
        <v>11.9</v>
      </c>
      <c r="AQ289">
        <v>9.1</v>
      </c>
      <c r="AR289">
        <v>40653</v>
      </c>
      <c r="AS289">
        <v>3862177</v>
      </c>
      <c r="AT289">
        <v>8063</v>
      </c>
      <c r="AU289" s="20">
        <v>4037437.2776542674</v>
      </c>
      <c r="AV289" s="20">
        <v>-175260.27765426738</v>
      </c>
      <c r="BJ289">
        <v>108642</v>
      </c>
      <c r="BK289">
        <v>3862177</v>
      </c>
      <c r="BL289">
        <v>8063</v>
      </c>
      <c r="BM289">
        <v>479</v>
      </c>
      <c r="BN289">
        <v>9.1</v>
      </c>
      <c r="BO289">
        <v>40653</v>
      </c>
      <c r="BP289">
        <v>11.9</v>
      </c>
      <c r="BQ289">
        <v>0</v>
      </c>
      <c r="BT289">
        <v>6253200</v>
      </c>
      <c r="BU289">
        <v>1158</v>
      </c>
      <c r="BV289">
        <v>16.600000000000001</v>
      </c>
      <c r="BW289">
        <v>39667</v>
      </c>
      <c r="BX289">
        <v>12.7</v>
      </c>
      <c r="BY289">
        <v>0</v>
      </c>
      <c r="CA289" s="59">
        <f t="shared" si="32"/>
        <v>0.14907137892137237</v>
      </c>
      <c r="CB289" s="59">
        <f t="shared" si="33"/>
        <v>0.53731127934283762</v>
      </c>
      <c r="CC289" s="59">
        <f t="shared" si="34"/>
        <v>0.62353637746151691</v>
      </c>
      <c r="CD289" s="59">
        <f t="shared" si="35"/>
        <v>-0.103792300739338</v>
      </c>
      <c r="CE289" s="59">
        <f t="shared" si="36"/>
        <v>-0.19529081950876251</v>
      </c>
      <c r="CF289">
        <v>0</v>
      </c>
      <c r="CI289" s="20">
        <v>260</v>
      </c>
      <c r="CJ289" s="20">
        <v>0.66524097224063672</v>
      </c>
      <c r="CK289" s="20">
        <v>1.1311610529507687E-2</v>
      </c>
      <c r="DC289">
        <v>108641</v>
      </c>
      <c r="DD289">
        <v>6432151</v>
      </c>
      <c r="DE289">
        <v>8657</v>
      </c>
      <c r="DF289">
        <v>743</v>
      </c>
      <c r="DG289">
        <v>13</v>
      </c>
      <c r="DH289">
        <v>38750</v>
      </c>
      <c r="DI289">
        <v>18</v>
      </c>
      <c r="DJ289">
        <v>0</v>
      </c>
      <c r="DK289">
        <f t="shared" si="31"/>
        <v>0</v>
      </c>
    </row>
    <row r="290" spans="1:115" x14ac:dyDescent="0.25">
      <c r="A290">
        <v>108642</v>
      </c>
      <c r="B290">
        <v>479</v>
      </c>
      <c r="C290">
        <v>9.1</v>
      </c>
      <c r="D290">
        <v>40653</v>
      </c>
      <c r="E290">
        <v>8063</v>
      </c>
      <c r="N290">
        <v>108642</v>
      </c>
      <c r="O290" t="s">
        <v>370</v>
      </c>
      <c r="P290" s="74">
        <v>479</v>
      </c>
      <c r="Q290" s="74">
        <v>3862177</v>
      </c>
      <c r="R290" s="72">
        <v>3351205.5271325433</v>
      </c>
      <c r="S290" s="72">
        <v>510971.47286745673</v>
      </c>
      <c r="U290" s="20"/>
      <c r="V290" s="20"/>
      <c r="AC290" s="20">
        <v>266</v>
      </c>
      <c r="AD290" s="20">
        <v>7591788.8485530112</v>
      </c>
      <c r="AE290" s="20">
        <v>-713068.84855301119</v>
      </c>
      <c r="AN290">
        <v>108644</v>
      </c>
      <c r="AO290">
        <v>793</v>
      </c>
      <c r="AP290">
        <v>18.399999999999999</v>
      </c>
      <c r="AQ290">
        <v>14</v>
      </c>
      <c r="AR290">
        <v>39992</v>
      </c>
      <c r="AS290">
        <v>5416190</v>
      </c>
      <c r="AT290">
        <v>6830</v>
      </c>
      <c r="AU290" s="20">
        <v>5318566.7284462415</v>
      </c>
      <c r="AV290" s="20">
        <v>97623.271553758532</v>
      </c>
      <c r="BJ290">
        <v>108644</v>
      </c>
      <c r="BK290">
        <v>5416190</v>
      </c>
      <c r="BL290">
        <v>6830</v>
      </c>
      <c r="BM290">
        <v>793</v>
      </c>
      <c r="BN290">
        <v>14</v>
      </c>
      <c r="BO290">
        <v>39992</v>
      </c>
      <c r="BP290">
        <v>18.399999999999999</v>
      </c>
      <c r="BQ290">
        <v>0</v>
      </c>
      <c r="BT290">
        <v>7231040</v>
      </c>
      <c r="BU290">
        <v>1180</v>
      </c>
      <c r="BV290">
        <v>16.100000000000001</v>
      </c>
      <c r="BW290">
        <v>39823</v>
      </c>
      <c r="BX290">
        <v>16.899999999999999</v>
      </c>
      <c r="BY290">
        <v>0</v>
      </c>
      <c r="CA290" s="59">
        <f t="shared" si="32"/>
        <v>0.59861443858955543</v>
      </c>
      <c r="CB290" s="59">
        <f t="shared" si="33"/>
        <v>0.59884817588161088</v>
      </c>
      <c r="CC290" s="59">
        <f t="shared" si="34"/>
        <v>0.37385831400888497</v>
      </c>
      <c r="CD290" s="59">
        <f t="shared" si="35"/>
        <v>-5.2301983665058199E-2</v>
      </c>
      <c r="CE290" s="59">
        <f t="shared" si="36"/>
        <v>0.23055017568856243</v>
      </c>
      <c r="CF290">
        <v>0</v>
      </c>
      <c r="CI290" s="20">
        <v>261</v>
      </c>
      <c r="CJ290" s="20">
        <v>0.65290460828885521</v>
      </c>
      <c r="CK290" s="20">
        <v>-0.5594091532376122</v>
      </c>
      <c r="DC290">
        <v>108642</v>
      </c>
      <c r="DD290">
        <v>3862177</v>
      </c>
      <c r="DE290">
        <v>8063</v>
      </c>
      <c r="DF290">
        <v>479</v>
      </c>
      <c r="DG290">
        <v>9.1</v>
      </c>
      <c r="DH290">
        <v>40653</v>
      </c>
      <c r="DI290">
        <v>11.9</v>
      </c>
      <c r="DJ290">
        <v>0</v>
      </c>
      <c r="DK290">
        <f t="shared" si="31"/>
        <v>0</v>
      </c>
    </row>
    <row r="291" spans="1:115" x14ac:dyDescent="0.25">
      <c r="A291">
        <v>108644</v>
      </c>
      <c r="B291">
        <v>793</v>
      </c>
      <c r="C291">
        <v>14</v>
      </c>
      <c r="D291">
        <v>39992</v>
      </c>
      <c r="E291">
        <v>6830</v>
      </c>
      <c r="N291">
        <v>108644</v>
      </c>
      <c r="O291" t="s">
        <v>370</v>
      </c>
      <c r="P291" s="74">
        <v>793</v>
      </c>
      <c r="Q291" s="74">
        <v>5416190</v>
      </c>
      <c r="R291" s="72">
        <v>5013556.5420214655</v>
      </c>
      <c r="S291" s="72">
        <v>402633.45797853451</v>
      </c>
      <c r="U291" s="20"/>
      <c r="V291" s="20"/>
      <c r="AC291" s="20">
        <v>267</v>
      </c>
      <c r="AD291" s="20">
        <v>8481199.5826337077</v>
      </c>
      <c r="AE291" s="20">
        <v>118472.41736629233</v>
      </c>
      <c r="AN291">
        <v>108645</v>
      </c>
      <c r="AO291">
        <v>846</v>
      </c>
      <c r="AP291">
        <v>17.5</v>
      </c>
      <c r="AQ291">
        <v>12.9</v>
      </c>
      <c r="AR291">
        <v>40517</v>
      </c>
      <c r="AS291">
        <v>5193594</v>
      </c>
      <c r="AT291">
        <v>6139</v>
      </c>
      <c r="AU291" s="20">
        <v>5800169.3852414228</v>
      </c>
      <c r="AV291" s="20">
        <v>-606575.3852414228</v>
      </c>
      <c r="BJ291">
        <v>108645</v>
      </c>
      <c r="BK291">
        <v>5193594</v>
      </c>
      <c r="BL291">
        <v>6139</v>
      </c>
      <c r="BM291">
        <v>846</v>
      </c>
      <c r="BN291">
        <v>12.9</v>
      </c>
      <c r="BO291">
        <v>40517</v>
      </c>
      <c r="BP291">
        <v>17.5</v>
      </c>
      <c r="BQ291">
        <v>0</v>
      </c>
      <c r="BT291">
        <v>6432151</v>
      </c>
      <c r="BU291">
        <v>743</v>
      </c>
      <c r="BV291">
        <v>13</v>
      </c>
      <c r="BW291">
        <v>38750</v>
      </c>
      <c r="BX291">
        <v>18</v>
      </c>
      <c r="BY291">
        <v>0</v>
      </c>
      <c r="CA291" s="59">
        <f t="shared" si="32"/>
        <v>0.23134064594939435</v>
      </c>
      <c r="CB291" s="59">
        <f t="shared" si="33"/>
        <v>-0.62349835991129443</v>
      </c>
      <c r="CC291" s="59">
        <f t="shared" si="34"/>
        <v>-1.1741456793974336</v>
      </c>
      <c r="CD291" s="59">
        <f t="shared" si="35"/>
        <v>-0.40646294661827764</v>
      </c>
      <c r="CE291" s="59">
        <f t="shared" si="36"/>
        <v>0.34207996014500486</v>
      </c>
      <c r="CF291">
        <v>0</v>
      </c>
      <c r="CI291" s="20">
        <v>262</v>
      </c>
      <c r="CJ291" s="20">
        <v>-2.8941398633063775E-2</v>
      </c>
      <c r="CK291" s="20">
        <v>-0.1976832813594723</v>
      </c>
      <c r="DC291">
        <v>108644</v>
      </c>
      <c r="DD291">
        <v>5416190</v>
      </c>
      <c r="DE291">
        <v>6830</v>
      </c>
      <c r="DF291">
        <v>793</v>
      </c>
      <c r="DG291">
        <v>14</v>
      </c>
      <c r="DH291">
        <v>39992</v>
      </c>
      <c r="DI291">
        <v>18.399999999999999</v>
      </c>
      <c r="DJ291">
        <v>0</v>
      </c>
      <c r="DK291">
        <f t="shared" si="31"/>
        <v>0</v>
      </c>
    </row>
    <row r="292" spans="1:115" x14ac:dyDescent="0.25">
      <c r="A292">
        <v>108645</v>
      </c>
      <c r="B292">
        <v>846</v>
      </c>
      <c r="C292">
        <v>12.9</v>
      </c>
      <c r="D292">
        <v>40517</v>
      </c>
      <c r="E292">
        <v>6139</v>
      </c>
      <c r="N292">
        <v>108645</v>
      </c>
      <c r="O292" t="s">
        <v>370</v>
      </c>
      <c r="P292" s="74">
        <v>846</v>
      </c>
      <c r="Q292" s="74">
        <v>5193594</v>
      </c>
      <c r="R292" s="72">
        <v>5294144.4521778757</v>
      </c>
      <c r="S292" s="72">
        <v>-100550.45217787568</v>
      </c>
      <c r="U292" s="20"/>
      <c r="V292" s="20"/>
      <c r="AC292" s="20">
        <v>268</v>
      </c>
      <c r="AD292" s="20">
        <v>6225908.0783576537</v>
      </c>
      <c r="AE292" s="20">
        <v>2543873.9216423463</v>
      </c>
      <c r="AN292">
        <v>108727</v>
      </c>
      <c r="AO292">
        <v>750</v>
      </c>
      <c r="AP292">
        <v>36.5</v>
      </c>
      <c r="AQ292">
        <v>13.3</v>
      </c>
      <c r="AR292">
        <v>35412</v>
      </c>
      <c r="AS292">
        <v>5132250</v>
      </c>
      <c r="AT292">
        <v>6843</v>
      </c>
      <c r="AU292" s="20">
        <v>5485141.5262868395</v>
      </c>
      <c r="AV292" s="20">
        <v>-352891.52628683951</v>
      </c>
      <c r="BJ292">
        <v>108727</v>
      </c>
      <c r="BK292">
        <v>5132250</v>
      </c>
      <c r="BL292">
        <v>6843</v>
      </c>
      <c r="BM292">
        <v>750</v>
      </c>
      <c r="BN292">
        <v>13.3</v>
      </c>
      <c r="BO292">
        <v>35412</v>
      </c>
      <c r="BP292">
        <v>36.5</v>
      </c>
      <c r="BQ292">
        <v>0</v>
      </c>
      <c r="BT292">
        <v>3862177</v>
      </c>
      <c r="BU292">
        <v>479</v>
      </c>
      <c r="BV292">
        <v>9.1</v>
      </c>
      <c r="BW292">
        <v>40653</v>
      </c>
      <c r="BX292">
        <v>11.9</v>
      </c>
      <c r="BY292">
        <v>0</v>
      </c>
      <c r="CA292" s="59">
        <f t="shared" si="32"/>
        <v>-0.9501552789746005</v>
      </c>
      <c r="CB292" s="59">
        <f t="shared" si="33"/>
        <v>-1.3619411183765735</v>
      </c>
      <c r="CC292" s="59">
        <f t="shared" si="34"/>
        <v>-3.1216345743279628</v>
      </c>
      <c r="CD292" s="59">
        <f t="shared" si="35"/>
        <v>0.2216529084609177</v>
      </c>
      <c r="CE292" s="59">
        <f t="shared" si="36"/>
        <v>-0.27640339002253861</v>
      </c>
      <c r="CF292">
        <v>0</v>
      </c>
      <c r="CI292" s="20">
        <v>263</v>
      </c>
      <c r="CJ292" s="20">
        <v>0.57937880247672624</v>
      </c>
      <c r="CK292" s="20">
        <v>0.15227480235891977</v>
      </c>
      <c r="DC292">
        <v>108645</v>
      </c>
      <c r="DD292">
        <v>5193594</v>
      </c>
      <c r="DE292">
        <v>6139</v>
      </c>
      <c r="DF292">
        <v>846</v>
      </c>
      <c r="DG292">
        <v>12.9</v>
      </c>
      <c r="DH292">
        <v>40517</v>
      </c>
      <c r="DI292">
        <v>17.5</v>
      </c>
      <c r="DJ292">
        <v>0</v>
      </c>
      <c r="DK292">
        <f t="shared" si="31"/>
        <v>0</v>
      </c>
    </row>
    <row r="293" spans="1:115" x14ac:dyDescent="0.25">
      <c r="A293">
        <v>108727</v>
      </c>
      <c r="B293">
        <v>750</v>
      </c>
      <c r="C293">
        <v>13.3</v>
      </c>
      <c r="D293">
        <v>35412</v>
      </c>
      <c r="E293">
        <v>6843</v>
      </c>
      <c r="N293">
        <v>108727</v>
      </c>
      <c r="O293" t="s">
        <v>370</v>
      </c>
      <c r="P293" s="74">
        <v>750</v>
      </c>
      <c r="Q293" s="74">
        <v>5132250</v>
      </c>
      <c r="R293" s="72">
        <v>4785909.7469889056</v>
      </c>
      <c r="S293" s="72">
        <v>346340.25301109441</v>
      </c>
      <c r="U293" s="20"/>
      <c r="V293" s="20"/>
      <c r="AC293" s="20">
        <v>269</v>
      </c>
      <c r="AD293" s="20">
        <v>5452967.7975494293</v>
      </c>
      <c r="AE293" s="20">
        <v>585300.20245057065</v>
      </c>
      <c r="AN293">
        <v>108730</v>
      </c>
      <c r="AO293">
        <v>616</v>
      </c>
      <c r="AP293">
        <v>18</v>
      </c>
      <c r="AQ293">
        <v>12.8</v>
      </c>
      <c r="AR293">
        <v>41038</v>
      </c>
      <c r="AS293">
        <v>4758600</v>
      </c>
      <c r="AT293">
        <v>7725</v>
      </c>
      <c r="AU293" s="20">
        <v>4589356.9568448905</v>
      </c>
      <c r="AV293" s="20">
        <v>169243.04315510951</v>
      </c>
      <c r="BJ293">
        <v>108730</v>
      </c>
      <c r="BK293">
        <v>4758600</v>
      </c>
      <c r="BL293">
        <v>7725</v>
      </c>
      <c r="BM293">
        <v>616</v>
      </c>
      <c r="BN293">
        <v>12.8</v>
      </c>
      <c r="BO293">
        <v>41038</v>
      </c>
      <c r="BP293">
        <v>18</v>
      </c>
      <c r="BQ293">
        <v>0</v>
      </c>
      <c r="BT293">
        <v>5416190</v>
      </c>
      <c r="BU293">
        <v>793</v>
      </c>
      <c r="BV293">
        <v>14</v>
      </c>
      <c r="BW293">
        <v>39992</v>
      </c>
      <c r="BX293">
        <v>18.399999999999999</v>
      </c>
      <c r="BY293">
        <v>0</v>
      </c>
      <c r="CA293" s="59">
        <f t="shared" si="32"/>
        <v>-0.23572780742083693</v>
      </c>
      <c r="CB293" s="59">
        <f t="shared" si="33"/>
        <v>-0.48364177686862792</v>
      </c>
      <c r="CC293" s="59">
        <f t="shared" si="34"/>
        <v>-0.67478955249216988</v>
      </c>
      <c r="CD293" s="59">
        <f t="shared" si="35"/>
        <v>3.4791931654115931E-3</v>
      </c>
      <c r="CE293" s="59">
        <f t="shared" si="36"/>
        <v>0.38263624540189278</v>
      </c>
      <c r="CF293">
        <v>0</v>
      </c>
      <c r="CI293" s="20">
        <v>264</v>
      </c>
      <c r="CJ293" s="20">
        <v>-0.57742880102118044</v>
      </c>
      <c r="CK293" s="20">
        <v>-0.29154907131841934</v>
      </c>
      <c r="DC293">
        <v>108727</v>
      </c>
      <c r="DD293">
        <v>5132250</v>
      </c>
      <c r="DE293">
        <v>6843</v>
      </c>
      <c r="DF293">
        <v>750</v>
      </c>
      <c r="DG293">
        <v>13.3</v>
      </c>
      <c r="DH293">
        <v>35412</v>
      </c>
      <c r="DI293">
        <v>36.5</v>
      </c>
      <c r="DJ293">
        <v>0</v>
      </c>
      <c r="DK293">
        <f t="shared" si="31"/>
        <v>0</v>
      </c>
    </row>
    <row r="294" spans="1:115" x14ac:dyDescent="0.25">
      <c r="A294">
        <v>108730</v>
      </c>
      <c r="B294">
        <v>616</v>
      </c>
      <c r="C294">
        <v>12.8</v>
      </c>
      <c r="D294">
        <v>41038</v>
      </c>
      <c r="E294">
        <v>7725</v>
      </c>
      <c r="N294">
        <v>108730</v>
      </c>
      <c r="O294" t="s">
        <v>370</v>
      </c>
      <c r="P294" s="74">
        <v>616</v>
      </c>
      <c r="Q294" s="74">
        <v>4758600</v>
      </c>
      <c r="R294" s="72">
        <v>4076498.8043293022</v>
      </c>
      <c r="S294" s="72">
        <v>682101.19567069784</v>
      </c>
      <c r="U294" s="20"/>
      <c r="V294" s="20"/>
      <c r="AC294" s="20">
        <v>270</v>
      </c>
      <c r="AD294" s="20">
        <v>11308255.130247353</v>
      </c>
      <c r="AE294" s="20">
        <v>-56441.130247352645</v>
      </c>
      <c r="AN294">
        <v>108731</v>
      </c>
      <c r="AO294">
        <v>586</v>
      </c>
      <c r="AP294">
        <v>25.6</v>
      </c>
      <c r="AQ294">
        <v>14.4</v>
      </c>
      <c r="AR294">
        <v>40007</v>
      </c>
      <c r="AS294">
        <v>3769738</v>
      </c>
      <c r="AT294">
        <v>6433</v>
      </c>
      <c r="AU294" s="20">
        <v>4411827.7125669839</v>
      </c>
      <c r="AV294" s="20">
        <v>-642089.71256698389</v>
      </c>
      <c r="BJ294">
        <v>108731</v>
      </c>
      <c r="BK294">
        <v>3769738</v>
      </c>
      <c r="BL294">
        <v>6433</v>
      </c>
      <c r="BM294">
        <v>586</v>
      </c>
      <c r="BN294">
        <v>14.4</v>
      </c>
      <c r="BO294">
        <v>40007</v>
      </c>
      <c r="BP294">
        <v>25.6</v>
      </c>
      <c r="BQ294">
        <v>0</v>
      </c>
      <c r="BT294">
        <v>5193594</v>
      </c>
      <c r="BU294">
        <v>846</v>
      </c>
      <c r="BV294">
        <v>12.9</v>
      </c>
      <c r="BW294">
        <v>40517</v>
      </c>
      <c r="BX294">
        <v>17.5</v>
      </c>
      <c r="BY294">
        <v>0</v>
      </c>
      <c r="CA294" s="59">
        <f t="shared" si="32"/>
        <v>-0.33806202049240169</v>
      </c>
      <c r="CB294" s="59">
        <f t="shared" si="33"/>
        <v>-0.33539379884340143</v>
      </c>
      <c r="CC294" s="59">
        <f t="shared" si="34"/>
        <v>-1.2240812920879598</v>
      </c>
      <c r="CD294" s="59">
        <f t="shared" si="35"/>
        <v>0.17676391408846864</v>
      </c>
      <c r="CE294" s="59">
        <f t="shared" si="36"/>
        <v>0.29138460357389473</v>
      </c>
      <c r="CF294">
        <v>0</v>
      </c>
      <c r="CI294" s="20">
        <v>265</v>
      </c>
      <c r="CJ294" s="20">
        <v>0.24878422082892132</v>
      </c>
      <c r="CK294" s="20">
        <v>0.35208979411082347</v>
      </c>
      <c r="DC294">
        <v>108730</v>
      </c>
      <c r="DD294">
        <v>4758600</v>
      </c>
      <c r="DE294">
        <v>7725</v>
      </c>
      <c r="DF294">
        <v>616</v>
      </c>
      <c r="DG294">
        <v>12.8</v>
      </c>
      <c r="DH294">
        <v>41038</v>
      </c>
      <c r="DI294">
        <v>18</v>
      </c>
      <c r="DJ294">
        <v>0</v>
      </c>
      <c r="DK294">
        <f t="shared" si="31"/>
        <v>0</v>
      </c>
    </row>
    <row r="295" spans="1:115" x14ac:dyDescent="0.25">
      <c r="A295">
        <v>108731</v>
      </c>
      <c r="B295">
        <v>586</v>
      </c>
      <c r="C295">
        <v>14.4</v>
      </c>
      <c r="D295">
        <v>40007</v>
      </c>
      <c r="E295">
        <v>6433</v>
      </c>
      <c r="N295">
        <v>108731</v>
      </c>
      <c r="O295" t="s">
        <v>370</v>
      </c>
      <c r="P295" s="74">
        <v>586</v>
      </c>
      <c r="Q295" s="74">
        <v>3769738</v>
      </c>
      <c r="R295" s="72">
        <v>3917675.458957749</v>
      </c>
      <c r="S295" s="72">
        <v>-147937.45895774895</v>
      </c>
      <c r="U295" s="20"/>
      <c r="V295" s="20"/>
      <c r="AC295" s="20">
        <v>271</v>
      </c>
      <c r="AD295" s="20">
        <v>7041201.2512649596</v>
      </c>
      <c r="AE295" s="20">
        <v>-926001.25126495957</v>
      </c>
      <c r="AN295">
        <v>108862</v>
      </c>
      <c r="AO295">
        <v>623</v>
      </c>
      <c r="AP295">
        <v>28.6</v>
      </c>
      <c r="AQ295">
        <v>13</v>
      </c>
      <c r="AR295">
        <v>43822</v>
      </c>
      <c r="AS295">
        <v>3959788</v>
      </c>
      <c r="AT295">
        <v>6356</v>
      </c>
      <c r="AU295" s="20">
        <v>5392824.6863523219</v>
      </c>
      <c r="AV295" s="20">
        <v>-1433036.6863523219</v>
      </c>
      <c r="BJ295">
        <v>108862</v>
      </c>
      <c r="BK295">
        <v>3959788</v>
      </c>
      <c r="BL295">
        <v>6356</v>
      </c>
      <c r="BM295">
        <v>623</v>
      </c>
      <c r="BN295">
        <v>13</v>
      </c>
      <c r="BO295">
        <v>43822</v>
      </c>
      <c r="BP295">
        <v>28.6</v>
      </c>
      <c r="BQ295">
        <v>0</v>
      </c>
      <c r="BT295">
        <v>5132250</v>
      </c>
      <c r="BU295">
        <v>750</v>
      </c>
      <c r="BV295">
        <v>13.3</v>
      </c>
      <c r="BW295">
        <v>35412</v>
      </c>
      <c r="BX295">
        <v>36.5</v>
      </c>
      <c r="BY295">
        <v>0</v>
      </c>
      <c r="CA295" s="59">
        <f t="shared" si="32"/>
        <v>-0.366263740050085</v>
      </c>
      <c r="CB295" s="59">
        <f t="shared" si="33"/>
        <v>-0.6039184382853211</v>
      </c>
      <c r="CC295" s="59">
        <f t="shared" si="34"/>
        <v>-1.0243388413258543</v>
      </c>
      <c r="CD295" s="59">
        <f t="shared" si="35"/>
        <v>-1.5082237055538288</v>
      </c>
      <c r="CE295" s="59">
        <f t="shared" si="36"/>
        <v>2.2178081532760792</v>
      </c>
      <c r="CF295">
        <v>0</v>
      </c>
      <c r="CI295" s="20">
        <v>266</v>
      </c>
      <c r="CJ295" s="20">
        <v>0.63028290906269169</v>
      </c>
      <c r="CK295" s="20">
        <v>-0.19364078780756139</v>
      </c>
      <c r="DC295">
        <v>108731</v>
      </c>
      <c r="DD295">
        <v>3769738</v>
      </c>
      <c r="DE295">
        <v>6433</v>
      </c>
      <c r="DF295">
        <v>586</v>
      </c>
      <c r="DG295">
        <v>14.4</v>
      </c>
      <c r="DH295">
        <v>40007</v>
      </c>
      <c r="DI295">
        <v>25.6</v>
      </c>
      <c r="DJ295">
        <v>0</v>
      </c>
      <c r="DK295">
        <f t="shared" si="31"/>
        <v>0</v>
      </c>
    </row>
    <row r="296" spans="1:115" x14ac:dyDescent="0.25">
      <c r="A296">
        <v>108862</v>
      </c>
      <c r="B296">
        <v>623</v>
      </c>
      <c r="C296">
        <v>13</v>
      </c>
      <c r="D296">
        <v>43822</v>
      </c>
      <c r="E296">
        <v>6356</v>
      </c>
      <c r="N296">
        <v>108862</v>
      </c>
      <c r="O296" t="s">
        <v>370</v>
      </c>
      <c r="P296" s="74">
        <v>623</v>
      </c>
      <c r="Q296" s="74">
        <v>3959788</v>
      </c>
      <c r="R296" s="72">
        <v>4113557.5849159979</v>
      </c>
      <c r="S296" s="72">
        <v>-153769.58491599793</v>
      </c>
      <c r="U296" s="20"/>
      <c r="V296" s="20"/>
      <c r="AC296" s="20">
        <v>272</v>
      </c>
      <c r="AD296" s="20">
        <v>8073552.9961800547</v>
      </c>
      <c r="AE296" s="20">
        <v>-1163712.9961800547</v>
      </c>
      <c r="AN296">
        <v>108870</v>
      </c>
      <c r="AO296">
        <v>1625</v>
      </c>
      <c r="AP296">
        <v>8.1</v>
      </c>
      <c r="AQ296">
        <v>15.2</v>
      </c>
      <c r="AR296">
        <v>40682</v>
      </c>
      <c r="AS296">
        <v>7808125</v>
      </c>
      <c r="AT296">
        <v>4805</v>
      </c>
      <c r="AU296" s="20">
        <v>9478291.2506004609</v>
      </c>
      <c r="AV296" s="20">
        <v>-1670166.2506004609</v>
      </c>
      <c r="BJ296">
        <v>108870</v>
      </c>
      <c r="BK296">
        <v>7808125</v>
      </c>
      <c r="BL296">
        <v>4805</v>
      </c>
      <c r="BM296">
        <v>1625</v>
      </c>
      <c r="BN296">
        <v>15.2</v>
      </c>
      <c r="BO296">
        <v>40682</v>
      </c>
      <c r="BP296">
        <v>8.1</v>
      </c>
      <c r="BQ296">
        <v>0</v>
      </c>
      <c r="BT296">
        <v>4758600</v>
      </c>
      <c r="BU296">
        <v>616</v>
      </c>
      <c r="BV296">
        <v>12.8</v>
      </c>
      <c r="BW296">
        <v>41038</v>
      </c>
      <c r="BX296">
        <v>18</v>
      </c>
      <c r="BY296">
        <v>0</v>
      </c>
      <c r="CA296" s="59">
        <f t="shared" si="32"/>
        <v>-0.5380421130405707</v>
      </c>
      <c r="CB296" s="59">
        <f t="shared" si="33"/>
        <v>-0.9787340808396674</v>
      </c>
      <c r="CC296" s="59">
        <f t="shared" si="34"/>
        <v>-1.2740169047784862</v>
      </c>
      <c r="CD296" s="59">
        <f t="shared" si="35"/>
        <v>0.34872837047115951</v>
      </c>
      <c r="CE296" s="59">
        <f t="shared" si="36"/>
        <v>0.34207996014500486</v>
      </c>
      <c r="CF296">
        <v>0</v>
      </c>
      <c r="CI296" s="20">
        <v>267</v>
      </c>
      <c r="CJ296" s="20">
        <v>1.1201319346323615</v>
      </c>
      <c r="CK296" s="20">
        <v>0.10768464013467161</v>
      </c>
      <c r="DC296">
        <v>108862</v>
      </c>
      <c r="DD296">
        <v>3959788</v>
      </c>
      <c r="DE296">
        <v>6356</v>
      </c>
      <c r="DF296">
        <v>623</v>
      </c>
      <c r="DG296">
        <v>13</v>
      </c>
      <c r="DH296">
        <v>43822</v>
      </c>
      <c r="DI296">
        <v>28.6</v>
      </c>
      <c r="DJ296">
        <v>0</v>
      </c>
      <c r="DK296">
        <f t="shared" si="31"/>
        <v>0</v>
      </c>
    </row>
    <row r="297" spans="1:115" x14ac:dyDescent="0.25">
      <c r="A297">
        <v>108870</v>
      </c>
      <c r="B297">
        <v>1625</v>
      </c>
      <c r="C297">
        <v>15.2</v>
      </c>
      <c r="D297">
        <v>40682</v>
      </c>
      <c r="E297">
        <v>4805</v>
      </c>
      <c r="N297">
        <v>108870</v>
      </c>
      <c r="O297" t="s">
        <v>370</v>
      </c>
      <c r="P297" s="74">
        <v>1625</v>
      </c>
      <c r="Q297" s="74">
        <v>7808125</v>
      </c>
      <c r="R297" s="72">
        <v>9418257.3203258719</v>
      </c>
      <c r="S297" s="72">
        <v>-1610132.3203258719</v>
      </c>
      <c r="U297" s="20"/>
      <c r="V297" s="20"/>
      <c r="AC297" s="20">
        <v>273</v>
      </c>
      <c r="AD297" s="20">
        <v>7819435.6435855702</v>
      </c>
      <c r="AE297" s="20">
        <v>-1193851.6435855702</v>
      </c>
      <c r="AN297">
        <v>109319</v>
      </c>
      <c r="AO297">
        <v>989</v>
      </c>
      <c r="AP297">
        <v>7</v>
      </c>
      <c r="AQ297">
        <v>13.8</v>
      </c>
      <c r="AR297">
        <v>36015</v>
      </c>
      <c r="AS297">
        <v>5781694</v>
      </c>
      <c r="AT297">
        <v>5846</v>
      </c>
      <c r="AU297" s="20">
        <v>5498292.0638947478</v>
      </c>
      <c r="AV297" s="20">
        <v>283401.93610525224</v>
      </c>
      <c r="BJ297">
        <v>109319</v>
      </c>
      <c r="BK297">
        <v>5781694</v>
      </c>
      <c r="BL297">
        <v>5846</v>
      </c>
      <c r="BM297">
        <v>989</v>
      </c>
      <c r="BN297">
        <v>13.8</v>
      </c>
      <c r="BO297">
        <v>36015</v>
      </c>
      <c r="BP297">
        <v>7</v>
      </c>
      <c r="BQ297">
        <v>0</v>
      </c>
      <c r="BT297">
        <v>3769738</v>
      </c>
      <c r="BU297">
        <v>586</v>
      </c>
      <c r="BV297">
        <v>14.4</v>
      </c>
      <c r="BW297">
        <v>40007</v>
      </c>
      <c r="BX297">
        <v>25.6</v>
      </c>
      <c r="BY297">
        <v>0</v>
      </c>
      <c r="CA297" s="59">
        <f t="shared" si="32"/>
        <v>-0.99265232439375617</v>
      </c>
      <c r="CB297" s="59">
        <f t="shared" si="33"/>
        <v>-1.0626480306652673</v>
      </c>
      <c r="CC297" s="59">
        <f t="shared" si="34"/>
        <v>-0.47504710173006409</v>
      </c>
      <c r="CD297" s="59">
        <f t="shared" si="35"/>
        <v>8.4301851917846522E-3</v>
      </c>
      <c r="CE297" s="59">
        <f t="shared" si="36"/>
        <v>1.1126493800258788</v>
      </c>
      <c r="CF297">
        <v>0</v>
      </c>
      <c r="CI297" s="20">
        <v>268</v>
      </c>
      <c r="CJ297" s="20">
        <v>0.33825336268092698</v>
      </c>
      <c r="CK297" s="20">
        <v>0.96776800006793806</v>
      </c>
      <c r="DC297">
        <v>108870</v>
      </c>
      <c r="DD297">
        <v>7808125</v>
      </c>
      <c r="DE297">
        <v>4805</v>
      </c>
      <c r="DF297">
        <v>1625</v>
      </c>
      <c r="DG297">
        <v>15.2</v>
      </c>
      <c r="DH297">
        <v>40682</v>
      </c>
      <c r="DI297">
        <v>8.1</v>
      </c>
      <c r="DJ297">
        <v>0</v>
      </c>
      <c r="DK297">
        <f t="shared" si="31"/>
        <v>0</v>
      </c>
    </row>
    <row r="298" spans="1:115" x14ac:dyDescent="0.25">
      <c r="A298">
        <v>109319</v>
      </c>
      <c r="B298">
        <v>989</v>
      </c>
      <c r="C298">
        <v>13.8</v>
      </c>
      <c r="D298">
        <v>36015</v>
      </c>
      <c r="E298">
        <v>5846</v>
      </c>
      <c r="N298">
        <v>109319</v>
      </c>
      <c r="O298" t="s">
        <v>393</v>
      </c>
      <c r="P298" s="74">
        <v>989</v>
      </c>
      <c r="Q298" s="74">
        <v>5781694</v>
      </c>
      <c r="R298" s="72">
        <v>6051202.398448946</v>
      </c>
      <c r="S298" s="72">
        <v>-269508.39844894595</v>
      </c>
      <c r="U298" s="20"/>
      <c r="V298" s="20"/>
      <c r="AC298" s="20">
        <v>274</v>
      </c>
      <c r="AD298" s="20">
        <v>4362380.8259980977</v>
      </c>
      <c r="AE298" s="20">
        <v>-211730.82599809766</v>
      </c>
      <c r="AN298">
        <v>109324</v>
      </c>
      <c r="AO298">
        <v>691</v>
      </c>
      <c r="AP298">
        <v>5.8</v>
      </c>
      <c r="AQ298">
        <v>14.2</v>
      </c>
      <c r="AR298">
        <v>39074</v>
      </c>
      <c r="AS298">
        <v>4347081</v>
      </c>
      <c r="AT298">
        <v>6291</v>
      </c>
      <c r="AU298" s="20">
        <v>4034869.2102996642</v>
      </c>
      <c r="AV298" s="20">
        <v>312211.78970033582</v>
      </c>
      <c r="BJ298">
        <v>109324</v>
      </c>
      <c r="BK298">
        <v>4347081</v>
      </c>
      <c r="BL298">
        <v>6291</v>
      </c>
      <c r="BM298">
        <v>691</v>
      </c>
      <c r="BN298">
        <v>14.2</v>
      </c>
      <c r="BO298">
        <v>39074</v>
      </c>
      <c r="BP298">
        <v>5.8</v>
      </c>
      <c r="BQ298">
        <v>0</v>
      </c>
      <c r="BT298">
        <v>3959788</v>
      </c>
      <c r="BU298">
        <v>623</v>
      </c>
      <c r="BV298">
        <v>13</v>
      </c>
      <c r="BW298">
        <v>43822</v>
      </c>
      <c r="BX298">
        <v>28.6</v>
      </c>
      <c r="BY298">
        <v>0</v>
      </c>
      <c r="CA298" s="59">
        <f t="shared" si="32"/>
        <v>-0.90528050641746338</v>
      </c>
      <c r="CB298" s="59">
        <f t="shared" si="33"/>
        <v>-0.95915415921369407</v>
      </c>
      <c r="CC298" s="59">
        <f t="shared" si="34"/>
        <v>-1.1741456793974336</v>
      </c>
      <c r="CD298" s="59">
        <f t="shared" si="35"/>
        <v>1.267632490565999</v>
      </c>
      <c r="CE298" s="59">
        <f t="shared" si="36"/>
        <v>1.4168215194525395</v>
      </c>
      <c r="CF298">
        <v>0</v>
      </c>
      <c r="CI298" s="20">
        <v>269</v>
      </c>
      <c r="CJ298" s="20">
        <v>-0.50629247111896725</v>
      </c>
      <c r="CK298" s="20">
        <v>0.55655301299071802</v>
      </c>
      <c r="DC298">
        <v>109319</v>
      </c>
      <c r="DD298">
        <v>5781694</v>
      </c>
      <c r="DE298">
        <v>5846</v>
      </c>
      <c r="DF298">
        <v>989</v>
      </c>
      <c r="DG298">
        <v>13.8</v>
      </c>
      <c r="DH298">
        <v>36015</v>
      </c>
      <c r="DI298">
        <v>7</v>
      </c>
      <c r="DJ298">
        <v>0</v>
      </c>
      <c r="DK298">
        <f t="shared" si="31"/>
        <v>0</v>
      </c>
    </row>
    <row r="299" spans="1:115" x14ac:dyDescent="0.25">
      <c r="A299">
        <v>109324</v>
      </c>
      <c r="B299">
        <v>691</v>
      </c>
      <c r="C299">
        <v>14.2</v>
      </c>
      <c r="D299">
        <v>39074</v>
      </c>
      <c r="E299">
        <v>6291</v>
      </c>
      <c r="N299">
        <v>109324</v>
      </c>
      <c r="O299" t="s">
        <v>393</v>
      </c>
      <c r="P299" s="74">
        <v>691</v>
      </c>
      <c r="Q299" s="74">
        <v>4347081</v>
      </c>
      <c r="R299" s="72">
        <v>4473557.1677581854</v>
      </c>
      <c r="S299" s="72">
        <v>-126476.16775818542</v>
      </c>
      <c r="U299" s="20"/>
      <c r="V299" s="20"/>
      <c r="AC299" s="20">
        <v>275</v>
      </c>
      <c r="AD299" s="20">
        <v>5622379.3659457527</v>
      </c>
      <c r="AE299" s="20">
        <v>-602955.36594575271</v>
      </c>
      <c r="AN299">
        <v>109327</v>
      </c>
      <c r="AO299">
        <v>1704</v>
      </c>
      <c r="AP299">
        <v>5.7</v>
      </c>
      <c r="AQ299">
        <v>16.5</v>
      </c>
      <c r="AR299">
        <v>39552</v>
      </c>
      <c r="AS299">
        <v>8985192</v>
      </c>
      <c r="AT299">
        <v>5273</v>
      </c>
      <c r="AU299" s="20">
        <v>9499497.6695851516</v>
      </c>
      <c r="AV299" s="20">
        <v>-514305.6695851516</v>
      </c>
      <c r="BJ299">
        <v>109327</v>
      </c>
      <c r="BK299">
        <v>8985192</v>
      </c>
      <c r="BL299">
        <v>5273</v>
      </c>
      <c r="BM299">
        <v>1704</v>
      </c>
      <c r="BN299">
        <v>16.5</v>
      </c>
      <c r="BO299">
        <v>39552</v>
      </c>
      <c r="BP299">
        <v>5.7</v>
      </c>
      <c r="BQ299">
        <v>0</v>
      </c>
      <c r="BT299">
        <v>7808125</v>
      </c>
      <c r="BU299">
        <v>1625</v>
      </c>
      <c r="BV299">
        <v>15.2</v>
      </c>
      <c r="BW299">
        <v>40682</v>
      </c>
      <c r="BX299">
        <v>8.1</v>
      </c>
      <c r="BY299">
        <v>0</v>
      </c>
      <c r="CA299" s="59">
        <f t="shared" si="32"/>
        <v>0.86391812486605613</v>
      </c>
      <c r="CB299" s="59">
        <f t="shared" si="33"/>
        <v>1.8435717649613428</v>
      </c>
      <c r="CC299" s="59">
        <f t="shared" si="34"/>
        <v>-7.5562200205853552E-2</v>
      </c>
      <c r="CD299" s="59">
        <f t="shared" si="35"/>
        <v>0.23122482637857228</v>
      </c>
      <c r="CE299" s="59">
        <f t="shared" si="36"/>
        <v>-0.66168809996297562</v>
      </c>
      <c r="CF299">
        <v>0</v>
      </c>
      <c r="CI299" s="20">
        <v>270</v>
      </c>
      <c r="CJ299" s="20">
        <v>2.2503294657641799</v>
      </c>
      <c r="CK299" s="20">
        <v>0.19675818541054202</v>
      </c>
      <c r="DC299">
        <v>109324</v>
      </c>
      <c r="DD299">
        <v>4347081</v>
      </c>
      <c r="DE299">
        <v>6291</v>
      </c>
      <c r="DF299">
        <v>691</v>
      </c>
      <c r="DG299">
        <v>14.2</v>
      </c>
      <c r="DH299">
        <v>39074</v>
      </c>
      <c r="DI299">
        <v>5.8</v>
      </c>
      <c r="DJ299">
        <v>0</v>
      </c>
      <c r="DK299">
        <f t="shared" si="31"/>
        <v>0</v>
      </c>
    </row>
    <row r="300" spans="1:115" x14ac:dyDescent="0.25">
      <c r="A300">
        <v>109327</v>
      </c>
      <c r="B300">
        <v>1704</v>
      </c>
      <c r="C300">
        <v>16.5</v>
      </c>
      <c r="D300">
        <v>39552</v>
      </c>
      <c r="E300">
        <v>5273</v>
      </c>
      <c r="N300">
        <v>109327</v>
      </c>
      <c r="O300" t="s">
        <v>393</v>
      </c>
      <c r="P300" s="74">
        <v>1704</v>
      </c>
      <c r="Q300" s="74">
        <v>8985192</v>
      </c>
      <c r="R300" s="72">
        <v>9836492.1298042946</v>
      </c>
      <c r="S300" s="72">
        <v>-851300.12980429456</v>
      </c>
      <c r="U300" s="20"/>
      <c r="V300" s="20"/>
      <c r="AC300" s="20">
        <v>276</v>
      </c>
      <c r="AD300" s="20">
        <v>5892379.0530773923</v>
      </c>
      <c r="AE300" s="20">
        <v>18896.94692260772</v>
      </c>
      <c r="AN300">
        <v>109328</v>
      </c>
      <c r="AO300">
        <v>207</v>
      </c>
      <c r="AP300">
        <v>21.4</v>
      </c>
      <c r="AQ300">
        <v>11.7</v>
      </c>
      <c r="AR300">
        <v>38775</v>
      </c>
      <c r="AS300">
        <v>1897983</v>
      </c>
      <c r="AT300">
        <v>9169</v>
      </c>
      <c r="AU300" s="20">
        <v>2328554.0932739545</v>
      </c>
      <c r="AV300" s="20">
        <v>-430571.09327395447</v>
      </c>
      <c r="BJ300">
        <v>109328</v>
      </c>
      <c r="BK300">
        <v>1897983</v>
      </c>
      <c r="BL300">
        <v>9169</v>
      </c>
      <c r="BM300">
        <v>207</v>
      </c>
      <c r="BN300">
        <v>11.7</v>
      </c>
      <c r="BO300">
        <v>38775</v>
      </c>
      <c r="BP300">
        <v>21.4</v>
      </c>
      <c r="BQ300">
        <v>0</v>
      </c>
      <c r="BT300">
        <v>5781694</v>
      </c>
      <c r="BU300">
        <v>989</v>
      </c>
      <c r="BV300">
        <v>13.8</v>
      </c>
      <c r="BW300">
        <v>36015</v>
      </c>
      <c r="BX300">
        <v>7</v>
      </c>
      <c r="BY300">
        <v>0</v>
      </c>
      <c r="CA300" s="59">
        <f t="shared" si="32"/>
        <v>-6.7694400645741212E-2</v>
      </c>
      <c r="CB300" s="59">
        <f t="shared" si="33"/>
        <v>6.4596028658624821E-2</v>
      </c>
      <c r="CC300" s="59">
        <f t="shared" si="34"/>
        <v>-0.77466077787322229</v>
      </c>
      <c r="CD300" s="59">
        <f t="shared" si="35"/>
        <v>-1.309193826093632</v>
      </c>
      <c r="CE300" s="59">
        <f t="shared" si="36"/>
        <v>-0.77321788441941786</v>
      </c>
      <c r="CF300">
        <v>0</v>
      </c>
      <c r="CI300" s="20">
        <v>271</v>
      </c>
      <c r="CJ300" s="20">
        <v>0.23095827135772154</v>
      </c>
      <c r="CK300" s="20">
        <v>-0.14532972790453341</v>
      </c>
      <c r="DC300">
        <v>109327</v>
      </c>
      <c r="DD300">
        <v>8985192</v>
      </c>
      <c r="DE300">
        <v>5273</v>
      </c>
      <c r="DF300">
        <v>1704</v>
      </c>
      <c r="DG300">
        <v>16.5</v>
      </c>
      <c r="DH300">
        <v>39552</v>
      </c>
      <c r="DI300">
        <v>5.7</v>
      </c>
      <c r="DJ300">
        <v>0</v>
      </c>
      <c r="DK300">
        <f t="shared" si="31"/>
        <v>0</v>
      </c>
    </row>
    <row r="301" spans="1:115" x14ac:dyDescent="0.25">
      <c r="A301">
        <v>109328</v>
      </c>
      <c r="B301">
        <v>207</v>
      </c>
      <c r="C301">
        <v>11.7</v>
      </c>
      <c r="D301">
        <v>38775</v>
      </c>
      <c r="E301">
        <v>9169</v>
      </c>
      <c r="N301">
        <v>109328</v>
      </c>
      <c r="O301" t="s">
        <v>393</v>
      </c>
      <c r="P301" s="74">
        <v>207</v>
      </c>
      <c r="Q301" s="74">
        <v>1897983</v>
      </c>
      <c r="R301" s="72">
        <v>1911207.1957637949</v>
      </c>
      <c r="S301" s="72">
        <v>-13224.195763794938</v>
      </c>
      <c r="U301" s="20"/>
      <c r="V301" s="20"/>
      <c r="AC301" s="20">
        <v>277</v>
      </c>
      <c r="AD301" s="20">
        <v>5617085.2544333674</v>
      </c>
      <c r="AE301" s="20">
        <v>62548.745566632599</v>
      </c>
      <c r="AN301">
        <v>109329</v>
      </c>
      <c r="AO301">
        <v>928</v>
      </c>
      <c r="AP301">
        <v>5.9</v>
      </c>
      <c r="AQ301">
        <v>16.8</v>
      </c>
      <c r="AR301">
        <v>39879</v>
      </c>
      <c r="AS301">
        <v>4844160</v>
      </c>
      <c r="AT301">
        <v>5220</v>
      </c>
      <c r="AU301" s="20">
        <v>5092236.0455567371</v>
      </c>
      <c r="AV301" s="20">
        <v>-248076.04555673711</v>
      </c>
      <c r="BJ301">
        <v>109329</v>
      </c>
      <c r="BK301">
        <v>4844160</v>
      </c>
      <c r="BL301">
        <v>5220</v>
      </c>
      <c r="BM301">
        <v>928</v>
      </c>
      <c r="BN301">
        <v>16.8</v>
      </c>
      <c r="BO301">
        <v>39879</v>
      </c>
      <c r="BP301">
        <v>5.9</v>
      </c>
      <c r="BQ301">
        <v>0</v>
      </c>
      <c r="BT301">
        <v>4347081</v>
      </c>
      <c r="BU301">
        <v>691</v>
      </c>
      <c r="BV301">
        <v>14.2</v>
      </c>
      <c r="BW301">
        <v>39074</v>
      </c>
      <c r="BX301">
        <v>5.8</v>
      </c>
      <c r="BY301">
        <v>0</v>
      </c>
      <c r="CA301" s="59">
        <f t="shared" si="32"/>
        <v>-0.72723002759877153</v>
      </c>
      <c r="CB301" s="59">
        <f t="shared" si="33"/>
        <v>-0.76894920627566754</v>
      </c>
      <c r="CC301" s="59">
        <f t="shared" si="34"/>
        <v>-0.57491832711111746</v>
      </c>
      <c r="CD301" s="59">
        <f t="shared" si="35"/>
        <v>-0.29952151884861955</v>
      </c>
      <c r="CE301" s="59">
        <f t="shared" si="36"/>
        <v>-0.89488674019008219</v>
      </c>
      <c r="CF301">
        <v>0</v>
      </c>
      <c r="CI301" s="20">
        <v>272</v>
      </c>
      <c r="CJ301" s="20">
        <v>0.62962901288513795</v>
      </c>
      <c r="CK301" s="20">
        <v>-0.17868007250124029</v>
      </c>
      <c r="DC301">
        <v>109328</v>
      </c>
      <c r="DD301">
        <v>1897983</v>
      </c>
      <c r="DE301">
        <v>9169</v>
      </c>
      <c r="DF301">
        <v>207</v>
      </c>
      <c r="DG301">
        <v>11.7</v>
      </c>
      <c r="DH301">
        <v>38775</v>
      </c>
      <c r="DI301">
        <v>21.4</v>
      </c>
      <c r="DJ301">
        <v>0</v>
      </c>
      <c r="DK301">
        <f t="shared" si="31"/>
        <v>0</v>
      </c>
    </row>
    <row r="302" spans="1:115" x14ac:dyDescent="0.25">
      <c r="A302">
        <v>109329</v>
      </c>
      <c r="B302">
        <v>928</v>
      </c>
      <c r="C302">
        <v>16.8</v>
      </c>
      <c r="D302">
        <v>39879</v>
      </c>
      <c r="E302">
        <v>5220</v>
      </c>
      <c r="N302">
        <v>109329</v>
      </c>
      <c r="O302" t="s">
        <v>393</v>
      </c>
      <c r="P302" s="74">
        <v>928</v>
      </c>
      <c r="Q302" s="74">
        <v>4844160</v>
      </c>
      <c r="R302" s="72">
        <v>5728261.5961934542</v>
      </c>
      <c r="S302" s="72">
        <v>-884101.59619345423</v>
      </c>
      <c r="U302" s="20"/>
      <c r="V302" s="20"/>
      <c r="AC302" s="20">
        <v>278</v>
      </c>
      <c r="AD302" s="20">
        <v>8597670.0359061807</v>
      </c>
      <c r="AE302" s="20">
        <v>-703770.03590618074</v>
      </c>
      <c r="AN302">
        <v>109331</v>
      </c>
      <c r="AO302">
        <v>735</v>
      </c>
      <c r="AP302">
        <v>13</v>
      </c>
      <c r="AQ302">
        <v>16.2</v>
      </c>
      <c r="AR302">
        <v>39995</v>
      </c>
      <c r="AS302">
        <v>4280640</v>
      </c>
      <c r="AT302">
        <v>5824</v>
      </c>
      <c r="AU302" s="20">
        <v>4419498.3555265889</v>
      </c>
      <c r="AV302" s="20">
        <v>-138858.35552658886</v>
      </c>
      <c r="BJ302">
        <v>109331</v>
      </c>
      <c r="BK302">
        <v>4280640</v>
      </c>
      <c r="BL302">
        <v>5824</v>
      </c>
      <c r="BM302">
        <v>735</v>
      </c>
      <c r="BN302">
        <v>16.2</v>
      </c>
      <c r="BO302">
        <v>39995</v>
      </c>
      <c r="BP302">
        <v>13</v>
      </c>
      <c r="BQ302">
        <v>0</v>
      </c>
      <c r="BT302">
        <v>8985192</v>
      </c>
      <c r="BU302">
        <v>1704</v>
      </c>
      <c r="BV302">
        <v>16.5</v>
      </c>
      <c r="BW302">
        <v>39552</v>
      </c>
      <c r="BX302">
        <v>5.7</v>
      </c>
      <c r="BY302">
        <v>0</v>
      </c>
      <c r="CA302" s="59">
        <f t="shared" si="32"/>
        <v>1.4050519510691664</v>
      </c>
      <c r="CB302" s="59">
        <f t="shared" si="33"/>
        <v>2.0645451661687559</v>
      </c>
      <c r="CC302" s="59">
        <f t="shared" si="34"/>
        <v>0.57360076477098987</v>
      </c>
      <c r="CD302" s="59">
        <f t="shared" si="35"/>
        <v>-0.14174990627486478</v>
      </c>
      <c r="CE302" s="59">
        <f t="shared" si="36"/>
        <v>-0.90502581150430406</v>
      </c>
      <c r="CF302">
        <v>0</v>
      </c>
      <c r="CI302" s="20">
        <v>273</v>
      </c>
      <c r="CJ302" s="20">
        <v>0.58055868985995907</v>
      </c>
      <c r="CK302" s="20">
        <v>-0.26029095700391774</v>
      </c>
      <c r="DC302">
        <v>109329</v>
      </c>
      <c r="DD302">
        <v>4844160</v>
      </c>
      <c r="DE302">
        <v>5220</v>
      </c>
      <c r="DF302">
        <v>928</v>
      </c>
      <c r="DG302">
        <v>16.8</v>
      </c>
      <c r="DH302">
        <v>39879</v>
      </c>
      <c r="DI302">
        <v>5.9</v>
      </c>
      <c r="DJ302">
        <v>0</v>
      </c>
      <c r="DK302">
        <f t="shared" si="31"/>
        <v>0</v>
      </c>
    </row>
    <row r="303" spans="1:115" x14ac:dyDescent="0.25">
      <c r="A303">
        <v>109331</v>
      </c>
      <c r="B303">
        <v>735</v>
      </c>
      <c r="C303">
        <v>16.2</v>
      </c>
      <c r="D303">
        <v>39995</v>
      </c>
      <c r="E303">
        <v>5824</v>
      </c>
      <c r="N303">
        <v>109331</v>
      </c>
      <c r="O303" t="s">
        <v>393</v>
      </c>
      <c r="P303" s="74">
        <v>735</v>
      </c>
      <c r="Q303" s="74">
        <v>4280640</v>
      </c>
      <c r="R303" s="72">
        <v>4706498.0743031297</v>
      </c>
      <c r="S303" s="72">
        <v>-425858.07430312969</v>
      </c>
      <c r="U303" s="20"/>
      <c r="V303" s="20"/>
      <c r="AC303" s="20">
        <v>279</v>
      </c>
      <c r="AD303" s="20">
        <v>3870028.455346283</v>
      </c>
      <c r="AE303" s="20">
        <v>844061.54465371696</v>
      </c>
      <c r="AN303">
        <v>109669</v>
      </c>
      <c r="AO303">
        <v>553</v>
      </c>
      <c r="AP303">
        <v>6.9</v>
      </c>
      <c r="AQ303">
        <v>16.2</v>
      </c>
      <c r="AR303">
        <v>38022</v>
      </c>
      <c r="AS303">
        <v>3419752</v>
      </c>
      <c r="AT303">
        <v>6184</v>
      </c>
      <c r="AU303" s="20">
        <v>2887410.2039986327</v>
      </c>
      <c r="AV303" s="20">
        <v>532341.79600136727</v>
      </c>
      <c r="BJ303">
        <v>109669</v>
      </c>
      <c r="BK303">
        <v>3419752</v>
      </c>
      <c r="BL303">
        <v>6184</v>
      </c>
      <c r="BM303">
        <v>553</v>
      </c>
      <c r="BN303">
        <v>16.2</v>
      </c>
      <c r="BO303">
        <v>38022</v>
      </c>
      <c r="BP303">
        <v>6.9</v>
      </c>
      <c r="BQ303">
        <v>0</v>
      </c>
      <c r="BT303">
        <v>1897983</v>
      </c>
      <c r="BU303">
        <v>207</v>
      </c>
      <c r="BV303">
        <v>11.7</v>
      </c>
      <c r="BW303">
        <v>38775</v>
      </c>
      <c r="BX303">
        <v>21.4</v>
      </c>
      <c r="BY303">
        <v>0</v>
      </c>
      <c r="CA303" s="59">
        <f t="shared" si="32"/>
        <v>-1.8531555454209385</v>
      </c>
      <c r="CB303" s="59">
        <f t="shared" si="33"/>
        <v>-2.1227609301286794</v>
      </c>
      <c r="CC303" s="59">
        <f t="shared" si="34"/>
        <v>-1.823308644374277</v>
      </c>
      <c r="CD303" s="59">
        <f t="shared" si="35"/>
        <v>-0.39821129324098919</v>
      </c>
      <c r="CE303" s="59">
        <f t="shared" si="36"/>
        <v>0.68680838482855355</v>
      </c>
      <c r="CF303">
        <v>0</v>
      </c>
      <c r="CI303" s="20">
        <v>274</v>
      </c>
      <c r="CJ303" s="20">
        <v>-1.0181792854464915</v>
      </c>
      <c r="CK303" s="20">
        <v>0.20064389832706131</v>
      </c>
      <c r="DC303">
        <v>109331</v>
      </c>
      <c r="DD303">
        <v>4280640</v>
      </c>
      <c r="DE303">
        <v>5824</v>
      </c>
      <c r="DF303">
        <v>735</v>
      </c>
      <c r="DG303">
        <v>16.2</v>
      </c>
      <c r="DH303">
        <v>39995</v>
      </c>
      <c r="DI303">
        <v>13</v>
      </c>
      <c r="DJ303">
        <v>0</v>
      </c>
      <c r="DK303">
        <f t="shared" si="31"/>
        <v>0</v>
      </c>
    </row>
    <row r="304" spans="1:115" x14ac:dyDescent="0.25">
      <c r="A304">
        <v>109669</v>
      </c>
      <c r="B304">
        <v>553</v>
      </c>
      <c r="C304">
        <v>16.2</v>
      </c>
      <c r="D304">
        <v>38022</v>
      </c>
      <c r="E304">
        <v>6184</v>
      </c>
      <c r="N304">
        <v>109669</v>
      </c>
      <c r="O304" t="s">
        <v>403</v>
      </c>
      <c r="P304" s="74">
        <v>553</v>
      </c>
      <c r="Q304" s="74">
        <v>3419752</v>
      </c>
      <c r="R304" s="72">
        <v>3742969.7790490407</v>
      </c>
      <c r="S304" s="72">
        <v>-323217.77904904075</v>
      </c>
      <c r="U304" s="20"/>
      <c r="V304" s="20"/>
      <c r="AC304" s="20">
        <v>280</v>
      </c>
      <c r="AD304" s="20">
        <v>9497668.9930116478</v>
      </c>
      <c r="AE304" s="20">
        <v>978651.00698835216</v>
      </c>
      <c r="AN304">
        <v>109686</v>
      </c>
      <c r="AO304">
        <v>864</v>
      </c>
      <c r="AP304">
        <v>18.8</v>
      </c>
      <c r="AQ304">
        <v>13.8</v>
      </c>
      <c r="AR304">
        <v>38198</v>
      </c>
      <c r="AS304">
        <v>6018624</v>
      </c>
      <c r="AT304">
        <v>6966</v>
      </c>
      <c r="AU304" s="20">
        <v>5568390.5028094733</v>
      </c>
      <c r="AV304" s="20">
        <v>450233.49719052669</v>
      </c>
      <c r="BJ304">
        <v>109686</v>
      </c>
      <c r="BK304">
        <v>6018624</v>
      </c>
      <c r="BL304">
        <v>6966</v>
      </c>
      <c r="BM304">
        <v>864</v>
      </c>
      <c r="BN304">
        <v>13.8</v>
      </c>
      <c r="BO304">
        <v>38198</v>
      </c>
      <c r="BP304">
        <v>18.8</v>
      </c>
      <c r="BQ304">
        <v>0</v>
      </c>
      <c r="BT304">
        <v>4844160</v>
      </c>
      <c r="BU304">
        <v>928</v>
      </c>
      <c r="BV304">
        <v>16.8</v>
      </c>
      <c r="BW304">
        <v>39879</v>
      </c>
      <c r="BX304">
        <v>5.9</v>
      </c>
      <c r="BY304">
        <v>0</v>
      </c>
      <c r="CA304" s="59">
        <f t="shared" si="32"/>
        <v>-0.49870755505029651</v>
      </c>
      <c r="CB304" s="59">
        <f t="shared" si="33"/>
        <v>-0.10602900265342832</v>
      </c>
      <c r="CC304" s="59">
        <f t="shared" si="34"/>
        <v>0.72340760284256933</v>
      </c>
      <c r="CD304" s="59">
        <f t="shared" si="35"/>
        <v>-3.381828009993211E-2</v>
      </c>
      <c r="CE304" s="59">
        <f t="shared" si="36"/>
        <v>-0.88474766887585998</v>
      </c>
      <c r="CF304">
        <v>0</v>
      </c>
      <c r="CI304" s="20">
        <v>275</v>
      </c>
      <c r="CJ304" s="20">
        <v>-0.40164598879486668</v>
      </c>
      <c r="CK304" s="20">
        <v>-1.6487326288068704E-2</v>
      </c>
      <c r="DC304">
        <v>109669</v>
      </c>
      <c r="DD304">
        <v>3419752</v>
      </c>
      <c r="DE304">
        <v>6184</v>
      </c>
      <c r="DF304">
        <v>553</v>
      </c>
      <c r="DG304">
        <v>16.2</v>
      </c>
      <c r="DH304">
        <v>38022</v>
      </c>
      <c r="DI304">
        <v>6.9</v>
      </c>
      <c r="DJ304">
        <v>0</v>
      </c>
      <c r="DK304">
        <f t="shared" si="31"/>
        <v>0</v>
      </c>
    </row>
    <row r="305" spans="1:115" x14ac:dyDescent="0.25">
      <c r="A305">
        <v>109686</v>
      </c>
      <c r="B305">
        <v>864</v>
      </c>
      <c r="C305">
        <v>13.8</v>
      </c>
      <c r="D305">
        <v>38198</v>
      </c>
      <c r="E305">
        <v>6966</v>
      </c>
      <c r="N305">
        <v>109686</v>
      </c>
      <c r="O305" t="s">
        <v>403</v>
      </c>
      <c r="P305" s="74">
        <v>864</v>
      </c>
      <c r="Q305" s="74">
        <v>6018624</v>
      </c>
      <c r="R305" s="72">
        <v>5389438.4594008075</v>
      </c>
      <c r="S305" s="72">
        <v>629185.54059919249</v>
      </c>
      <c r="U305" s="20"/>
      <c r="V305" s="20"/>
      <c r="AC305" s="20">
        <v>281</v>
      </c>
      <c r="AD305" s="20">
        <v>10980020.216479477</v>
      </c>
      <c r="AE305" s="20">
        <v>-218420.21647947654</v>
      </c>
      <c r="AN305">
        <v>109690</v>
      </c>
      <c r="AO305">
        <v>879</v>
      </c>
      <c r="AP305">
        <v>17.8</v>
      </c>
      <c r="AQ305">
        <v>13.8</v>
      </c>
      <c r="AR305">
        <v>37598</v>
      </c>
      <c r="AS305">
        <v>5826891</v>
      </c>
      <c r="AT305">
        <v>6629</v>
      </c>
      <c r="AU305" s="20">
        <v>5540935.5383818932</v>
      </c>
      <c r="AV305" s="20">
        <v>285955.46161810681</v>
      </c>
      <c r="BJ305">
        <v>109690</v>
      </c>
      <c r="BK305">
        <v>5826891</v>
      </c>
      <c r="BL305">
        <v>6629</v>
      </c>
      <c r="BM305">
        <v>879</v>
      </c>
      <c r="BN305">
        <v>13.8</v>
      </c>
      <c r="BO305">
        <v>37598</v>
      </c>
      <c r="BP305">
        <v>17.8</v>
      </c>
      <c r="BQ305">
        <v>0</v>
      </c>
      <c r="BT305">
        <v>4280640</v>
      </c>
      <c r="BU305">
        <v>735</v>
      </c>
      <c r="BV305">
        <v>16.2</v>
      </c>
      <c r="BW305">
        <v>39995</v>
      </c>
      <c r="BX305">
        <v>13</v>
      </c>
      <c r="BY305">
        <v>0</v>
      </c>
      <c r="CA305" s="59">
        <f t="shared" si="32"/>
        <v>-0.75777499449255148</v>
      </c>
      <c r="CB305" s="59">
        <f t="shared" si="33"/>
        <v>-0.64587541319812103</v>
      </c>
      <c r="CC305" s="59">
        <f t="shared" si="34"/>
        <v>0.42379392669941029</v>
      </c>
      <c r="CD305" s="59">
        <f t="shared" si="35"/>
        <v>4.4693915706862045E-3</v>
      </c>
      <c r="CE305" s="59">
        <f t="shared" si="36"/>
        <v>-0.16487360556609637</v>
      </c>
      <c r="CF305">
        <v>0</v>
      </c>
      <c r="CI305" s="20">
        <v>276</v>
      </c>
      <c r="CJ305" s="20">
        <v>4.2804522306656691E-2</v>
      </c>
      <c r="CK305" s="20">
        <v>-5.0926100447772911E-2</v>
      </c>
      <c r="DC305">
        <v>109686</v>
      </c>
      <c r="DD305">
        <v>6018624</v>
      </c>
      <c r="DE305">
        <v>6966</v>
      </c>
      <c r="DF305">
        <v>864</v>
      </c>
      <c r="DG305">
        <v>13.8</v>
      </c>
      <c r="DH305">
        <v>38198</v>
      </c>
      <c r="DI305">
        <v>18.8</v>
      </c>
      <c r="DJ305">
        <v>0</v>
      </c>
      <c r="DK305">
        <f t="shared" si="31"/>
        <v>0</v>
      </c>
    </row>
    <row r="306" spans="1:115" x14ac:dyDescent="0.25">
      <c r="A306">
        <v>109690</v>
      </c>
      <c r="B306">
        <v>879</v>
      </c>
      <c r="C306">
        <v>13.8</v>
      </c>
      <c r="D306">
        <v>37598</v>
      </c>
      <c r="E306">
        <v>6629</v>
      </c>
      <c r="N306">
        <v>109690</v>
      </c>
      <c r="O306" t="s">
        <v>403</v>
      </c>
      <c r="P306" s="74">
        <v>879</v>
      </c>
      <c r="Q306" s="74">
        <v>5826891</v>
      </c>
      <c r="R306" s="72">
        <v>5468850.1320865843</v>
      </c>
      <c r="S306" s="72">
        <v>358040.86791341566</v>
      </c>
      <c r="U306" s="20"/>
      <c r="V306" s="20"/>
      <c r="AC306" s="20">
        <v>282</v>
      </c>
      <c r="AD306" s="20">
        <v>4616498.1785925832</v>
      </c>
      <c r="AE306" s="20">
        <v>-683294.17859258316</v>
      </c>
      <c r="AN306">
        <v>109707</v>
      </c>
      <c r="AO306">
        <v>1177</v>
      </c>
      <c r="AP306">
        <v>22.4</v>
      </c>
      <c r="AQ306">
        <v>16.3</v>
      </c>
      <c r="AR306">
        <v>36673</v>
      </c>
      <c r="AS306">
        <v>7117319</v>
      </c>
      <c r="AT306">
        <v>6047</v>
      </c>
      <c r="AU306" s="20">
        <v>6969752.3218949493</v>
      </c>
      <c r="AV306" s="20">
        <v>147566.6781050507</v>
      </c>
      <c r="BJ306">
        <v>109707</v>
      </c>
      <c r="BK306">
        <v>7117319</v>
      </c>
      <c r="BL306">
        <v>6047</v>
      </c>
      <c r="BM306">
        <v>1177</v>
      </c>
      <c r="BN306">
        <v>16.3</v>
      </c>
      <c r="BO306">
        <v>36673</v>
      </c>
      <c r="BP306">
        <v>22.4</v>
      </c>
      <c r="BQ306">
        <v>0</v>
      </c>
      <c r="BT306">
        <v>3419752</v>
      </c>
      <c r="BU306">
        <v>553</v>
      </c>
      <c r="BV306">
        <v>16.2</v>
      </c>
      <c r="BW306">
        <v>38022</v>
      </c>
      <c r="BX306">
        <v>6.9</v>
      </c>
      <c r="BY306">
        <v>0</v>
      </c>
      <c r="CA306" s="59">
        <f t="shared" si="32"/>
        <v>-1.1535516302935238</v>
      </c>
      <c r="CB306" s="59">
        <f t="shared" si="33"/>
        <v>-1.1549533754734271</v>
      </c>
      <c r="CC306" s="59">
        <f t="shared" si="34"/>
        <v>0.42379392669941029</v>
      </c>
      <c r="CD306" s="59">
        <f t="shared" si="35"/>
        <v>-0.64675109296491673</v>
      </c>
      <c r="CE306" s="59">
        <f t="shared" si="36"/>
        <v>-0.78335695573363984</v>
      </c>
      <c r="CF306">
        <v>0</v>
      </c>
      <c r="CI306" s="20">
        <v>277</v>
      </c>
      <c r="CJ306" s="20">
        <v>1.3597136419490702E-2</v>
      </c>
      <c r="CK306" s="20">
        <v>-0.12821165147018032</v>
      </c>
      <c r="DC306">
        <v>109690</v>
      </c>
      <c r="DD306">
        <v>5826891</v>
      </c>
      <c r="DE306">
        <v>6629</v>
      </c>
      <c r="DF306">
        <v>879</v>
      </c>
      <c r="DG306">
        <v>13.8</v>
      </c>
      <c r="DH306">
        <v>37598</v>
      </c>
      <c r="DI306">
        <v>17.8</v>
      </c>
      <c r="DJ306">
        <v>0</v>
      </c>
      <c r="DK306">
        <f t="shared" si="31"/>
        <v>0</v>
      </c>
    </row>
    <row r="307" spans="1:115" x14ac:dyDescent="0.25">
      <c r="A307">
        <v>109707</v>
      </c>
      <c r="B307">
        <v>1177</v>
      </c>
      <c r="C307">
        <v>16.3</v>
      </c>
      <c r="D307">
        <v>36673</v>
      </c>
      <c r="E307">
        <v>6047</v>
      </c>
      <c r="N307">
        <v>109707</v>
      </c>
      <c r="O307" t="s">
        <v>403</v>
      </c>
      <c r="P307" s="74">
        <v>1177</v>
      </c>
      <c r="Q307" s="74">
        <v>7117319</v>
      </c>
      <c r="R307" s="72">
        <v>7046495.3627773449</v>
      </c>
      <c r="S307" s="72">
        <v>70823.637222655118</v>
      </c>
      <c r="U307" s="20"/>
      <c r="V307" s="20"/>
      <c r="AC307" s="20">
        <v>283</v>
      </c>
      <c r="AD307" s="20">
        <v>2604735.8038862436</v>
      </c>
      <c r="AE307" s="20">
        <v>853004.19611375639</v>
      </c>
      <c r="AN307">
        <v>109709</v>
      </c>
      <c r="AO307">
        <v>1124</v>
      </c>
      <c r="AP307">
        <v>21.4</v>
      </c>
      <c r="AQ307">
        <v>18.7</v>
      </c>
      <c r="AR307">
        <v>39019</v>
      </c>
      <c r="AS307">
        <v>7370068</v>
      </c>
      <c r="AT307">
        <v>6557</v>
      </c>
      <c r="AU307" s="20">
        <v>6532011.6561537627</v>
      </c>
      <c r="AV307" s="20">
        <v>838056.34384623729</v>
      </c>
      <c r="BJ307">
        <v>109709</v>
      </c>
      <c r="BK307">
        <v>7370068</v>
      </c>
      <c r="BL307">
        <v>6557</v>
      </c>
      <c r="BM307">
        <v>1124</v>
      </c>
      <c r="BN307">
        <v>18.7</v>
      </c>
      <c r="BO307">
        <v>39019</v>
      </c>
      <c r="BP307">
        <v>21.4</v>
      </c>
      <c r="BQ307">
        <v>0</v>
      </c>
      <c r="BT307">
        <v>6018624</v>
      </c>
      <c r="BU307">
        <v>864</v>
      </c>
      <c r="BV307">
        <v>13.8</v>
      </c>
      <c r="BW307">
        <v>38198</v>
      </c>
      <c r="BX307">
        <v>18.8</v>
      </c>
      <c r="BY307">
        <v>0</v>
      </c>
      <c r="CA307" s="59">
        <f t="shared" si="32"/>
        <v>4.1229592162062331E-2</v>
      </c>
      <c r="CB307" s="59">
        <f t="shared" si="33"/>
        <v>-0.28504542894804147</v>
      </c>
      <c r="CC307" s="59">
        <f t="shared" si="34"/>
        <v>-0.77466077787322229</v>
      </c>
      <c r="CD307" s="59">
        <f t="shared" si="35"/>
        <v>-0.58865945318880619</v>
      </c>
      <c r="CE307" s="59">
        <f t="shared" si="36"/>
        <v>0.4231925306587811</v>
      </c>
      <c r="CF307">
        <v>0</v>
      </c>
      <c r="CI307" s="20">
        <v>278</v>
      </c>
      <c r="CJ307" s="20">
        <v>1.0938517783637651</v>
      </c>
      <c r="CK307" s="20">
        <v>-0.19050025340869814</v>
      </c>
      <c r="DC307">
        <v>109707</v>
      </c>
      <c r="DD307">
        <v>7117319</v>
      </c>
      <c r="DE307">
        <v>6047</v>
      </c>
      <c r="DF307">
        <v>1177</v>
      </c>
      <c r="DG307">
        <v>16.3</v>
      </c>
      <c r="DH307">
        <v>36673</v>
      </c>
      <c r="DI307">
        <v>22.4</v>
      </c>
      <c r="DJ307">
        <v>0</v>
      </c>
      <c r="DK307">
        <f t="shared" si="31"/>
        <v>0</v>
      </c>
    </row>
    <row r="308" spans="1:115" x14ac:dyDescent="0.25">
      <c r="A308">
        <v>109709</v>
      </c>
      <c r="B308">
        <v>1124</v>
      </c>
      <c r="C308">
        <v>18.7</v>
      </c>
      <c r="D308">
        <v>39019</v>
      </c>
      <c r="E308">
        <v>6557</v>
      </c>
      <c r="N308">
        <v>109709</v>
      </c>
      <c r="O308" t="s">
        <v>403</v>
      </c>
      <c r="P308" s="74">
        <v>1124</v>
      </c>
      <c r="Q308" s="74">
        <v>7370068</v>
      </c>
      <c r="R308" s="72">
        <v>6765907.4526209347</v>
      </c>
      <c r="S308" s="72">
        <v>604160.5473790653</v>
      </c>
      <c r="U308" s="20"/>
      <c r="V308" s="20"/>
      <c r="AC308" s="20">
        <v>284</v>
      </c>
      <c r="AD308" s="20">
        <v>9275316.3094914742</v>
      </c>
      <c r="AE308" s="20">
        <v>-609362.30949147418</v>
      </c>
      <c r="AN308">
        <v>109713</v>
      </c>
      <c r="AO308">
        <v>971</v>
      </c>
      <c r="AP308">
        <v>15.5</v>
      </c>
      <c r="AQ308">
        <v>21.2</v>
      </c>
      <c r="AR308">
        <v>39490</v>
      </c>
      <c r="AS308">
        <v>5881347</v>
      </c>
      <c r="AT308">
        <v>6057</v>
      </c>
      <c r="AU308" s="20">
        <v>5078724.9491212592</v>
      </c>
      <c r="AV308" s="20">
        <v>802622.05087874085</v>
      </c>
      <c r="BJ308">
        <v>109713</v>
      </c>
      <c r="BK308">
        <v>5881347</v>
      </c>
      <c r="BL308">
        <v>6057</v>
      </c>
      <c r="BM308">
        <v>971</v>
      </c>
      <c r="BN308">
        <v>21.2</v>
      </c>
      <c r="BO308">
        <v>39490</v>
      </c>
      <c r="BP308">
        <v>15.5</v>
      </c>
      <c r="BQ308">
        <v>0</v>
      </c>
      <c r="BT308">
        <v>5826891</v>
      </c>
      <c r="BU308">
        <v>879</v>
      </c>
      <c r="BV308">
        <v>13.8</v>
      </c>
      <c r="BW308">
        <v>37598</v>
      </c>
      <c r="BX308">
        <v>17.8</v>
      </c>
      <c r="BY308">
        <v>0</v>
      </c>
      <c r="CA308" s="59">
        <f t="shared" si="32"/>
        <v>-4.6915952568527285E-2</v>
      </c>
      <c r="CB308" s="59">
        <f t="shared" si="33"/>
        <v>-0.24308845403524151</v>
      </c>
      <c r="CC308" s="59">
        <f t="shared" si="34"/>
        <v>-0.77466077787322229</v>
      </c>
      <c r="CD308" s="59">
        <f t="shared" si="35"/>
        <v>-0.7866991342437285</v>
      </c>
      <c r="CE308" s="59">
        <f t="shared" si="36"/>
        <v>0.32180181751656084</v>
      </c>
      <c r="CF308">
        <v>0</v>
      </c>
      <c r="CI308" s="20">
        <v>279</v>
      </c>
      <c r="CJ308" s="20">
        <v>-0.5554339943470713</v>
      </c>
      <c r="CK308" s="20">
        <v>-3.0707317854478111E-3</v>
      </c>
      <c r="DC308">
        <v>109709</v>
      </c>
      <c r="DD308">
        <v>7370068</v>
      </c>
      <c r="DE308">
        <v>6557</v>
      </c>
      <c r="DF308">
        <v>1124</v>
      </c>
      <c r="DG308">
        <v>18.7</v>
      </c>
      <c r="DH308">
        <v>39019</v>
      </c>
      <c r="DI308">
        <v>21.4</v>
      </c>
      <c r="DJ308">
        <v>0</v>
      </c>
      <c r="DK308">
        <f t="shared" si="31"/>
        <v>0</v>
      </c>
    </row>
    <row r="309" spans="1:115" x14ac:dyDescent="0.25">
      <c r="A309">
        <v>109713</v>
      </c>
      <c r="B309">
        <v>971</v>
      </c>
      <c r="C309">
        <v>21.2</v>
      </c>
      <c r="D309">
        <v>39490</v>
      </c>
      <c r="E309">
        <v>6057</v>
      </c>
      <c r="N309">
        <v>109713</v>
      </c>
      <c r="O309" t="s">
        <v>403</v>
      </c>
      <c r="P309" s="74">
        <v>971</v>
      </c>
      <c r="Q309" s="74">
        <v>5881347</v>
      </c>
      <c r="R309" s="72">
        <v>5955908.3912260141</v>
      </c>
      <c r="S309" s="72">
        <v>-74561.391226014122</v>
      </c>
      <c r="U309" s="20"/>
      <c r="V309" s="20"/>
      <c r="AC309" s="20">
        <v>285</v>
      </c>
      <c r="AD309" s="20">
        <v>6945907.2440420277</v>
      </c>
      <c r="AE309" s="20">
        <v>-692707.24404202774</v>
      </c>
      <c r="AN309">
        <v>110048</v>
      </c>
      <c r="AO309">
        <v>1037</v>
      </c>
      <c r="AP309">
        <v>3</v>
      </c>
      <c r="AQ309">
        <v>15.5</v>
      </c>
      <c r="AR309">
        <v>38257</v>
      </c>
      <c r="AS309">
        <v>5408992</v>
      </c>
      <c r="AT309">
        <v>5216</v>
      </c>
      <c r="AU309" s="20">
        <v>5589952.0115058813</v>
      </c>
      <c r="AV309" s="20">
        <v>-180960.01150588132</v>
      </c>
      <c r="BJ309">
        <v>110048</v>
      </c>
      <c r="BK309">
        <v>5408992</v>
      </c>
      <c r="BL309">
        <v>5216</v>
      </c>
      <c r="BM309">
        <v>1037</v>
      </c>
      <c r="BN309">
        <v>15.5</v>
      </c>
      <c r="BO309">
        <v>38257</v>
      </c>
      <c r="BP309">
        <v>3</v>
      </c>
      <c r="BQ309">
        <v>0</v>
      </c>
      <c r="BT309">
        <v>7117319</v>
      </c>
      <c r="BU309">
        <v>1177</v>
      </c>
      <c r="BV309">
        <v>16.3</v>
      </c>
      <c r="BW309">
        <v>36673</v>
      </c>
      <c r="BX309">
        <v>22.4</v>
      </c>
      <c r="BY309">
        <v>0</v>
      </c>
      <c r="CA309" s="59">
        <f t="shared" si="32"/>
        <v>0.54633340458754542</v>
      </c>
      <c r="CB309" s="59">
        <f t="shared" si="33"/>
        <v>0.59045678089905085</v>
      </c>
      <c r="CC309" s="59">
        <f t="shared" si="34"/>
        <v>0.47372953938993739</v>
      </c>
      <c r="CD309" s="59">
        <f t="shared" si="35"/>
        <v>-1.0920103092034004</v>
      </c>
      <c r="CE309" s="59">
        <f t="shared" si="36"/>
        <v>0.7881990979707737</v>
      </c>
      <c r="CF309">
        <v>0</v>
      </c>
      <c r="CI309" s="20">
        <v>280</v>
      </c>
      <c r="CJ309" s="20">
        <v>1.8823166608421018</v>
      </c>
      <c r="CK309" s="20">
        <v>0.20825259722708367</v>
      </c>
      <c r="DC309">
        <v>109713</v>
      </c>
      <c r="DD309">
        <v>5881347</v>
      </c>
      <c r="DE309">
        <v>6057</v>
      </c>
      <c r="DF309">
        <v>971</v>
      </c>
      <c r="DG309">
        <v>21.2</v>
      </c>
      <c r="DH309">
        <v>39490</v>
      </c>
      <c r="DI309">
        <v>15.5</v>
      </c>
      <c r="DJ309">
        <v>0</v>
      </c>
      <c r="DK309">
        <f t="shared" si="31"/>
        <v>0</v>
      </c>
    </row>
    <row r="310" spans="1:115" x14ac:dyDescent="0.25">
      <c r="A310">
        <v>110048</v>
      </c>
      <c r="B310">
        <v>1037</v>
      </c>
      <c r="C310">
        <v>15.5</v>
      </c>
      <c r="D310">
        <v>38257</v>
      </c>
      <c r="E310">
        <v>5216</v>
      </c>
      <c r="N310">
        <v>110048</v>
      </c>
      <c r="O310" t="s">
        <v>413</v>
      </c>
      <c r="P310" s="74">
        <v>1037</v>
      </c>
      <c r="Q310" s="74">
        <v>5408992</v>
      </c>
      <c r="R310" s="72">
        <v>6305319.7510434305</v>
      </c>
      <c r="S310" s="72">
        <v>-896327.75104343053</v>
      </c>
      <c r="U310" s="20"/>
      <c r="V310" s="20"/>
      <c r="AC310" s="20">
        <v>286</v>
      </c>
      <c r="AD310" s="20">
        <v>7062377.6973145008</v>
      </c>
      <c r="AE310" s="20">
        <v>168662.30268549919</v>
      </c>
      <c r="AN310">
        <v>110060</v>
      </c>
      <c r="AO310">
        <v>1074</v>
      </c>
      <c r="AP310">
        <v>5.8</v>
      </c>
      <c r="AQ310">
        <v>14.4</v>
      </c>
      <c r="AR310">
        <v>39172</v>
      </c>
      <c r="AS310">
        <v>5491362</v>
      </c>
      <c r="AT310">
        <v>5113</v>
      </c>
      <c r="AU310" s="20">
        <v>6192278.4895612635</v>
      </c>
      <c r="AV310" s="20">
        <v>-700916.48956126347</v>
      </c>
      <c r="BJ310">
        <v>110060</v>
      </c>
      <c r="BK310">
        <v>5491362</v>
      </c>
      <c r="BL310">
        <v>5113</v>
      </c>
      <c r="BM310">
        <v>1074</v>
      </c>
      <c r="BN310">
        <v>14.4</v>
      </c>
      <c r="BO310">
        <v>39172</v>
      </c>
      <c r="BP310">
        <v>5.8</v>
      </c>
      <c r="BQ310">
        <v>0</v>
      </c>
      <c r="BT310">
        <v>7370068</v>
      </c>
      <c r="BU310">
        <v>1124</v>
      </c>
      <c r="BV310">
        <v>18.7</v>
      </c>
      <c r="BW310">
        <v>39019</v>
      </c>
      <c r="BX310">
        <v>21.4</v>
      </c>
      <c r="BY310">
        <v>0</v>
      </c>
      <c r="CA310" s="59">
        <f t="shared" si="32"/>
        <v>0.66252987720890844</v>
      </c>
      <c r="CB310" s="59">
        <f t="shared" si="33"/>
        <v>0.44220880287382441</v>
      </c>
      <c r="CC310" s="59">
        <f t="shared" si="34"/>
        <v>1.67218424396257</v>
      </c>
      <c r="CD310" s="59">
        <f t="shared" si="35"/>
        <v>-0.31767515627865411</v>
      </c>
      <c r="CE310" s="59">
        <f t="shared" si="36"/>
        <v>0.68680838482855355</v>
      </c>
      <c r="CF310">
        <v>0</v>
      </c>
      <c r="CI310" s="20">
        <v>281</v>
      </c>
      <c r="CJ310" s="20">
        <v>2.4428855895018353</v>
      </c>
      <c r="CK310" s="20">
        <v>-0.22116435967639214</v>
      </c>
      <c r="DC310">
        <v>110048</v>
      </c>
      <c r="DD310">
        <v>5408992</v>
      </c>
      <c r="DE310">
        <v>5216</v>
      </c>
      <c r="DF310">
        <v>1037</v>
      </c>
      <c r="DG310">
        <v>15.5</v>
      </c>
      <c r="DH310">
        <v>38257</v>
      </c>
      <c r="DI310">
        <v>3</v>
      </c>
      <c r="DJ310">
        <v>0</v>
      </c>
      <c r="DK310">
        <f t="shared" si="31"/>
        <v>0</v>
      </c>
    </row>
    <row r="311" spans="1:115" x14ac:dyDescent="0.25">
      <c r="A311">
        <v>110060</v>
      </c>
      <c r="B311">
        <v>1074</v>
      </c>
      <c r="C311">
        <v>14.4</v>
      </c>
      <c r="D311">
        <v>39172</v>
      </c>
      <c r="E311">
        <v>5113</v>
      </c>
      <c r="N311">
        <v>110060</v>
      </c>
      <c r="O311" t="s">
        <v>413</v>
      </c>
      <c r="P311" s="74">
        <v>1074</v>
      </c>
      <c r="Q311" s="74">
        <v>5491362</v>
      </c>
      <c r="R311" s="72">
        <v>6501201.8770016795</v>
      </c>
      <c r="S311" s="72">
        <v>-1009839.8770016795</v>
      </c>
      <c r="U311" s="20"/>
      <c r="V311" s="20"/>
      <c r="AC311" s="20">
        <v>287</v>
      </c>
      <c r="AD311" s="20">
        <v>4748850.9664022103</v>
      </c>
      <c r="AE311" s="20">
        <v>1683300.0335977897</v>
      </c>
      <c r="AN311">
        <v>110062</v>
      </c>
      <c r="AO311">
        <v>923</v>
      </c>
      <c r="AP311">
        <v>12</v>
      </c>
      <c r="AQ311">
        <v>15.1</v>
      </c>
      <c r="AR311">
        <v>40097</v>
      </c>
      <c r="AS311">
        <v>5595226</v>
      </c>
      <c r="AT311">
        <v>6062</v>
      </c>
      <c r="AU311" s="20">
        <v>5616095.5948100323</v>
      </c>
      <c r="AV311" s="20">
        <v>-20869.594810032286</v>
      </c>
      <c r="BJ311">
        <v>110062</v>
      </c>
      <c r="BK311">
        <v>5595226</v>
      </c>
      <c r="BL311">
        <v>6062</v>
      </c>
      <c r="BM311">
        <v>923</v>
      </c>
      <c r="BN311">
        <v>15.1</v>
      </c>
      <c r="BO311">
        <v>40097</v>
      </c>
      <c r="BP311">
        <v>12</v>
      </c>
      <c r="BQ311">
        <v>0</v>
      </c>
      <c r="BT311">
        <v>5881347</v>
      </c>
      <c r="BU311">
        <v>971</v>
      </c>
      <c r="BV311">
        <v>21.2</v>
      </c>
      <c r="BW311">
        <v>39490</v>
      </c>
      <c r="BX311">
        <v>15.5</v>
      </c>
      <c r="BY311">
        <v>0</v>
      </c>
      <c r="CA311" s="59">
        <f t="shared" si="32"/>
        <v>-2.1880858015951628E-2</v>
      </c>
      <c r="CB311" s="59">
        <f t="shared" si="33"/>
        <v>1.4247658763264875E-2</v>
      </c>
      <c r="CC311" s="59">
        <f t="shared" si="34"/>
        <v>2.9205745612257297</v>
      </c>
      <c r="CD311" s="59">
        <f t="shared" si="35"/>
        <v>-0.16221400665054009</v>
      </c>
      <c r="CE311" s="59">
        <f t="shared" si="36"/>
        <v>8.860317728945423E-2</v>
      </c>
      <c r="CF311">
        <v>0</v>
      </c>
      <c r="CI311" s="20">
        <v>282</v>
      </c>
      <c r="CJ311" s="20">
        <v>-0.74629794478358236</v>
      </c>
      <c r="CK311" s="20">
        <v>-0.17120404234465059</v>
      </c>
      <c r="DC311">
        <v>110060</v>
      </c>
      <c r="DD311">
        <v>5491362</v>
      </c>
      <c r="DE311">
        <v>5113</v>
      </c>
      <c r="DF311">
        <v>1074</v>
      </c>
      <c r="DG311">
        <v>14.4</v>
      </c>
      <c r="DH311">
        <v>39172</v>
      </c>
      <c r="DI311">
        <v>5.8</v>
      </c>
      <c r="DJ311">
        <v>0</v>
      </c>
      <c r="DK311">
        <f t="shared" si="31"/>
        <v>0</v>
      </c>
    </row>
    <row r="312" spans="1:115" x14ac:dyDescent="0.25">
      <c r="A312">
        <v>110062</v>
      </c>
      <c r="B312">
        <v>923</v>
      </c>
      <c r="C312">
        <v>15.1</v>
      </c>
      <c r="D312">
        <v>40097</v>
      </c>
      <c r="E312">
        <v>6062</v>
      </c>
      <c r="N312">
        <v>110062</v>
      </c>
      <c r="O312" t="s">
        <v>413</v>
      </c>
      <c r="P312" s="74">
        <v>923</v>
      </c>
      <c r="Q312" s="74">
        <v>5595226</v>
      </c>
      <c r="R312" s="72">
        <v>5701791.0386315286</v>
      </c>
      <c r="S312" s="72">
        <v>-106565.03863152862</v>
      </c>
      <c r="U312" s="20"/>
      <c r="V312" s="20"/>
      <c r="AC312" s="20">
        <v>288</v>
      </c>
      <c r="AD312" s="20">
        <v>3351205.5271325433</v>
      </c>
      <c r="AE312" s="20">
        <v>510971.47286745673</v>
      </c>
      <c r="AN312">
        <v>110063</v>
      </c>
      <c r="AO312">
        <v>1651</v>
      </c>
      <c r="AP312">
        <v>7.5</v>
      </c>
      <c r="AQ312">
        <v>16.2</v>
      </c>
      <c r="AR312">
        <v>38732</v>
      </c>
      <c r="AS312">
        <v>8288020</v>
      </c>
      <c r="AT312">
        <v>5020</v>
      </c>
      <c r="AU312" s="20">
        <v>9232378.9831510149</v>
      </c>
      <c r="AV312" s="20">
        <v>-944358.98315101489</v>
      </c>
      <c r="BJ312">
        <v>110063</v>
      </c>
      <c r="BK312">
        <v>8288020</v>
      </c>
      <c r="BL312">
        <v>5020</v>
      </c>
      <c r="BM312">
        <v>1651</v>
      </c>
      <c r="BN312">
        <v>16.2</v>
      </c>
      <c r="BO312">
        <v>38732</v>
      </c>
      <c r="BP312">
        <v>7.5</v>
      </c>
      <c r="BQ312">
        <v>0</v>
      </c>
      <c r="BT312">
        <v>5408992</v>
      </c>
      <c r="BU312">
        <v>1037</v>
      </c>
      <c r="BV312">
        <v>15.5</v>
      </c>
      <c r="BW312">
        <v>38257</v>
      </c>
      <c r="BX312">
        <v>3</v>
      </c>
      <c r="BY312">
        <v>0</v>
      </c>
      <c r="CA312" s="59">
        <f t="shared" si="32"/>
        <v>-0.23903694894040206</v>
      </c>
      <c r="CB312" s="59">
        <f t="shared" si="33"/>
        <v>0.19885834837958466</v>
      </c>
      <c r="CC312" s="59">
        <f t="shared" si="34"/>
        <v>7.4244637865725951E-2</v>
      </c>
      <c r="CD312" s="59">
        <f t="shared" si="35"/>
        <v>-0.56918555121840553</v>
      </c>
      <c r="CE312" s="59">
        <f t="shared" si="36"/>
        <v>-1.1787807369882988</v>
      </c>
      <c r="CF312">
        <v>0</v>
      </c>
      <c r="CI312" s="20">
        <v>283</v>
      </c>
      <c r="CJ312" s="20">
        <v>-1.0493748489004795</v>
      </c>
      <c r="CK312" s="20">
        <v>-8.6712531873005316E-2</v>
      </c>
      <c r="DC312">
        <v>110062</v>
      </c>
      <c r="DD312">
        <v>5595226</v>
      </c>
      <c r="DE312">
        <v>6062</v>
      </c>
      <c r="DF312">
        <v>923</v>
      </c>
      <c r="DG312">
        <v>15.1</v>
      </c>
      <c r="DH312">
        <v>40097</v>
      </c>
      <c r="DI312">
        <v>12</v>
      </c>
      <c r="DJ312">
        <v>0</v>
      </c>
      <c r="DK312">
        <f t="shared" si="31"/>
        <v>0</v>
      </c>
    </row>
    <row r="313" spans="1:115" x14ac:dyDescent="0.25">
      <c r="A313">
        <v>110063</v>
      </c>
      <c r="B313">
        <v>1651</v>
      </c>
      <c r="C313">
        <v>16.2</v>
      </c>
      <c r="D313">
        <v>38732</v>
      </c>
      <c r="E313">
        <v>5020</v>
      </c>
      <c r="N313">
        <v>110063</v>
      </c>
      <c r="O313" t="s">
        <v>413</v>
      </c>
      <c r="P313" s="74">
        <v>1651</v>
      </c>
      <c r="Q313" s="74">
        <v>8288020</v>
      </c>
      <c r="R313" s="72">
        <v>9555904.2196478844</v>
      </c>
      <c r="S313" s="72">
        <v>-1267884.2196478844</v>
      </c>
      <c r="U313" s="20"/>
      <c r="V313" s="20"/>
      <c r="AC313" s="20">
        <v>289</v>
      </c>
      <c r="AD313" s="20">
        <v>5013556.5420214655</v>
      </c>
      <c r="AE313" s="20">
        <v>402633.45797853451</v>
      </c>
      <c r="AN313">
        <v>110068</v>
      </c>
      <c r="AO313">
        <v>980</v>
      </c>
      <c r="AP313">
        <v>5.5</v>
      </c>
      <c r="AQ313">
        <v>15.1</v>
      </c>
      <c r="AR313">
        <v>38028</v>
      </c>
      <c r="AS313">
        <v>5101880</v>
      </c>
      <c r="AT313">
        <v>5206</v>
      </c>
      <c r="AU313" s="20">
        <v>5412928.7103511123</v>
      </c>
      <c r="AV313" s="20">
        <v>-311048.7103511123</v>
      </c>
      <c r="BJ313">
        <v>110068</v>
      </c>
      <c r="BK313">
        <v>5101880</v>
      </c>
      <c r="BL313">
        <v>5206</v>
      </c>
      <c r="BM313">
        <v>980</v>
      </c>
      <c r="BN313">
        <v>15.1</v>
      </c>
      <c r="BO313">
        <v>38028</v>
      </c>
      <c r="BP313">
        <v>5.5</v>
      </c>
      <c r="BQ313">
        <v>0</v>
      </c>
      <c r="BT313">
        <v>5491362</v>
      </c>
      <c r="BU313">
        <v>1074</v>
      </c>
      <c r="BV313">
        <v>14.4</v>
      </c>
      <c r="BW313">
        <v>39172</v>
      </c>
      <c r="BX313">
        <v>5.8</v>
      </c>
      <c r="BY313">
        <v>0</v>
      </c>
      <c r="CA313" s="59">
        <f t="shared" si="32"/>
        <v>-0.20116893185696486</v>
      </c>
      <c r="CB313" s="59">
        <f t="shared" si="33"/>
        <v>0.3023522198311579</v>
      </c>
      <c r="CC313" s="59">
        <f t="shared" si="34"/>
        <v>-0.47504710173006409</v>
      </c>
      <c r="CD313" s="59">
        <f t="shared" si="35"/>
        <v>-0.26717503760964895</v>
      </c>
      <c r="CE313" s="59">
        <f t="shared" si="36"/>
        <v>-0.89488674019008219</v>
      </c>
      <c r="CF313">
        <v>0</v>
      </c>
      <c r="CI313" s="20">
        <v>284</v>
      </c>
      <c r="CJ313" s="20">
        <v>1.4012541810644235</v>
      </c>
      <c r="CK313" s="20">
        <v>-0.14296573658360634</v>
      </c>
      <c r="DC313">
        <v>110063</v>
      </c>
      <c r="DD313">
        <v>8288020</v>
      </c>
      <c r="DE313">
        <v>5020</v>
      </c>
      <c r="DF313">
        <v>1651</v>
      </c>
      <c r="DG313">
        <v>16.2</v>
      </c>
      <c r="DH313">
        <v>38732</v>
      </c>
      <c r="DI313">
        <v>7.5</v>
      </c>
      <c r="DJ313">
        <v>0</v>
      </c>
      <c r="DK313">
        <f t="shared" si="31"/>
        <v>0</v>
      </c>
    </row>
    <row r="314" spans="1:115" x14ac:dyDescent="0.25">
      <c r="A314">
        <v>110068</v>
      </c>
      <c r="B314">
        <v>980</v>
      </c>
      <c r="C314">
        <v>15.1</v>
      </c>
      <c r="D314">
        <v>38028</v>
      </c>
      <c r="E314">
        <v>5206</v>
      </c>
      <c r="N314">
        <v>110068</v>
      </c>
      <c r="O314" t="s">
        <v>413</v>
      </c>
      <c r="P314" s="74">
        <v>980</v>
      </c>
      <c r="Q314" s="74">
        <v>5101880</v>
      </c>
      <c r="R314" s="72">
        <v>6003555.39483748</v>
      </c>
      <c r="S314" s="72">
        <v>-901675.39483748004</v>
      </c>
      <c r="U314" s="20"/>
      <c r="V314" s="20"/>
      <c r="AC314" s="20">
        <v>290</v>
      </c>
      <c r="AD314" s="20">
        <v>5294144.4521778757</v>
      </c>
      <c r="AE314" s="20">
        <v>-100550.45217787568</v>
      </c>
      <c r="AN314">
        <v>110069</v>
      </c>
      <c r="AO314">
        <v>1637</v>
      </c>
      <c r="AP314">
        <v>7.4</v>
      </c>
      <c r="AQ314">
        <v>15</v>
      </c>
      <c r="AR314">
        <v>36972</v>
      </c>
      <c r="AS314">
        <v>9450401</v>
      </c>
      <c r="AT314">
        <v>5773</v>
      </c>
      <c r="AU314" s="20">
        <v>9128087.6049370151</v>
      </c>
      <c r="AV314" s="20">
        <v>322313.3950629849</v>
      </c>
      <c r="BJ314">
        <v>110069</v>
      </c>
      <c r="BK314">
        <v>9450401</v>
      </c>
      <c r="BL314">
        <v>5773</v>
      </c>
      <c r="BM314">
        <v>1637</v>
      </c>
      <c r="BN314">
        <v>15</v>
      </c>
      <c r="BO314">
        <v>36972</v>
      </c>
      <c r="BP314">
        <v>7.4</v>
      </c>
      <c r="BQ314">
        <v>0</v>
      </c>
      <c r="BT314">
        <v>5595226</v>
      </c>
      <c r="BU314">
        <v>923</v>
      </c>
      <c r="BV314">
        <v>15.1</v>
      </c>
      <c r="BW314">
        <v>40097</v>
      </c>
      <c r="BX314">
        <v>12</v>
      </c>
      <c r="BY314">
        <v>0</v>
      </c>
      <c r="CA314" s="59">
        <f t="shared" si="32"/>
        <v>-0.15341946328401207</v>
      </c>
      <c r="CB314" s="59">
        <f t="shared" si="33"/>
        <v>-0.12001466095769497</v>
      </c>
      <c r="CC314" s="59">
        <f t="shared" si="34"/>
        <v>-0.12549781289637976</v>
      </c>
      <c r="CD314" s="59">
        <f t="shared" si="35"/>
        <v>3.8136137350023004E-2</v>
      </c>
      <c r="CE314" s="59">
        <f t="shared" si="36"/>
        <v>-0.26626431870831663</v>
      </c>
      <c r="CF314">
        <v>0</v>
      </c>
      <c r="CI314" s="20">
        <v>285</v>
      </c>
      <c r="CJ314" s="20">
        <v>0.37297558439637146</v>
      </c>
      <c r="CK314" s="20">
        <v>-0.22390420547499909</v>
      </c>
      <c r="DC314">
        <v>110068</v>
      </c>
      <c r="DD314">
        <v>5101880</v>
      </c>
      <c r="DE314">
        <v>5206</v>
      </c>
      <c r="DF314">
        <v>980</v>
      </c>
      <c r="DG314">
        <v>15.1</v>
      </c>
      <c r="DH314">
        <v>38028</v>
      </c>
      <c r="DI314">
        <v>5.5</v>
      </c>
      <c r="DJ314">
        <v>0</v>
      </c>
      <c r="DK314">
        <f t="shared" si="31"/>
        <v>0</v>
      </c>
    </row>
    <row r="315" spans="1:115" x14ac:dyDescent="0.25">
      <c r="A315">
        <v>110069</v>
      </c>
      <c r="B315">
        <v>1637</v>
      </c>
      <c r="C315">
        <v>15</v>
      </c>
      <c r="D315">
        <v>36972</v>
      </c>
      <c r="E315">
        <v>5773</v>
      </c>
      <c r="N315">
        <v>110069</v>
      </c>
      <c r="O315" t="s">
        <v>413</v>
      </c>
      <c r="P315" s="74">
        <v>1637</v>
      </c>
      <c r="Q315" s="74">
        <v>9450401</v>
      </c>
      <c r="R315" s="72">
        <v>9481786.6584744919</v>
      </c>
      <c r="S315" s="72">
        <v>-31385.658474491909</v>
      </c>
      <c r="U315" s="20"/>
      <c r="V315" s="20"/>
      <c r="AC315" s="20">
        <v>291</v>
      </c>
      <c r="AD315" s="20">
        <v>4785909.7469889056</v>
      </c>
      <c r="AE315" s="20">
        <v>346340.25301109441</v>
      </c>
      <c r="AN315">
        <v>110071</v>
      </c>
      <c r="AO315">
        <v>817</v>
      </c>
      <c r="AP315">
        <v>12.4</v>
      </c>
      <c r="AQ315">
        <v>14.9</v>
      </c>
      <c r="AR315">
        <v>38692</v>
      </c>
      <c r="AS315">
        <v>4970628</v>
      </c>
      <c r="AT315">
        <v>6084</v>
      </c>
      <c r="AU315" s="20">
        <v>4903957.722696498</v>
      </c>
      <c r="AV315" s="20">
        <v>66670.277303501964</v>
      </c>
      <c r="BJ315">
        <v>110071</v>
      </c>
      <c r="BK315">
        <v>4970628</v>
      </c>
      <c r="BL315">
        <v>6084</v>
      </c>
      <c r="BM315">
        <v>817</v>
      </c>
      <c r="BN315">
        <v>14.9</v>
      </c>
      <c r="BO315">
        <v>38692</v>
      </c>
      <c r="BP315">
        <v>12.4</v>
      </c>
      <c r="BQ315">
        <v>0</v>
      </c>
      <c r="BT315">
        <v>8288020</v>
      </c>
      <c r="BU315">
        <v>1651</v>
      </c>
      <c r="BV315">
        <v>16.2</v>
      </c>
      <c r="BW315">
        <v>38732</v>
      </c>
      <c r="BX315">
        <v>7.5</v>
      </c>
      <c r="BY315">
        <v>0</v>
      </c>
      <c r="CA315" s="59">
        <f t="shared" si="32"/>
        <v>1.0845405852066667</v>
      </c>
      <c r="CB315" s="59">
        <f t="shared" si="33"/>
        <v>1.9162971881435293</v>
      </c>
      <c r="CC315" s="59">
        <f t="shared" si="34"/>
        <v>0.42379392669941029</v>
      </c>
      <c r="CD315" s="59">
        <f t="shared" si="35"/>
        <v>-0.41240413704992529</v>
      </c>
      <c r="CE315" s="59">
        <f t="shared" si="36"/>
        <v>-0.72252252784830773</v>
      </c>
      <c r="CF315">
        <v>0</v>
      </c>
      <c r="CI315" s="20">
        <v>286</v>
      </c>
      <c r="CJ315" s="20">
        <v>0.5488023697821367</v>
      </c>
      <c r="CK315" s="20">
        <v>4.981206880741873E-2</v>
      </c>
      <c r="DC315">
        <v>110069</v>
      </c>
      <c r="DD315">
        <v>9450401</v>
      </c>
      <c r="DE315">
        <v>5773</v>
      </c>
      <c r="DF315">
        <v>1637</v>
      </c>
      <c r="DG315">
        <v>15</v>
      </c>
      <c r="DH315">
        <v>36972</v>
      </c>
      <c r="DI315">
        <v>7.4</v>
      </c>
      <c r="DJ315">
        <v>0</v>
      </c>
      <c r="DK315">
        <f t="shared" si="31"/>
        <v>0</v>
      </c>
    </row>
    <row r="316" spans="1:115" x14ac:dyDescent="0.25">
      <c r="A316">
        <v>110071</v>
      </c>
      <c r="B316">
        <v>817</v>
      </c>
      <c r="C316">
        <v>14.9</v>
      </c>
      <c r="D316">
        <v>38692</v>
      </c>
      <c r="E316">
        <v>6084</v>
      </c>
      <c r="N316">
        <v>110071</v>
      </c>
      <c r="O316" t="s">
        <v>413</v>
      </c>
      <c r="P316" s="74">
        <v>817</v>
      </c>
      <c r="Q316" s="74">
        <v>4970628</v>
      </c>
      <c r="R316" s="72">
        <v>5140615.2183187082</v>
      </c>
      <c r="S316" s="72">
        <v>-169987.21831870824</v>
      </c>
      <c r="U316" s="20"/>
      <c r="V316" s="20"/>
      <c r="AC316" s="20">
        <v>292</v>
      </c>
      <c r="AD316" s="20">
        <v>4076498.8043293022</v>
      </c>
      <c r="AE316" s="20">
        <v>682101.19567069784</v>
      </c>
      <c r="AN316">
        <v>110078</v>
      </c>
      <c r="AO316">
        <v>900</v>
      </c>
      <c r="AP316">
        <v>20.9</v>
      </c>
      <c r="AQ316">
        <v>13.1</v>
      </c>
      <c r="AR316">
        <v>39226</v>
      </c>
      <c r="AS316">
        <v>6889500</v>
      </c>
      <c r="AT316">
        <v>7655</v>
      </c>
      <c r="AU316" s="20">
        <v>6086881.8322781567</v>
      </c>
      <c r="AV316" s="20">
        <v>802618.16772184335</v>
      </c>
      <c r="BJ316">
        <v>110078</v>
      </c>
      <c r="BK316">
        <v>6889500</v>
      </c>
      <c r="BL316">
        <v>7655</v>
      </c>
      <c r="BM316">
        <v>900</v>
      </c>
      <c r="BN316">
        <v>13.1</v>
      </c>
      <c r="BO316">
        <v>39226</v>
      </c>
      <c r="BP316">
        <v>20.9</v>
      </c>
      <c r="BQ316">
        <v>0</v>
      </c>
      <c r="BT316">
        <v>5101880</v>
      </c>
      <c r="BU316">
        <v>980</v>
      </c>
      <c r="BV316">
        <v>15.1</v>
      </c>
      <c r="BW316">
        <v>38028</v>
      </c>
      <c r="BX316">
        <v>5.5</v>
      </c>
      <c r="BY316">
        <v>0</v>
      </c>
      <c r="CA316" s="59">
        <f t="shared" si="32"/>
        <v>-0.38022576116000351</v>
      </c>
      <c r="CB316" s="59">
        <f t="shared" si="33"/>
        <v>3.942184371094485E-2</v>
      </c>
      <c r="CC316" s="59">
        <f t="shared" si="34"/>
        <v>-0.12549781289637976</v>
      </c>
      <c r="CD316" s="59">
        <f t="shared" si="35"/>
        <v>-0.64477069615436755</v>
      </c>
      <c r="CE316" s="59">
        <f t="shared" si="36"/>
        <v>-0.92530395413274813</v>
      </c>
      <c r="CF316">
        <v>0</v>
      </c>
      <c r="CI316" s="20">
        <v>287</v>
      </c>
      <c r="CJ316" s="20">
        <v>-0.39651063985923052</v>
      </c>
      <c r="CK316" s="20">
        <v>0.62785128580862493</v>
      </c>
      <c r="DC316">
        <v>110071</v>
      </c>
      <c r="DD316">
        <v>4970628</v>
      </c>
      <c r="DE316">
        <v>6084</v>
      </c>
      <c r="DF316">
        <v>817</v>
      </c>
      <c r="DG316">
        <v>14.9</v>
      </c>
      <c r="DH316">
        <v>38692</v>
      </c>
      <c r="DI316">
        <v>12.4</v>
      </c>
      <c r="DJ316">
        <v>0</v>
      </c>
      <c r="DK316">
        <f t="shared" si="31"/>
        <v>0</v>
      </c>
    </row>
    <row r="317" spans="1:115" x14ac:dyDescent="0.25">
      <c r="A317">
        <v>110078</v>
      </c>
      <c r="B317">
        <v>900</v>
      </c>
      <c r="C317">
        <v>13.1</v>
      </c>
      <c r="D317">
        <v>39226</v>
      </c>
      <c r="E317">
        <v>7655</v>
      </c>
      <c r="N317">
        <v>110078</v>
      </c>
      <c r="O317" t="s">
        <v>413</v>
      </c>
      <c r="P317" s="74">
        <v>900</v>
      </c>
      <c r="Q317" s="74">
        <v>6889500</v>
      </c>
      <c r="R317" s="72">
        <v>5580026.4738466712</v>
      </c>
      <c r="S317" s="72">
        <v>1309473.5261533288</v>
      </c>
      <c r="U317" s="20"/>
      <c r="V317" s="20"/>
      <c r="AC317" s="20">
        <v>293</v>
      </c>
      <c r="AD317" s="20">
        <v>3917675.458957749</v>
      </c>
      <c r="AE317" s="20">
        <v>-147937.45895774895</v>
      </c>
      <c r="AN317">
        <v>110084</v>
      </c>
      <c r="AO317">
        <v>854</v>
      </c>
      <c r="AP317">
        <v>1.3</v>
      </c>
      <c r="AQ317">
        <v>17.2</v>
      </c>
      <c r="AR317">
        <v>38818</v>
      </c>
      <c r="AS317">
        <v>4422012</v>
      </c>
      <c r="AT317">
        <v>5178</v>
      </c>
      <c r="AU317" s="20">
        <v>4285022.1236834098</v>
      </c>
      <c r="AV317" s="20">
        <v>136989.87631659023</v>
      </c>
      <c r="BJ317">
        <v>110084</v>
      </c>
      <c r="BK317">
        <v>4422012</v>
      </c>
      <c r="BL317">
        <v>5178</v>
      </c>
      <c r="BM317">
        <v>854</v>
      </c>
      <c r="BN317">
        <v>17.2</v>
      </c>
      <c r="BO317">
        <v>38818</v>
      </c>
      <c r="BP317">
        <v>1.3</v>
      </c>
      <c r="BQ317">
        <v>0</v>
      </c>
      <c r="BT317">
        <v>9450401</v>
      </c>
      <c r="BU317">
        <v>1637</v>
      </c>
      <c r="BV317">
        <v>15</v>
      </c>
      <c r="BW317">
        <v>36972</v>
      </c>
      <c r="BX317">
        <v>7.4</v>
      </c>
      <c r="BY317">
        <v>0</v>
      </c>
      <c r="CA317" s="59">
        <f t="shared" si="32"/>
        <v>1.6189228064700252</v>
      </c>
      <c r="CB317" s="59">
        <f t="shared" si="33"/>
        <v>1.8771373448915829</v>
      </c>
      <c r="CC317" s="59">
        <f t="shared" si="34"/>
        <v>-0.17543342558690597</v>
      </c>
      <c r="CD317" s="59">
        <f t="shared" si="35"/>
        <v>-0.99332053481103078</v>
      </c>
      <c r="CE317" s="59">
        <f t="shared" si="36"/>
        <v>-0.73266159916252971</v>
      </c>
      <c r="CF317">
        <v>0</v>
      </c>
      <c r="CI317" s="20">
        <v>288</v>
      </c>
      <c r="CJ317" s="20">
        <v>-0.92795775424151727</v>
      </c>
      <c r="CK317" s="20">
        <v>-2.2197524733083229E-2</v>
      </c>
      <c r="DC317">
        <v>110078</v>
      </c>
      <c r="DD317">
        <v>6889500</v>
      </c>
      <c r="DE317">
        <v>7655</v>
      </c>
      <c r="DF317">
        <v>900</v>
      </c>
      <c r="DG317">
        <v>13.1</v>
      </c>
      <c r="DH317">
        <v>39226</v>
      </c>
      <c r="DI317">
        <v>20.9</v>
      </c>
      <c r="DJ317">
        <v>0</v>
      </c>
      <c r="DK317">
        <f t="shared" si="31"/>
        <v>0</v>
      </c>
    </row>
    <row r="318" spans="1:115" x14ac:dyDescent="0.25">
      <c r="A318">
        <v>110084</v>
      </c>
      <c r="B318">
        <v>854</v>
      </c>
      <c r="C318">
        <v>17.2</v>
      </c>
      <c r="D318">
        <v>38818</v>
      </c>
      <c r="E318">
        <v>5178</v>
      </c>
      <c r="N318">
        <v>110084</v>
      </c>
      <c r="O318" t="s">
        <v>413</v>
      </c>
      <c r="P318" s="74">
        <v>854</v>
      </c>
      <c r="Q318" s="74">
        <v>4422012</v>
      </c>
      <c r="R318" s="72">
        <v>5336497.3442769572</v>
      </c>
      <c r="S318" s="72">
        <v>-914485.34427695721</v>
      </c>
      <c r="U318" s="20"/>
      <c r="V318" s="20"/>
      <c r="AC318" s="20">
        <v>294</v>
      </c>
      <c r="AD318" s="20">
        <v>4113557.5849159979</v>
      </c>
      <c r="AE318" s="20">
        <v>-153769.58491599793</v>
      </c>
      <c r="AN318">
        <v>110102</v>
      </c>
      <c r="AO318">
        <v>1215</v>
      </c>
      <c r="AP318">
        <v>2.8</v>
      </c>
      <c r="AQ318">
        <v>17.600000000000001</v>
      </c>
      <c r="AR318">
        <v>36940</v>
      </c>
      <c r="AS318">
        <v>6066495</v>
      </c>
      <c r="AT318">
        <v>4993</v>
      </c>
      <c r="AU318" s="20">
        <v>6134317.7037306577</v>
      </c>
      <c r="AV318" s="20">
        <v>-67822.703730657697</v>
      </c>
      <c r="BJ318">
        <v>110102</v>
      </c>
      <c r="BK318">
        <v>6066495</v>
      </c>
      <c r="BL318">
        <v>4993</v>
      </c>
      <c r="BM318">
        <v>1215</v>
      </c>
      <c r="BN318">
        <v>17.600000000000001</v>
      </c>
      <c r="BO318">
        <v>36940</v>
      </c>
      <c r="BP318">
        <v>2.8</v>
      </c>
      <c r="BQ318">
        <v>0</v>
      </c>
      <c r="BT318">
        <v>4970628</v>
      </c>
      <c r="BU318">
        <v>817</v>
      </c>
      <c r="BV318">
        <v>14.9</v>
      </c>
      <c r="BW318">
        <v>38692</v>
      </c>
      <c r="BX318">
        <v>12.4</v>
      </c>
      <c r="BY318">
        <v>0</v>
      </c>
      <c r="CA318" s="59">
        <f t="shared" si="32"/>
        <v>-0.44056633391993189</v>
      </c>
      <c r="CB318" s="59">
        <f t="shared" si="33"/>
        <v>-0.41651061700814795</v>
      </c>
      <c r="CC318" s="59">
        <f t="shared" si="34"/>
        <v>-0.22536903827743218</v>
      </c>
      <c r="CD318" s="59">
        <f t="shared" si="35"/>
        <v>-0.4256067824535868</v>
      </c>
      <c r="CE318" s="59">
        <f t="shared" si="36"/>
        <v>-0.22570803345142848</v>
      </c>
      <c r="CF318">
        <v>0</v>
      </c>
      <c r="CI318" s="20">
        <v>289</v>
      </c>
      <c r="CJ318" s="20">
        <v>-0.28715677463833289</v>
      </c>
      <c r="CK318" s="20">
        <v>5.1428967217495958E-2</v>
      </c>
      <c r="DC318">
        <v>110084</v>
      </c>
      <c r="DD318">
        <v>4422012</v>
      </c>
      <c r="DE318">
        <v>5178</v>
      </c>
      <c r="DF318">
        <v>854</v>
      </c>
      <c r="DG318">
        <v>17.2</v>
      </c>
      <c r="DH318">
        <v>38818</v>
      </c>
      <c r="DI318">
        <v>1.3</v>
      </c>
      <c r="DJ318">
        <v>0</v>
      </c>
      <c r="DK318">
        <f t="shared" si="31"/>
        <v>0</v>
      </c>
    </row>
    <row r="319" spans="1:115" x14ac:dyDescent="0.25">
      <c r="A319">
        <v>110102</v>
      </c>
      <c r="B319">
        <v>1215</v>
      </c>
      <c r="C319">
        <v>17.600000000000001</v>
      </c>
      <c r="D319">
        <v>36940</v>
      </c>
      <c r="E319">
        <v>4993</v>
      </c>
      <c r="N319">
        <v>110102</v>
      </c>
      <c r="O319" t="s">
        <v>413</v>
      </c>
      <c r="P319" s="74">
        <v>1215</v>
      </c>
      <c r="Q319" s="74">
        <v>6066495</v>
      </c>
      <c r="R319" s="72">
        <v>7247671.6002479792</v>
      </c>
      <c r="S319" s="72">
        <v>-1181176.6002479792</v>
      </c>
      <c r="U319" s="20"/>
      <c r="V319" s="20"/>
      <c r="AC319" s="20">
        <v>295</v>
      </c>
      <c r="AD319" s="20">
        <v>9418257.3203258719</v>
      </c>
      <c r="AE319" s="20">
        <v>-1610132.3203258719</v>
      </c>
      <c r="AN319">
        <v>110107</v>
      </c>
      <c r="AO319">
        <v>868</v>
      </c>
      <c r="AP319">
        <v>7.4</v>
      </c>
      <c r="AQ319">
        <v>13.6</v>
      </c>
      <c r="AR319">
        <v>39981</v>
      </c>
      <c r="AS319">
        <v>4912880</v>
      </c>
      <c r="AT319">
        <v>5660</v>
      </c>
      <c r="AU319" s="20">
        <v>5303402.5386416949</v>
      </c>
      <c r="AV319" s="20">
        <v>-390522.53864169493</v>
      </c>
      <c r="BJ319">
        <v>110107</v>
      </c>
      <c r="BK319">
        <v>4912880</v>
      </c>
      <c r="BL319">
        <v>5660</v>
      </c>
      <c r="BM319">
        <v>868</v>
      </c>
      <c r="BN319">
        <v>13.6</v>
      </c>
      <c r="BO319">
        <v>39981</v>
      </c>
      <c r="BP319">
        <v>7.4</v>
      </c>
      <c r="BQ319">
        <v>0</v>
      </c>
      <c r="BT319">
        <v>6889500</v>
      </c>
      <c r="BU319">
        <v>900</v>
      </c>
      <c r="BV319">
        <v>13.1</v>
      </c>
      <c r="BW319">
        <v>39226</v>
      </c>
      <c r="BX319">
        <v>20.9</v>
      </c>
      <c r="BY319">
        <v>0</v>
      </c>
      <c r="CA319" s="59">
        <f t="shared" si="32"/>
        <v>0.44159801811271748</v>
      </c>
      <c r="CB319" s="59">
        <f t="shared" si="33"/>
        <v>-0.18434868915732158</v>
      </c>
      <c r="CC319" s="59">
        <f t="shared" si="34"/>
        <v>-1.1242100667069075</v>
      </c>
      <c r="CD319" s="59">
        <f t="shared" si="35"/>
        <v>-0.24935146631470592</v>
      </c>
      <c r="CE319" s="59">
        <f t="shared" si="36"/>
        <v>0.63611302825744342</v>
      </c>
      <c r="CF319">
        <v>0</v>
      </c>
      <c r="CI319" s="20">
        <v>290</v>
      </c>
      <c r="CJ319" s="20">
        <v>-9.3639188438774293E-2</v>
      </c>
      <c r="CK319" s="20">
        <v>-0.24442283205362741</v>
      </c>
      <c r="DC319">
        <v>110102</v>
      </c>
      <c r="DD319">
        <v>6066495</v>
      </c>
      <c r="DE319">
        <v>4993</v>
      </c>
      <c r="DF319">
        <v>1215</v>
      </c>
      <c r="DG319">
        <v>17.600000000000001</v>
      </c>
      <c r="DH319">
        <v>36940</v>
      </c>
      <c r="DI319">
        <v>2.8</v>
      </c>
      <c r="DJ319">
        <v>0</v>
      </c>
      <c r="DK319">
        <f t="shared" si="31"/>
        <v>0</v>
      </c>
    </row>
    <row r="320" spans="1:115" x14ac:dyDescent="0.25">
      <c r="A320">
        <v>110107</v>
      </c>
      <c r="B320">
        <v>868</v>
      </c>
      <c r="C320">
        <v>13.6</v>
      </c>
      <c r="D320">
        <v>39981</v>
      </c>
      <c r="E320">
        <v>5660</v>
      </c>
      <c r="N320">
        <v>110107</v>
      </c>
      <c r="O320" t="s">
        <v>413</v>
      </c>
      <c r="P320" s="74">
        <v>868</v>
      </c>
      <c r="Q320" s="74">
        <v>4912880</v>
      </c>
      <c r="R320" s="72">
        <v>5410614.9054503478</v>
      </c>
      <c r="S320" s="72">
        <v>-497734.90545034781</v>
      </c>
      <c r="U320" s="20"/>
      <c r="V320" s="20"/>
      <c r="AC320" s="20">
        <v>296</v>
      </c>
      <c r="AD320" s="20">
        <v>6051202.398448946</v>
      </c>
      <c r="AE320" s="20">
        <v>-269508.39844894595</v>
      </c>
      <c r="AN320">
        <v>110484</v>
      </c>
      <c r="AO320">
        <v>1004</v>
      </c>
      <c r="AP320">
        <v>5.7</v>
      </c>
      <c r="AQ320">
        <v>15.2</v>
      </c>
      <c r="AR320">
        <v>36210</v>
      </c>
      <c r="AS320">
        <v>5128432</v>
      </c>
      <c r="AT320">
        <v>5108</v>
      </c>
      <c r="AU320" s="20">
        <v>5339661.9939140752</v>
      </c>
      <c r="AV320" s="20">
        <v>-211229.9939140752</v>
      </c>
      <c r="BJ320">
        <v>110484</v>
      </c>
      <c r="BK320">
        <v>5128432</v>
      </c>
      <c r="BL320">
        <v>5108</v>
      </c>
      <c r="BM320">
        <v>1004</v>
      </c>
      <c r="BN320">
        <v>15.2</v>
      </c>
      <c r="BO320">
        <v>36210</v>
      </c>
      <c r="BP320">
        <v>5.7</v>
      </c>
      <c r="BQ320">
        <v>0</v>
      </c>
      <c r="BT320">
        <v>4422012</v>
      </c>
      <c r="BU320">
        <v>854</v>
      </c>
      <c r="BV320">
        <v>17.2</v>
      </c>
      <c r="BW320">
        <v>38818</v>
      </c>
      <c r="BX320">
        <v>1.3</v>
      </c>
      <c r="BY320">
        <v>0</v>
      </c>
      <c r="CA320" s="59">
        <f t="shared" si="32"/>
        <v>-0.69278194713162289</v>
      </c>
      <c r="CB320" s="59">
        <f t="shared" si="33"/>
        <v>-0.31301674555657477</v>
      </c>
      <c r="CC320" s="59">
        <f t="shared" si="34"/>
        <v>0.92315005360467417</v>
      </c>
      <c r="CD320" s="59">
        <f t="shared" si="35"/>
        <v>-0.3840184494320531</v>
      </c>
      <c r="CE320" s="59">
        <f t="shared" si="36"/>
        <v>-1.3511449493300731</v>
      </c>
      <c r="CF320">
        <v>0</v>
      </c>
      <c r="CI320" s="20">
        <v>291</v>
      </c>
      <c r="CJ320" s="20">
        <v>-9.5513121784181476E-2</v>
      </c>
      <c r="CK320" s="20">
        <v>-0.27075061826590352</v>
      </c>
      <c r="DC320">
        <v>110107</v>
      </c>
      <c r="DD320">
        <v>4912880</v>
      </c>
      <c r="DE320">
        <v>5660</v>
      </c>
      <c r="DF320">
        <v>868</v>
      </c>
      <c r="DG320">
        <v>13.6</v>
      </c>
      <c r="DH320">
        <v>39981</v>
      </c>
      <c r="DI320">
        <v>7.4</v>
      </c>
      <c r="DJ320">
        <v>0</v>
      </c>
      <c r="DK320">
        <f t="shared" si="31"/>
        <v>0</v>
      </c>
    </row>
    <row r="321" spans="1:115" x14ac:dyDescent="0.25">
      <c r="A321">
        <v>110484</v>
      </c>
      <c r="B321">
        <v>1004</v>
      </c>
      <c r="C321">
        <v>15.2</v>
      </c>
      <c r="D321">
        <v>36210</v>
      </c>
      <c r="E321">
        <v>5108</v>
      </c>
      <c r="N321">
        <v>110484</v>
      </c>
      <c r="O321" t="s">
        <v>413</v>
      </c>
      <c r="P321" s="74">
        <v>1004</v>
      </c>
      <c r="Q321" s="74">
        <v>5128432</v>
      </c>
      <c r="R321" s="72">
        <v>6130614.0711347219</v>
      </c>
      <c r="S321" s="72">
        <v>-1002182.0711347219</v>
      </c>
      <c r="U321" s="20"/>
      <c r="V321" s="20"/>
      <c r="AC321" s="20">
        <v>297</v>
      </c>
      <c r="AD321" s="20">
        <v>4473557.1677581854</v>
      </c>
      <c r="AE321" s="20">
        <v>-126476.16775818542</v>
      </c>
      <c r="AN321">
        <v>110488</v>
      </c>
      <c r="AO321">
        <v>1323</v>
      </c>
      <c r="AP321">
        <v>5.3</v>
      </c>
      <c r="AQ321">
        <v>16.100000000000001</v>
      </c>
      <c r="AR321">
        <v>37440</v>
      </c>
      <c r="AS321">
        <v>6730101</v>
      </c>
      <c r="AT321">
        <v>5087</v>
      </c>
      <c r="AU321" s="20">
        <v>7138924.545471048</v>
      </c>
      <c r="AV321" s="20">
        <v>-408823.54547104798</v>
      </c>
      <c r="BJ321">
        <v>110488</v>
      </c>
      <c r="BK321">
        <v>6730101</v>
      </c>
      <c r="BL321">
        <v>5087</v>
      </c>
      <c r="BM321">
        <v>1323</v>
      </c>
      <c r="BN321">
        <v>16.100000000000001</v>
      </c>
      <c r="BO321">
        <v>37440</v>
      </c>
      <c r="BP321">
        <v>5.3</v>
      </c>
      <c r="BQ321">
        <v>0</v>
      </c>
      <c r="BT321">
        <v>6066495</v>
      </c>
      <c r="BU321">
        <v>1215</v>
      </c>
      <c r="BV321">
        <v>17.600000000000001</v>
      </c>
      <c r="BW321">
        <v>36940</v>
      </c>
      <c r="BX321">
        <v>2.8</v>
      </c>
      <c r="BY321">
        <v>0</v>
      </c>
      <c r="CA321" s="59">
        <f t="shared" si="32"/>
        <v>6.3237360109145282E-2</v>
      </c>
      <c r="CB321" s="59">
        <f t="shared" si="33"/>
        <v>0.69674778401147741</v>
      </c>
      <c r="CC321" s="59">
        <f t="shared" si="34"/>
        <v>1.1228925043667808</v>
      </c>
      <c r="CD321" s="59">
        <f t="shared" si="35"/>
        <v>-1.00388265113396</v>
      </c>
      <c r="CE321" s="59">
        <f t="shared" si="36"/>
        <v>-1.199058879616743</v>
      </c>
      <c r="CF321">
        <v>0</v>
      </c>
      <c r="CI321" s="20">
        <v>292</v>
      </c>
      <c r="CJ321" s="20">
        <v>-0.65434631503033014</v>
      </c>
      <c r="CK321" s="20">
        <v>0.11630420198975944</v>
      </c>
      <c r="DC321">
        <v>110484</v>
      </c>
      <c r="DD321">
        <v>5128432</v>
      </c>
      <c r="DE321">
        <v>5108</v>
      </c>
      <c r="DF321">
        <v>1004</v>
      </c>
      <c r="DG321">
        <v>15.2</v>
      </c>
      <c r="DH321">
        <v>36210</v>
      </c>
      <c r="DI321">
        <v>5.7</v>
      </c>
      <c r="DJ321">
        <v>0</v>
      </c>
      <c r="DK321">
        <f t="shared" si="31"/>
        <v>0</v>
      </c>
    </row>
    <row r="322" spans="1:115" x14ac:dyDescent="0.25">
      <c r="A322">
        <v>110488</v>
      </c>
      <c r="B322">
        <v>1323</v>
      </c>
      <c r="C322">
        <v>16.100000000000001</v>
      </c>
      <c r="D322">
        <v>37440</v>
      </c>
      <c r="E322">
        <v>5087</v>
      </c>
      <c r="N322">
        <v>110488</v>
      </c>
      <c r="O322" t="s">
        <v>413</v>
      </c>
      <c r="P322" s="74">
        <v>1323</v>
      </c>
      <c r="Q322" s="74">
        <v>6730101</v>
      </c>
      <c r="R322" s="72">
        <v>7819435.6435855702</v>
      </c>
      <c r="S322" s="72">
        <v>-1089334.6435855702</v>
      </c>
      <c r="U322" s="20"/>
      <c r="V322" s="20"/>
      <c r="AC322" s="20">
        <v>298</v>
      </c>
      <c r="AD322" s="20">
        <v>9836492.1298042946</v>
      </c>
      <c r="AE322" s="20">
        <v>-851300.12980429456</v>
      </c>
      <c r="AN322">
        <v>110497</v>
      </c>
      <c r="AO322">
        <v>981</v>
      </c>
      <c r="AP322">
        <v>11.6</v>
      </c>
      <c r="AQ322">
        <v>16.7</v>
      </c>
      <c r="AR322">
        <v>34375</v>
      </c>
      <c r="AS322">
        <v>5494581</v>
      </c>
      <c r="AT322">
        <v>5601</v>
      </c>
      <c r="AU322" s="20">
        <v>5049350.5624583568</v>
      </c>
      <c r="AV322" s="20">
        <v>445230.43754164316</v>
      </c>
      <c r="BJ322">
        <v>110497</v>
      </c>
      <c r="BK322">
        <v>5494581</v>
      </c>
      <c r="BL322">
        <v>5601</v>
      </c>
      <c r="BM322">
        <v>981</v>
      </c>
      <c r="BN322">
        <v>16.7</v>
      </c>
      <c r="BO322">
        <v>34375</v>
      </c>
      <c r="BP322">
        <v>11.6</v>
      </c>
      <c r="BQ322">
        <v>0</v>
      </c>
      <c r="BT322">
        <v>4912880</v>
      </c>
      <c r="BU322">
        <v>868</v>
      </c>
      <c r="BV322">
        <v>13.6</v>
      </c>
      <c r="BW322">
        <v>39981</v>
      </c>
      <c r="BX322">
        <v>7.4</v>
      </c>
      <c r="BY322">
        <v>0</v>
      </c>
      <c r="CA322" s="59">
        <f t="shared" si="32"/>
        <v>-0.46711486190990797</v>
      </c>
      <c r="CB322" s="59">
        <f t="shared" si="33"/>
        <v>-0.27385690230462811</v>
      </c>
      <c r="CC322" s="59">
        <f t="shared" si="34"/>
        <v>-0.8745320032542756</v>
      </c>
      <c r="CD322" s="59">
        <f t="shared" si="35"/>
        <v>-1.5153432059531632E-4</v>
      </c>
      <c r="CE322" s="59">
        <f t="shared" si="36"/>
        <v>-0.73266159916252971</v>
      </c>
      <c r="CF322">
        <v>0</v>
      </c>
      <c r="CI322" s="20">
        <v>293</v>
      </c>
      <c r="CJ322" s="20">
        <v>-0.69166639915435468</v>
      </c>
      <c r="CK322" s="20">
        <v>-0.30098592523940149</v>
      </c>
      <c r="DC322">
        <v>110488</v>
      </c>
      <c r="DD322">
        <v>6730101</v>
      </c>
      <c r="DE322">
        <v>5087</v>
      </c>
      <c r="DF322">
        <v>1323</v>
      </c>
      <c r="DG322">
        <v>16.100000000000001</v>
      </c>
      <c r="DH322">
        <v>37440</v>
      </c>
      <c r="DI322">
        <v>5.3</v>
      </c>
      <c r="DJ322">
        <v>0</v>
      </c>
      <c r="DK322">
        <f t="shared" si="31"/>
        <v>0</v>
      </c>
    </row>
    <row r="323" spans="1:115" x14ac:dyDescent="0.25">
      <c r="A323">
        <v>110497</v>
      </c>
      <c r="B323">
        <v>981</v>
      </c>
      <c r="C323">
        <v>16.7</v>
      </c>
      <c r="D323">
        <v>34375</v>
      </c>
      <c r="E323">
        <v>5601</v>
      </c>
      <c r="N323">
        <v>110497</v>
      </c>
      <c r="O323" t="s">
        <v>413</v>
      </c>
      <c r="P323" s="74">
        <v>981</v>
      </c>
      <c r="Q323" s="74">
        <v>5494581</v>
      </c>
      <c r="R323" s="72">
        <v>6008849.5063498644</v>
      </c>
      <c r="S323" s="72">
        <v>-514268.50634986442</v>
      </c>
      <c r="U323" s="20"/>
      <c r="V323" s="20"/>
      <c r="AC323" s="20">
        <v>299</v>
      </c>
      <c r="AD323" s="20">
        <v>1911207.1957637949</v>
      </c>
      <c r="AE323" s="20">
        <v>-13224.195763794938</v>
      </c>
      <c r="AN323">
        <v>110500</v>
      </c>
      <c r="AO323">
        <v>752</v>
      </c>
      <c r="AP323">
        <v>21.8</v>
      </c>
      <c r="AQ323">
        <v>17.2</v>
      </c>
      <c r="AR323">
        <v>39084</v>
      </c>
      <c r="AS323">
        <v>4717296</v>
      </c>
      <c r="AT323">
        <v>6273</v>
      </c>
      <c r="AU323" s="20">
        <v>4665501.7859663842</v>
      </c>
      <c r="AV323" s="20">
        <v>51794.214033615775</v>
      </c>
      <c r="BJ323">
        <v>110500</v>
      </c>
      <c r="BK323">
        <v>4717296</v>
      </c>
      <c r="BL323">
        <v>6273</v>
      </c>
      <c r="BM323">
        <v>752</v>
      </c>
      <c r="BN323">
        <v>17.2</v>
      </c>
      <c r="BO323">
        <v>39084</v>
      </c>
      <c r="BP323">
        <v>21.8</v>
      </c>
      <c r="BQ323">
        <v>0</v>
      </c>
      <c r="BT323">
        <v>5128432</v>
      </c>
      <c r="BU323">
        <v>1004</v>
      </c>
      <c r="BV323">
        <v>15.2</v>
      </c>
      <c r="BW323">
        <v>36210</v>
      </c>
      <c r="BX323">
        <v>5.7</v>
      </c>
      <c r="BY323">
        <v>0</v>
      </c>
      <c r="CA323" s="59">
        <f t="shared" si="32"/>
        <v>-0.36801899183137138</v>
      </c>
      <c r="CB323" s="59">
        <f t="shared" si="33"/>
        <v>0.10655300357142478</v>
      </c>
      <c r="CC323" s="59">
        <f t="shared" si="34"/>
        <v>-7.5562200205853552E-2</v>
      </c>
      <c r="CD323" s="59">
        <f t="shared" si="35"/>
        <v>-1.2448309297507822</v>
      </c>
      <c r="CE323" s="59">
        <f t="shared" si="36"/>
        <v>-0.90502581150430406</v>
      </c>
      <c r="CF323">
        <v>0</v>
      </c>
      <c r="CI323" s="20">
        <v>294</v>
      </c>
      <c r="CJ323" s="20">
        <v>-0.36046486575070119</v>
      </c>
      <c r="CK323" s="20">
        <v>-0.54481564066676214</v>
      </c>
      <c r="DC323">
        <v>110497</v>
      </c>
      <c r="DD323">
        <v>5494581</v>
      </c>
      <c r="DE323">
        <v>5601</v>
      </c>
      <c r="DF323">
        <v>981</v>
      </c>
      <c r="DG323">
        <v>16.7</v>
      </c>
      <c r="DH323">
        <v>34375</v>
      </c>
      <c r="DI323">
        <v>11.6</v>
      </c>
      <c r="DJ323">
        <v>0</v>
      </c>
      <c r="DK323">
        <f t="shared" si="31"/>
        <v>0</v>
      </c>
    </row>
    <row r="324" spans="1:115" x14ac:dyDescent="0.25">
      <c r="A324">
        <v>110500</v>
      </c>
      <c r="B324">
        <v>752</v>
      </c>
      <c r="C324">
        <v>17.2</v>
      </c>
      <c r="D324">
        <v>39084</v>
      </c>
      <c r="E324">
        <v>6273</v>
      </c>
      <c r="N324">
        <v>110500</v>
      </c>
      <c r="O324" t="s">
        <v>413</v>
      </c>
      <c r="P324" s="74">
        <v>752</v>
      </c>
      <c r="Q324" s="74">
        <v>4717296</v>
      </c>
      <c r="R324" s="72">
        <v>4796497.9700136762</v>
      </c>
      <c r="S324" s="72">
        <v>-79201.970013676211</v>
      </c>
      <c r="U324" s="20"/>
      <c r="V324" s="20"/>
      <c r="AC324" s="20">
        <v>300</v>
      </c>
      <c r="AD324" s="20">
        <v>5728261.5961934542</v>
      </c>
      <c r="AE324" s="20">
        <v>-884101.59619345423</v>
      </c>
      <c r="AN324">
        <v>110516</v>
      </c>
      <c r="AO324">
        <v>1124</v>
      </c>
      <c r="AP324">
        <v>2.9</v>
      </c>
      <c r="AQ324">
        <v>17.899999999999999</v>
      </c>
      <c r="AR324">
        <v>34429</v>
      </c>
      <c r="AS324">
        <v>4880408</v>
      </c>
      <c r="AT324">
        <v>4342</v>
      </c>
      <c r="AU324" s="20">
        <v>5295892.0147638973</v>
      </c>
      <c r="AV324" s="20">
        <v>-415484.01476389728</v>
      </c>
      <c r="BJ324">
        <v>110516</v>
      </c>
      <c r="BK324">
        <v>4880408</v>
      </c>
      <c r="BL324">
        <v>4342</v>
      </c>
      <c r="BM324">
        <v>1124</v>
      </c>
      <c r="BN324">
        <v>17.899999999999999</v>
      </c>
      <c r="BO324">
        <v>34429</v>
      </c>
      <c r="BP324">
        <v>2.9</v>
      </c>
      <c r="BQ324">
        <v>0</v>
      </c>
      <c r="BT324">
        <v>6730101</v>
      </c>
      <c r="BU324">
        <v>1323</v>
      </c>
      <c r="BV324">
        <v>16.100000000000001</v>
      </c>
      <c r="BW324">
        <v>37440</v>
      </c>
      <c r="BX324">
        <v>5.3</v>
      </c>
      <c r="BY324">
        <v>0</v>
      </c>
      <c r="CA324" s="59">
        <f t="shared" si="32"/>
        <v>0.3683174055707385</v>
      </c>
      <c r="CB324" s="59">
        <f t="shared" si="33"/>
        <v>0.99883800338363715</v>
      </c>
      <c r="CC324" s="59">
        <f t="shared" si="34"/>
        <v>0.37385831400888497</v>
      </c>
      <c r="CD324" s="59">
        <f t="shared" si="35"/>
        <v>-0.83884958358819139</v>
      </c>
      <c r="CE324" s="59">
        <f t="shared" si="36"/>
        <v>-0.94558209676119231</v>
      </c>
      <c r="CF324">
        <v>0</v>
      </c>
      <c r="CI324" s="20">
        <v>295</v>
      </c>
      <c r="CJ324" s="20">
        <v>1.5806207204320415</v>
      </c>
      <c r="CK324" s="20">
        <v>-0.71670259556598537</v>
      </c>
      <c r="DC324">
        <v>110500</v>
      </c>
      <c r="DD324">
        <v>4717296</v>
      </c>
      <c r="DE324">
        <v>6273</v>
      </c>
      <c r="DF324">
        <v>752</v>
      </c>
      <c r="DG324">
        <v>17.2</v>
      </c>
      <c r="DH324">
        <v>39084</v>
      </c>
      <c r="DI324">
        <v>21.8</v>
      </c>
      <c r="DJ324">
        <v>0</v>
      </c>
      <c r="DK324">
        <f t="shared" ref="DK324:DK387" si="37">DJ324*(DF324-DF$1)</f>
        <v>0</v>
      </c>
    </row>
    <row r="325" spans="1:115" x14ac:dyDescent="0.25">
      <c r="A325">
        <v>110516</v>
      </c>
      <c r="B325">
        <v>1124</v>
      </c>
      <c r="C325">
        <v>17.899999999999999</v>
      </c>
      <c r="D325">
        <v>34429</v>
      </c>
      <c r="E325">
        <v>4342</v>
      </c>
      <c r="N325">
        <v>110516</v>
      </c>
      <c r="O325" t="s">
        <v>413</v>
      </c>
      <c r="P325" s="74">
        <v>1124</v>
      </c>
      <c r="Q325" s="74">
        <v>4880408</v>
      </c>
      <c r="R325" s="72">
        <v>6765907.4526209347</v>
      </c>
      <c r="S325" s="72">
        <v>-1885499.4526209347</v>
      </c>
      <c r="U325" s="20"/>
      <c r="V325" s="20"/>
      <c r="AC325" s="20">
        <v>301</v>
      </c>
      <c r="AD325" s="20">
        <v>4706498.0743031297</v>
      </c>
      <c r="AE325" s="20">
        <v>-425858.07430312969</v>
      </c>
      <c r="AN325">
        <v>110517</v>
      </c>
      <c r="AO325">
        <v>1803</v>
      </c>
      <c r="AP325">
        <v>9.3000000000000007</v>
      </c>
      <c r="AQ325">
        <v>15.8</v>
      </c>
      <c r="AR325">
        <v>40054</v>
      </c>
      <c r="AS325">
        <v>10450188</v>
      </c>
      <c r="AT325">
        <v>5796</v>
      </c>
      <c r="AU325" s="20">
        <v>10384970.162086979</v>
      </c>
      <c r="AV325" s="20">
        <v>65217.837913021445</v>
      </c>
      <c r="BJ325">
        <v>110517</v>
      </c>
      <c r="BK325">
        <v>10450188</v>
      </c>
      <c r="BL325">
        <v>5796</v>
      </c>
      <c r="BM325">
        <v>1803</v>
      </c>
      <c r="BN325">
        <v>15.8</v>
      </c>
      <c r="BO325">
        <v>40054</v>
      </c>
      <c r="BP325">
        <v>9.3000000000000007</v>
      </c>
      <c r="BQ325">
        <v>0</v>
      </c>
      <c r="BT325">
        <v>5494581</v>
      </c>
      <c r="BU325">
        <v>981</v>
      </c>
      <c r="BV325">
        <v>16.7</v>
      </c>
      <c r="BW325">
        <v>34375</v>
      </c>
      <c r="BX325">
        <v>11.6</v>
      </c>
      <c r="BY325">
        <v>0</v>
      </c>
      <c r="CA325" s="59">
        <f t="shared" si="32"/>
        <v>-0.19968905876006571</v>
      </c>
      <c r="CB325" s="59">
        <f t="shared" si="33"/>
        <v>4.2218975371798174E-2</v>
      </c>
      <c r="CC325" s="59">
        <f t="shared" si="34"/>
        <v>0.67347199015204229</v>
      </c>
      <c r="CD325" s="59">
        <f t="shared" si="35"/>
        <v>-1.8505022876437529</v>
      </c>
      <c r="CE325" s="59">
        <f t="shared" si="36"/>
        <v>-0.30682060396520472</v>
      </c>
      <c r="CF325">
        <v>0</v>
      </c>
      <c r="CI325" s="20">
        <v>296</v>
      </c>
      <c r="CJ325" s="20">
        <v>-0.10649322165309663</v>
      </c>
      <c r="CK325" s="20">
        <v>3.8798821007355419E-2</v>
      </c>
      <c r="DC325">
        <v>110516</v>
      </c>
      <c r="DD325">
        <v>4880408</v>
      </c>
      <c r="DE325">
        <v>4342</v>
      </c>
      <c r="DF325">
        <v>1124</v>
      </c>
      <c r="DG325">
        <v>17.899999999999999</v>
      </c>
      <c r="DH325">
        <v>34429</v>
      </c>
      <c r="DI325">
        <v>2.9</v>
      </c>
      <c r="DJ325">
        <v>0</v>
      </c>
      <c r="DK325">
        <f t="shared" si="37"/>
        <v>0</v>
      </c>
    </row>
    <row r="326" spans="1:115" x14ac:dyDescent="0.25">
      <c r="A326">
        <v>110517</v>
      </c>
      <c r="B326">
        <v>1803</v>
      </c>
      <c r="C326">
        <v>15.8</v>
      </c>
      <c r="D326">
        <v>40054</v>
      </c>
      <c r="E326">
        <v>5796</v>
      </c>
      <c r="N326">
        <v>110517</v>
      </c>
      <c r="O326" t="s">
        <v>413</v>
      </c>
      <c r="P326" s="74">
        <v>1803</v>
      </c>
      <c r="Q326" s="74">
        <v>10450188</v>
      </c>
      <c r="R326" s="72">
        <v>10360609.16953042</v>
      </c>
      <c r="S326" s="72">
        <v>89578.830469580367</v>
      </c>
      <c r="U326" s="20"/>
      <c r="V326" s="20"/>
      <c r="AC326" s="20">
        <v>302</v>
      </c>
      <c r="AD326" s="20">
        <v>3742969.7790490407</v>
      </c>
      <c r="AE326" s="20">
        <v>-323217.77904904075</v>
      </c>
      <c r="AN326">
        <v>110532</v>
      </c>
      <c r="AO326">
        <v>1190</v>
      </c>
      <c r="AP326">
        <v>14.2</v>
      </c>
      <c r="AQ326">
        <v>16.5</v>
      </c>
      <c r="AR326">
        <v>40464</v>
      </c>
      <c r="AS326">
        <v>7320880</v>
      </c>
      <c r="AT326">
        <v>6152</v>
      </c>
      <c r="AU326" s="20">
        <v>7067258.987524461</v>
      </c>
      <c r="AV326" s="20">
        <v>253621.012475539</v>
      </c>
      <c r="BJ326">
        <v>110532</v>
      </c>
      <c r="BK326">
        <v>7320880</v>
      </c>
      <c r="BL326">
        <v>6152</v>
      </c>
      <c r="BM326">
        <v>1190</v>
      </c>
      <c r="BN326">
        <v>16.5</v>
      </c>
      <c r="BO326">
        <v>40464</v>
      </c>
      <c r="BP326">
        <v>14.2</v>
      </c>
      <c r="BQ326">
        <v>0</v>
      </c>
      <c r="BT326">
        <v>4717296</v>
      </c>
      <c r="BU326">
        <v>752</v>
      </c>
      <c r="BV326">
        <v>17.2</v>
      </c>
      <c r="BW326">
        <v>39084</v>
      </c>
      <c r="BX326">
        <v>21.8</v>
      </c>
      <c r="BY326">
        <v>0</v>
      </c>
      <c r="CA326" s="59">
        <f t="shared" ref="CA326:CA389" si="38">(BT326-BT$2)/BT$3</f>
        <v>-0.55703082953461336</v>
      </c>
      <c r="CB326" s="59">
        <f t="shared" si="33"/>
        <v>-0.59832417496361445</v>
      </c>
      <c r="CC326" s="59">
        <f t="shared" si="34"/>
        <v>0.92315005360467417</v>
      </c>
      <c r="CD326" s="59">
        <f t="shared" si="35"/>
        <v>-0.29622085749770422</v>
      </c>
      <c r="CE326" s="59">
        <f t="shared" si="36"/>
        <v>0.72736467008544181</v>
      </c>
      <c r="CF326">
        <v>0</v>
      </c>
      <c r="CI326" s="20">
        <v>297</v>
      </c>
      <c r="CJ326" s="20">
        <v>-0.84310074977914118</v>
      </c>
      <c r="CK326" s="20">
        <v>0.11587072218036965</v>
      </c>
      <c r="DC326">
        <v>110517</v>
      </c>
      <c r="DD326">
        <v>10450188</v>
      </c>
      <c r="DE326">
        <v>5796</v>
      </c>
      <c r="DF326">
        <v>1803</v>
      </c>
      <c r="DG326">
        <v>15.8</v>
      </c>
      <c r="DH326">
        <v>40054</v>
      </c>
      <c r="DI326">
        <v>9.3000000000000007</v>
      </c>
      <c r="DJ326">
        <v>0</v>
      </c>
      <c r="DK326">
        <f t="shared" si="37"/>
        <v>0</v>
      </c>
    </row>
    <row r="327" spans="1:115" x14ac:dyDescent="0.25">
      <c r="A327">
        <v>110532</v>
      </c>
      <c r="B327">
        <v>1190</v>
      </c>
      <c r="C327">
        <v>16.5</v>
      </c>
      <c r="D327">
        <v>40464</v>
      </c>
      <c r="E327">
        <v>6152</v>
      </c>
      <c r="N327">
        <v>110532</v>
      </c>
      <c r="O327" t="s">
        <v>413</v>
      </c>
      <c r="P327" s="74">
        <v>1190</v>
      </c>
      <c r="Q327" s="74">
        <v>7320880</v>
      </c>
      <c r="R327" s="72">
        <v>7115318.8124383511</v>
      </c>
      <c r="S327" s="72">
        <v>205561.1875616489</v>
      </c>
      <c r="U327" s="20"/>
      <c r="V327" s="20"/>
      <c r="AC327" s="20">
        <v>303</v>
      </c>
      <c r="AD327" s="20">
        <v>5389438.4594008075</v>
      </c>
      <c r="AE327" s="20">
        <v>629185.54059919249</v>
      </c>
      <c r="AN327">
        <v>110533</v>
      </c>
      <c r="AO327">
        <v>1101</v>
      </c>
      <c r="AP327">
        <v>5.3</v>
      </c>
      <c r="AQ327">
        <v>14.8</v>
      </c>
      <c r="AR327">
        <v>39504</v>
      </c>
      <c r="AS327">
        <v>5354163</v>
      </c>
      <c r="AT327">
        <v>4863</v>
      </c>
      <c r="AU327" s="20">
        <v>6301160.5600483054</v>
      </c>
      <c r="AV327" s="20">
        <v>-946997.56004830543</v>
      </c>
      <c r="BJ327">
        <v>110533</v>
      </c>
      <c r="BK327">
        <v>5354163</v>
      </c>
      <c r="BL327">
        <v>4863</v>
      </c>
      <c r="BM327">
        <v>1101</v>
      </c>
      <c r="BN327">
        <v>14.8</v>
      </c>
      <c r="BO327">
        <v>39504</v>
      </c>
      <c r="BP327">
        <v>5.3</v>
      </c>
      <c r="BQ327">
        <v>0</v>
      </c>
      <c r="BT327">
        <v>4880408</v>
      </c>
      <c r="BU327">
        <v>1124</v>
      </c>
      <c r="BV327">
        <v>17.899999999999999</v>
      </c>
      <c r="BW327">
        <v>34429</v>
      </c>
      <c r="BX327">
        <v>2.9</v>
      </c>
      <c r="BY327">
        <v>0</v>
      </c>
      <c r="CA327" s="59">
        <f t="shared" si="38"/>
        <v>-0.48204323693398682</v>
      </c>
      <c r="CB327" s="59">
        <f t="shared" si="33"/>
        <v>0.44220880287382441</v>
      </c>
      <c r="CC327" s="59">
        <f t="shared" si="34"/>
        <v>1.2726993424383586</v>
      </c>
      <c r="CD327" s="59">
        <f t="shared" si="35"/>
        <v>-1.8326787163488099</v>
      </c>
      <c r="CE327" s="59">
        <f t="shared" si="36"/>
        <v>-1.1889198083025208</v>
      </c>
      <c r="CF327">
        <v>0</v>
      </c>
      <c r="CI327" s="20">
        <v>298</v>
      </c>
      <c r="CJ327" s="20">
        <v>1.6309002375948012</v>
      </c>
      <c r="CK327" s="20">
        <v>-0.22584828652563482</v>
      </c>
      <c r="DC327">
        <v>110532</v>
      </c>
      <c r="DD327">
        <v>7320880</v>
      </c>
      <c r="DE327">
        <v>6152</v>
      </c>
      <c r="DF327">
        <v>1190</v>
      </c>
      <c r="DG327">
        <v>16.5</v>
      </c>
      <c r="DH327">
        <v>40464</v>
      </c>
      <c r="DI327">
        <v>14.2</v>
      </c>
      <c r="DJ327">
        <v>0</v>
      </c>
      <c r="DK327">
        <f t="shared" si="37"/>
        <v>0</v>
      </c>
    </row>
    <row r="328" spans="1:115" x14ac:dyDescent="0.25">
      <c r="A328">
        <v>110533</v>
      </c>
      <c r="B328">
        <v>1101</v>
      </c>
      <c r="C328">
        <v>14.8</v>
      </c>
      <c r="D328">
        <v>39504</v>
      </c>
      <c r="E328">
        <v>4863</v>
      </c>
      <c r="N328">
        <v>110533</v>
      </c>
      <c r="O328" t="s">
        <v>413</v>
      </c>
      <c r="P328" s="74">
        <v>1101</v>
      </c>
      <c r="Q328" s="74">
        <v>5354163</v>
      </c>
      <c r="R328" s="72">
        <v>6644142.8878360773</v>
      </c>
      <c r="S328" s="72">
        <v>-1289979.8878360773</v>
      </c>
      <c r="U328" s="20"/>
      <c r="V328" s="20"/>
      <c r="AC328" s="20">
        <v>304</v>
      </c>
      <c r="AD328" s="20">
        <v>5468850.1320865843</v>
      </c>
      <c r="AE328" s="20">
        <v>358040.86791341566</v>
      </c>
      <c r="AN328">
        <v>110882</v>
      </c>
      <c r="AO328">
        <v>1017</v>
      </c>
      <c r="AP328">
        <v>14.9</v>
      </c>
      <c r="AQ328">
        <v>17.399999999999999</v>
      </c>
      <c r="AR328">
        <v>37712</v>
      </c>
      <c r="AS328">
        <v>6241329</v>
      </c>
      <c r="AT328">
        <v>6137</v>
      </c>
      <c r="AU328" s="20">
        <v>5674551.9895187505</v>
      </c>
      <c r="AV328" s="20">
        <v>566777.01048124954</v>
      </c>
      <c r="BJ328">
        <v>110882</v>
      </c>
      <c r="BK328">
        <v>6241329</v>
      </c>
      <c r="BL328">
        <v>6137</v>
      </c>
      <c r="BM328">
        <v>1017</v>
      </c>
      <c r="BN328">
        <v>17.399999999999999</v>
      </c>
      <c r="BO328">
        <v>37712</v>
      </c>
      <c r="BP328">
        <v>14.9</v>
      </c>
      <c r="BQ328">
        <v>0</v>
      </c>
      <c r="BT328">
        <v>10450188</v>
      </c>
      <c r="BU328">
        <v>1803</v>
      </c>
      <c r="BV328">
        <v>15.8</v>
      </c>
      <c r="BW328">
        <v>40054</v>
      </c>
      <c r="BX328">
        <v>9.3000000000000007</v>
      </c>
      <c r="BY328">
        <v>0</v>
      </c>
      <c r="CA328" s="59">
        <f t="shared" si="38"/>
        <v>2.0785555756311087</v>
      </c>
      <c r="CB328" s="59">
        <f t="shared" si="33"/>
        <v>2.3414612005932356</v>
      </c>
      <c r="CC328" s="59">
        <f t="shared" si="34"/>
        <v>0.22405147593730548</v>
      </c>
      <c r="CD328" s="59">
        <f t="shared" si="35"/>
        <v>2.3943293541086902E-2</v>
      </c>
      <c r="CE328" s="59">
        <f t="shared" si="36"/>
        <v>-0.54001924419231118</v>
      </c>
      <c r="CF328">
        <v>0</v>
      </c>
      <c r="CI328" s="20">
        <v>299</v>
      </c>
      <c r="CJ328" s="20">
        <v>-1.6247756328587968</v>
      </c>
      <c r="CK328" s="20">
        <v>-0.22837991256214174</v>
      </c>
      <c r="DC328">
        <v>110533</v>
      </c>
      <c r="DD328">
        <v>5354163</v>
      </c>
      <c r="DE328">
        <v>4863</v>
      </c>
      <c r="DF328">
        <v>1101</v>
      </c>
      <c r="DG328">
        <v>14.8</v>
      </c>
      <c r="DH328">
        <v>39504</v>
      </c>
      <c r="DI328">
        <v>5.3</v>
      </c>
      <c r="DJ328">
        <v>0</v>
      </c>
      <c r="DK328">
        <f t="shared" si="37"/>
        <v>0</v>
      </c>
    </row>
    <row r="329" spans="1:115" x14ac:dyDescent="0.25">
      <c r="A329">
        <v>110882</v>
      </c>
      <c r="B329">
        <v>1017</v>
      </c>
      <c r="C329">
        <v>17.399999999999999</v>
      </c>
      <c r="D329">
        <v>37712</v>
      </c>
      <c r="E329">
        <v>6137</v>
      </c>
      <c r="N329">
        <v>110882</v>
      </c>
      <c r="O329" t="s">
        <v>403</v>
      </c>
      <c r="P329" s="74">
        <v>1017</v>
      </c>
      <c r="Q329" s="74">
        <v>6241329</v>
      </c>
      <c r="R329" s="72">
        <v>6199437.520795729</v>
      </c>
      <c r="S329" s="72">
        <v>41891.479204270989</v>
      </c>
      <c r="U329" s="20"/>
      <c r="V329" s="20"/>
      <c r="AC329" s="20">
        <v>305</v>
      </c>
      <c r="AD329" s="20">
        <v>7046495.3627773449</v>
      </c>
      <c r="AE329" s="20">
        <v>70823.637222655118</v>
      </c>
      <c r="AN329">
        <v>110907</v>
      </c>
      <c r="AO329">
        <v>708</v>
      </c>
      <c r="AP329">
        <v>14.8</v>
      </c>
      <c r="AQ329">
        <v>14.6</v>
      </c>
      <c r="AR329">
        <v>39992</v>
      </c>
      <c r="AS329">
        <v>4745016</v>
      </c>
      <c r="AT329">
        <v>6702</v>
      </c>
      <c r="AU329" s="20">
        <v>4583709.6187295932</v>
      </c>
      <c r="AV329" s="20">
        <v>161306.38127040677</v>
      </c>
      <c r="BJ329">
        <v>110907</v>
      </c>
      <c r="BK329">
        <v>4745016</v>
      </c>
      <c r="BL329">
        <v>6702</v>
      </c>
      <c r="BM329">
        <v>708</v>
      </c>
      <c r="BN329">
        <v>14.6</v>
      </c>
      <c r="BO329">
        <v>39992</v>
      </c>
      <c r="BP329">
        <v>14.8</v>
      </c>
      <c r="BQ329">
        <v>0</v>
      </c>
      <c r="BT329">
        <v>7320880</v>
      </c>
      <c r="BU329">
        <v>1190</v>
      </c>
      <c r="BV329">
        <v>16.5</v>
      </c>
      <c r="BW329">
        <v>40464</v>
      </c>
      <c r="BX329">
        <v>14.2</v>
      </c>
      <c r="BY329">
        <v>0</v>
      </c>
      <c r="CA329" s="59">
        <f t="shared" si="38"/>
        <v>0.639916643940727</v>
      </c>
      <c r="CB329" s="59">
        <f t="shared" si="33"/>
        <v>0.62681949249014424</v>
      </c>
      <c r="CC329" s="59">
        <f t="shared" si="34"/>
        <v>0.57360076477098987</v>
      </c>
      <c r="CD329" s="59">
        <f t="shared" si="35"/>
        <v>0.15927040892861716</v>
      </c>
      <c r="CE329" s="59">
        <f t="shared" si="36"/>
        <v>-4.3204749795432151E-2</v>
      </c>
      <c r="CF329">
        <v>0</v>
      </c>
      <c r="CI329" s="20">
        <v>300</v>
      </c>
      <c r="CJ329" s="20">
        <v>-0.36346754790811869</v>
      </c>
      <c r="CK329" s="20">
        <v>-0.13524000714217782</v>
      </c>
      <c r="DC329">
        <v>110882</v>
      </c>
      <c r="DD329">
        <v>6241329</v>
      </c>
      <c r="DE329">
        <v>6137</v>
      </c>
      <c r="DF329">
        <v>1017</v>
      </c>
      <c r="DG329">
        <v>17.399999999999999</v>
      </c>
      <c r="DH329">
        <v>37712</v>
      </c>
      <c r="DI329">
        <v>14.9</v>
      </c>
      <c r="DJ329">
        <v>0</v>
      </c>
      <c r="DK329">
        <f t="shared" si="37"/>
        <v>0</v>
      </c>
    </row>
    <row r="330" spans="1:115" x14ac:dyDescent="0.25">
      <c r="A330">
        <v>110907</v>
      </c>
      <c r="B330">
        <v>708</v>
      </c>
      <c r="C330">
        <v>14.6</v>
      </c>
      <c r="D330">
        <v>39992</v>
      </c>
      <c r="E330">
        <v>6702</v>
      </c>
      <c r="N330">
        <v>110907</v>
      </c>
      <c r="O330" t="s">
        <v>403</v>
      </c>
      <c r="P330" s="74">
        <v>708</v>
      </c>
      <c r="Q330" s="74">
        <v>4745016</v>
      </c>
      <c r="R330" s="72">
        <v>4563557.0634687319</v>
      </c>
      <c r="S330" s="72">
        <v>181458.93653126806</v>
      </c>
      <c r="U330" s="20"/>
      <c r="V330" s="20"/>
      <c r="AC330" s="20">
        <v>306</v>
      </c>
      <c r="AD330" s="20">
        <v>6765907.4526209347</v>
      </c>
      <c r="AE330" s="20">
        <v>604160.5473790653</v>
      </c>
      <c r="AN330">
        <v>111396</v>
      </c>
      <c r="AO330">
        <v>393</v>
      </c>
      <c r="AP330">
        <v>27.7</v>
      </c>
      <c r="AQ330">
        <v>10.1</v>
      </c>
      <c r="AR330">
        <v>38603</v>
      </c>
      <c r="AS330">
        <v>3488661</v>
      </c>
      <c r="AT330">
        <v>8877</v>
      </c>
      <c r="AU330" s="20">
        <v>3888109.2374032903</v>
      </c>
      <c r="AV330" s="20">
        <v>-399448.23740329035</v>
      </c>
      <c r="BJ330">
        <v>111396</v>
      </c>
      <c r="BK330">
        <v>3488661</v>
      </c>
      <c r="BL330">
        <v>8877</v>
      </c>
      <c r="BM330">
        <v>393</v>
      </c>
      <c r="BN330">
        <v>10.1</v>
      </c>
      <c r="BO330">
        <v>38603</v>
      </c>
      <c r="BP330">
        <v>27.7</v>
      </c>
      <c r="BQ330">
        <v>0</v>
      </c>
      <c r="BT330">
        <v>5354163</v>
      </c>
      <c r="BU330">
        <v>1101</v>
      </c>
      <c r="BV330">
        <v>14.8</v>
      </c>
      <c r="BW330">
        <v>39504</v>
      </c>
      <c r="BX330">
        <v>5.3</v>
      </c>
      <c r="BY330">
        <v>0</v>
      </c>
      <c r="CA330" s="59">
        <f t="shared" si="38"/>
        <v>-0.26424352304101856</v>
      </c>
      <c r="CB330" s="59">
        <f t="shared" si="33"/>
        <v>0.37787477467419783</v>
      </c>
      <c r="CC330" s="59">
        <f t="shared" si="34"/>
        <v>-0.27530465096795836</v>
      </c>
      <c r="CD330" s="59">
        <f t="shared" si="35"/>
        <v>-0.15759308075925857</v>
      </c>
      <c r="CE330" s="59">
        <f t="shared" si="36"/>
        <v>-0.94558209676119231</v>
      </c>
      <c r="CF330">
        <v>0</v>
      </c>
      <c r="CI330" s="20">
        <v>301</v>
      </c>
      <c r="CJ330" s="20">
        <v>-0.67407723476438619</v>
      </c>
      <c r="CK330" s="20">
        <v>-8.3697759728165289E-2</v>
      </c>
      <c r="DC330">
        <v>110907</v>
      </c>
      <c r="DD330">
        <v>4745016</v>
      </c>
      <c r="DE330">
        <v>6702</v>
      </c>
      <c r="DF330">
        <v>708</v>
      </c>
      <c r="DG330">
        <v>14.6</v>
      </c>
      <c r="DH330">
        <v>39992</v>
      </c>
      <c r="DI330">
        <v>14.8</v>
      </c>
      <c r="DJ330">
        <v>0</v>
      </c>
      <c r="DK330">
        <f t="shared" si="37"/>
        <v>0</v>
      </c>
    </row>
    <row r="331" spans="1:115" x14ac:dyDescent="0.25">
      <c r="A331">
        <v>111396</v>
      </c>
      <c r="B331">
        <v>393</v>
      </c>
      <c r="C331">
        <v>10.1</v>
      </c>
      <c r="D331">
        <v>38603</v>
      </c>
      <c r="E331">
        <v>8877</v>
      </c>
      <c r="N331">
        <v>111396</v>
      </c>
      <c r="O331" t="s">
        <v>233</v>
      </c>
      <c r="P331" s="74">
        <v>393</v>
      </c>
      <c r="Q331" s="74">
        <v>3488661</v>
      </c>
      <c r="R331" s="72">
        <v>2895911.9370674239</v>
      </c>
      <c r="S331" s="72">
        <v>592749.06293257605</v>
      </c>
      <c r="U331" s="20"/>
      <c r="V331" s="20"/>
      <c r="AC331" s="20">
        <v>307</v>
      </c>
      <c r="AD331" s="20">
        <v>5955908.3912260141</v>
      </c>
      <c r="AE331" s="20">
        <v>-74561.391226014122</v>
      </c>
      <c r="AN331">
        <v>111410</v>
      </c>
      <c r="AO331">
        <v>663</v>
      </c>
      <c r="AP331">
        <v>10.8</v>
      </c>
      <c r="AQ331">
        <v>16.100000000000001</v>
      </c>
      <c r="AR331">
        <v>39992</v>
      </c>
      <c r="AS331">
        <v>4198779</v>
      </c>
      <c r="AT331">
        <v>6333</v>
      </c>
      <c r="AU331" s="20">
        <v>3925053.187976846</v>
      </c>
      <c r="AV331" s="20">
        <v>273725.81202315399</v>
      </c>
      <c r="BJ331">
        <v>111410</v>
      </c>
      <c r="BK331">
        <v>4198779</v>
      </c>
      <c r="BL331">
        <v>6333</v>
      </c>
      <c r="BM331">
        <v>663</v>
      </c>
      <c r="BN331">
        <v>16.100000000000001</v>
      </c>
      <c r="BO331">
        <v>39992</v>
      </c>
      <c r="BP331">
        <v>10.8</v>
      </c>
      <c r="BQ331">
        <v>0</v>
      </c>
      <c r="BT331">
        <v>6241329</v>
      </c>
      <c r="BU331">
        <v>1017</v>
      </c>
      <c r="BV331">
        <v>17.399999999999999</v>
      </c>
      <c r="BW331">
        <v>37712</v>
      </c>
      <c r="BX331">
        <v>14.9</v>
      </c>
      <c r="BY331">
        <v>0</v>
      </c>
      <c r="CA331" s="59">
        <f t="shared" si="38"/>
        <v>0.14361391587903313</v>
      </c>
      <c r="CB331" s="59">
        <f t="shared" si="33"/>
        <v>0.14291571516251805</v>
      </c>
      <c r="CC331" s="59">
        <f t="shared" si="34"/>
        <v>1.0230212789857265</v>
      </c>
      <c r="CD331" s="59">
        <f t="shared" si="35"/>
        <v>-0.74907159484329322</v>
      </c>
      <c r="CE331" s="59">
        <f t="shared" si="36"/>
        <v>2.7768749404122127E-2</v>
      </c>
      <c r="CF331">
        <v>0</v>
      </c>
      <c r="CI331" s="20">
        <v>302</v>
      </c>
      <c r="CJ331" s="20">
        <v>-1.3151634368640341</v>
      </c>
      <c r="CK331" s="20">
        <v>0.16161180657051033</v>
      </c>
      <c r="DC331">
        <v>111396</v>
      </c>
      <c r="DD331">
        <v>3488661</v>
      </c>
      <c r="DE331">
        <v>8877</v>
      </c>
      <c r="DF331">
        <v>393</v>
      </c>
      <c r="DG331">
        <v>10.1</v>
      </c>
      <c r="DH331">
        <v>38603</v>
      </c>
      <c r="DI331">
        <v>27.7</v>
      </c>
      <c r="DJ331">
        <v>0</v>
      </c>
      <c r="DK331">
        <f t="shared" si="37"/>
        <v>0</v>
      </c>
    </row>
    <row r="332" spans="1:115" x14ac:dyDescent="0.25">
      <c r="A332">
        <v>111410</v>
      </c>
      <c r="B332">
        <v>663</v>
      </c>
      <c r="C332">
        <v>16.100000000000001</v>
      </c>
      <c r="D332">
        <v>39992</v>
      </c>
      <c r="E332">
        <v>6333</v>
      </c>
      <c r="N332">
        <v>111410</v>
      </c>
      <c r="O332" t="s">
        <v>233</v>
      </c>
      <c r="P332" s="74">
        <v>663</v>
      </c>
      <c r="Q332" s="74">
        <v>4198779</v>
      </c>
      <c r="R332" s="72">
        <v>4325322.0454114024</v>
      </c>
      <c r="S332" s="72">
        <v>-126543.04541140236</v>
      </c>
      <c r="U332" s="20"/>
      <c r="V332" s="20"/>
      <c r="AC332" s="20">
        <v>308</v>
      </c>
      <c r="AD332" s="20">
        <v>6305319.7510434305</v>
      </c>
      <c r="AE332" s="20">
        <v>-896327.75104343053</v>
      </c>
      <c r="AN332">
        <v>111414</v>
      </c>
      <c r="AO332">
        <v>1008</v>
      </c>
      <c r="AP332">
        <v>9</v>
      </c>
      <c r="AQ332">
        <v>15.7</v>
      </c>
      <c r="AR332">
        <v>39387</v>
      </c>
      <c r="AS332">
        <v>5434128</v>
      </c>
      <c r="AT332">
        <v>5391</v>
      </c>
      <c r="AU332" s="20">
        <v>5794647.5914212698</v>
      </c>
      <c r="AV332" s="20">
        <v>-360519.59142126981</v>
      </c>
      <c r="BJ332">
        <v>111414</v>
      </c>
      <c r="BK332">
        <v>5434128</v>
      </c>
      <c r="BL332">
        <v>5391</v>
      </c>
      <c r="BM332">
        <v>1008</v>
      </c>
      <c r="BN332">
        <v>15.7</v>
      </c>
      <c r="BO332">
        <v>39387</v>
      </c>
      <c r="BP332">
        <v>9</v>
      </c>
      <c r="BQ332">
        <v>0</v>
      </c>
      <c r="BT332">
        <v>4745016</v>
      </c>
      <c r="BU332">
        <v>708</v>
      </c>
      <c r="BV332">
        <v>14.6</v>
      </c>
      <c r="BW332">
        <v>39992</v>
      </c>
      <c r="BX332">
        <v>14.8</v>
      </c>
      <c r="BY332">
        <v>0</v>
      </c>
      <c r="CA332" s="59">
        <f t="shared" si="38"/>
        <v>-0.54428709475796067</v>
      </c>
      <c r="CB332" s="59">
        <f t="shared" si="33"/>
        <v>-0.72139796804116096</v>
      </c>
      <c r="CC332" s="59">
        <f t="shared" si="34"/>
        <v>-0.37517587634901167</v>
      </c>
      <c r="CD332" s="59">
        <f t="shared" si="35"/>
        <v>3.4791931654115931E-3</v>
      </c>
      <c r="CE332" s="59">
        <f t="shared" si="36"/>
        <v>1.7629678089900139E-2</v>
      </c>
      <c r="CF332">
        <v>0</v>
      </c>
      <c r="CI332" s="20">
        <v>303</v>
      </c>
      <c r="CJ332" s="20">
        <v>-0.12943481119384354</v>
      </c>
      <c r="CK332" s="20">
        <v>0.17066440335590588</v>
      </c>
      <c r="DC332">
        <v>111410</v>
      </c>
      <c r="DD332">
        <v>4198779</v>
      </c>
      <c r="DE332">
        <v>6333</v>
      </c>
      <c r="DF332">
        <v>663</v>
      </c>
      <c r="DG332">
        <v>16.100000000000001</v>
      </c>
      <c r="DH332">
        <v>39992</v>
      </c>
      <c r="DI332">
        <v>10.8</v>
      </c>
      <c r="DJ332">
        <v>0</v>
      </c>
      <c r="DK332">
        <f t="shared" si="37"/>
        <v>0</v>
      </c>
    </row>
    <row r="333" spans="1:115" x14ac:dyDescent="0.25">
      <c r="A333">
        <v>111414</v>
      </c>
      <c r="B333">
        <v>1008</v>
      </c>
      <c r="C333">
        <v>15.7</v>
      </c>
      <c r="D333">
        <v>39387</v>
      </c>
      <c r="E333">
        <v>5391</v>
      </c>
      <c r="N333">
        <v>111414</v>
      </c>
      <c r="O333" t="s">
        <v>233</v>
      </c>
      <c r="P333" s="74">
        <v>1008</v>
      </c>
      <c r="Q333" s="74">
        <v>5434128</v>
      </c>
      <c r="R333" s="72">
        <v>6151790.5171842631</v>
      </c>
      <c r="S333" s="72">
        <v>-717662.5171842631</v>
      </c>
      <c r="U333" s="20"/>
      <c r="V333" s="20"/>
      <c r="AC333" s="20">
        <v>309</v>
      </c>
      <c r="AD333" s="20">
        <v>6501201.8770016795</v>
      </c>
      <c r="AE333" s="20">
        <v>-1009839.8770016795</v>
      </c>
      <c r="AN333">
        <v>111419</v>
      </c>
      <c r="AO333">
        <v>1036</v>
      </c>
      <c r="AP333">
        <v>7.7</v>
      </c>
      <c r="AQ333">
        <v>14.6</v>
      </c>
      <c r="AR333">
        <v>39530</v>
      </c>
      <c r="AS333">
        <v>5343688</v>
      </c>
      <c r="AT333">
        <v>5158</v>
      </c>
      <c r="AU333" s="20">
        <v>6073218.7000133637</v>
      </c>
      <c r="AV333" s="20">
        <v>-729530.70001336373</v>
      </c>
      <c r="BJ333">
        <v>111419</v>
      </c>
      <c r="BK333">
        <v>5343688</v>
      </c>
      <c r="BL333">
        <v>5158</v>
      </c>
      <c r="BM333">
        <v>1036</v>
      </c>
      <c r="BN333">
        <v>14.6</v>
      </c>
      <c r="BO333">
        <v>39530</v>
      </c>
      <c r="BP333">
        <v>7.7</v>
      </c>
      <c r="BQ333">
        <v>0</v>
      </c>
      <c r="BT333">
        <v>3488661</v>
      </c>
      <c r="BU333">
        <v>393</v>
      </c>
      <c r="BV333">
        <v>10.1</v>
      </c>
      <c r="BW333">
        <v>38603</v>
      </c>
      <c r="BX333">
        <v>27.7</v>
      </c>
      <c r="BY333">
        <v>0</v>
      </c>
      <c r="CA333" s="59">
        <f t="shared" si="38"/>
        <v>-1.1218720480523854</v>
      </c>
      <c r="CB333" s="59">
        <f t="shared" si="33"/>
        <v>-1.60249444120996</v>
      </c>
      <c r="CC333" s="59">
        <f t="shared" si="34"/>
        <v>-2.622278447422699</v>
      </c>
      <c r="CD333" s="59">
        <f t="shared" si="35"/>
        <v>-0.45498266847673358</v>
      </c>
      <c r="CE333" s="59">
        <f t="shared" si="36"/>
        <v>1.325569877624541</v>
      </c>
      <c r="CF333">
        <v>0</v>
      </c>
      <c r="CI333" s="20">
        <v>304</v>
      </c>
      <c r="CJ333" s="20">
        <v>-0.12638865829127968</v>
      </c>
      <c r="CK333" s="20">
        <v>7.947270572275239E-2</v>
      </c>
      <c r="DC333">
        <v>111414</v>
      </c>
      <c r="DD333">
        <v>5434128</v>
      </c>
      <c r="DE333">
        <v>5391</v>
      </c>
      <c r="DF333">
        <v>1008</v>
      </c>
      <c r="DG333">
        <v>15.7</v>
      </c>
      <c r="DH333">
        <v>39387</v>
      </c>
      <c r="DI333">
        <v>9</v>
      </c>
      <c r="DJ333">
        <v>0</v>
      </c>
      <c r="DK333">
        <f t="shared" si="37"/>
        <v>0</v>
      </c>
    </row>
    <row r="334" spans="1:115" x14ac:dyDescent="0.25">
      <c r="A334">
        <v>111419</v>
      </c>
      <c r="B334">
        <v>1036</v>
      </c>
      <c r="C334">
        <v>14.6</v>
      </c>
      <c r="D334">
        <v>39530</v>
      </c>
      <c r="E334">
        <v>5158</v>
      </c>
      <c r="N334">
        <v>111419</v>
      </c>
      <c r="O334" t="s">
        <v>233</v>
      </c>
      <c r="P334" s="74">
        <v>1036</v>
      </c>
      <c r="Q334" s="74">
        <v>5343688</v>
      </c>
      <c r="R334" s="72">
        <v>6300025.6395310452</v>
      </c>
      <c r="S334" s="72">
        <v>-956337.63953104522</v>
      </c>
      <c r="U334" s="20"/>
      <c r="V334" s="20"/>
      <c r="AC334" s="20">
        <v>310</v>
      </c>
      <c r="AD334" s="20">
        <v>5701791.0386315286</v>
      </c>
      <c r="AE334" s="20">
        <v>-106565.03863152862</v>
      </c>
      <c r="AN334">
        <v>111422</v>
      </c>
      <c r="AO334">
        <v>1465</v>
      </c>
      <c r="AP334">
        <v>6.7</v>
      </c>
      <c r="AQ334">
        <v>15.4</v>
      </c>
      <c r="AR334">
        <v>39251</v>
      </c>
      <c r="AS334">
        <v>7650230</v>
      </c>
      <c r="AT334">
        <v>5222</v>
      </c>
      <c r="AU334" s="20">
        <v>8315705.9848860931</v>
      </c>
      <c r="AV334" s="20">
        <v>-665475.98488609307</v>
      </c>
      <c r="BJ334">
        <v>111422</v>
      </c>
      <c r="BK334">
        <v>7650230</v>
      </c>
      <c r="BL334">
        <v>5222</v>
      </c>
      <c r="BM334">
        <v>1465</v>
      </c>
      <c r="BN334">
        <v>15.4</v>
      </c>
      <c r="BO334">
        <v>39251</v>
      </c>
      <c r="BP334">
        <v>6.7</v>
      </c>
      <c r="BQ334">
        <v>0</v>
      </c>
      <c r="BT334">
        <v>4198779</v>
      </c>
      <c r="BU334">
        <v>663</v>
      </c>
      <c r="BV334">
        <v>16.100000000000001</v>
      </c>
      <c r="BW334">
        <v>39992</v>
      </c>
      <c r="BX334">
        <v>10.8</v>
      </c>
      <c r="BY334">
        <v>0</v>
      </c>
      <c r="CA334" s="59">
        <f t="shared" si="38"/>
        <v>-0.79540900865386321</v>
      </c>
      <c r="CB334" s="59">
        <f t="shared" si="33"/>
        <v>-0.84726889277956086</v>
      </c>
      <c r="CC334" s="59">
        <f t="shared" si="34"/>
        <v>0.37385831400888497</v>
      </c>
      <c r="CD334" s="59">
        <f t="shared" si="35"/>
        <v>3.4791931654115931E-3</v>
      </c>
      <c r="CE334" s="59">
        <f t="shared" si="36"/>
        <v>-0.38793317447898085</v>
      </c>
      <c r="CF334">
        <v>0</v>
      </c>
      <c r="CI334" s="20">
        <v>305</v>
      </c>
      <c r="CJ334" s="20">
        <v>0.56587735381144189</v>
      </c>
      <c r="CK334" s="20">
        <v>-1.9543949223896462E-2</v>
      </c>
      <c r="DC334">
        <v>111419</v>
      </c>
      <c r="DD334">
        <v>5343688</v>
      </c>
      <c r="DE334">
        <v>5158</v>
      </c>
      <c r="DF334">
        <v>1036</v>
      </c>
      <c r="DG334">
        <v>14.6</v>
      </c>
      <c r="DH334">
        <v>39530</v>
      </c>
      <c r="DI334">
        <v>7.7</v>
      </c>
      <c r="DJ334">
        <v>0</v>
      </c>
      <c r="DK334">
        <f t="shared" si="37"/>
        <v>0</v>
      </c>
    </row>
    <row r="335" spans="1:115" x14ac:dyDescent="0.25">
      <c r="A335">
        <v>111422</v>
      </c>
      <c r="B335">
        <v>1465</v>
      </c>
      <c r="C335">
        <v>15.4</v>
      </c>
      <c r="D335">
        <v>39251</v>
      </c>
      <c r="E335">
        <v>5222</v>
      </c>
      <c r="N335">
        <v>111422</v>
      </c>
      <c r="O335" t="s">
        <v>233</v>
      </c>
      <c r="P335" s="74">
        <v>1465</v>
      </c>
      <c r="Q335" s="74">
        <v>7650230</v>
      </c>
      <c r="R335" s="72">
        <v>8571199.4783442542</v>
      </c>
      <c r="S335" s="72">
        <v>-920969.4783442542</v>
      </c>
      <c r="U335" s="20"/>
      <c r="V335" s="20"/>
      <c r="AC335" s="20">
        <v>311</v>
      </c>
      <c r="AD335" s="20">
        <v>9555904.2196478844</v>
      </c>
      <c r="AE335" s="20">
        <v>-1267884.2196478844</v>
      </c>
      <c r="AN335">
        <v>111424</v>
      </c>
      <c r="AO335">
        <v>1263</v>
      </c>
      <c r="AP335">
        <v>4.7</v>
      </c>
      <c r="AQ335">
        <v>16.3</v>
      </c>
      <c r="AR335">
        <v>38761</v>
      </c>
      <c r="AS335">
        <v>6083871</v>
      </c>
      <c r="AT335">
        <v>4817</v>
      </c>
      <c r="AU335" s="20">
        <v>6889464.2200732958</v>
      </c>
      <c r="AV335" s="20">
        <v>-805593.22007329576</v>
      </c>
      <c r="BJ335">
        <v>111424</v>
      </c>
      <c r="BK335">
        <v>6083871</v>
      </c>
      <c r="BL335">
        <v>4817</v>
      </c>
      <c r="BM335">
        <v>1263</v>
      </c>
      <c r="BN335">
        <v>16.3</v>
      </c>
      <c r="BO335">
        <v>38761</v>
      </c>
      <c r="BP335">
        <v>4.7</v>
      </c>
      <c r="BQ335">
        <v>0</v>
      </c>
      <c r="BT335">
        <v>5434128</v>
      </c>
      <c r="BU335">
        <v>1008</v>
      </c>
      <c r="BV335">
        <v>15.7</v>
      </c>
      <c r="BW335">
        <v>39387</v>
      </c>
      <c r="BX335">
        <v>9</v>
      </c>
      <c r="BY335">
        <v>0</v>
      </c>
      <c r="CA335" s="59">
        <f t="shared" si="38"/>
        <v>-0.22748115827135656</v>
      </c>
      <c r="CB335" s="59">
        <f t="shared" si="33"/>
        <v>0.11774153021483809</v>
      </c>
      <c r="CC335" s="59">
        <f t="shared" si="34"/>
        <v>0.17411586324677839</v>
      </c>
      <c r="CD335" s="59">
        <f t="shared" si="35"/>
        <v>-0.19621081856496841</v>
      </c>
      <c r="CE335" s="59">
        <f t="shared" si="36"/>
        <v>-0.57043645813497734</v>
      </c>
      <c r="CF335">
        <v>0</v>
      </c>
      <c r="CI335" s="20">
        <v>306</v>
      </c>
      <c r="CJ335" s="20">
        <v>0.32874505448518376</v>
      </c>
      <c r="CK335" s="20">
        <v>0.33378482272372467</v>
      </c>
      <c r="DC335">
        <v>111422</v>
      </c>
      <c r="DD335">
        <v>7650230</v>
      </c>
      <c r="DE335">
        <v>5222</v>
      </c>
      <c r="DF335">
        <v>1465</v>
      </c>
      <c r="DG335">
        <v>15.4</v>
      </c>
      <c r="DH335">
        <v>39251</v>
      </c>
      <c r="DI335">
        <v>6.7</v>
      </c>
      <c r="DJ335">
        <v>0</v>
      </c>
      <c r="DK335">
        <f t="shared" si="37"/>
        <v>0</v>
      </c>
    </row>
    <row r="336" spans="1:115" x14ac:dyDescent="0.25">
      <c r="A336">
        <v>111424</v>
      </c>
      <c r="B336">
        <v>1263</v>
      </c>
      <c r="C336">
        <v>16.3</v>
      </c>
      <c r="D336">
        <v>38761</v>
      </c>
      <c r="E336">
        <v>4817</v>
      </c>
      <c r="N336">
        <v>111424</v>
      </c>
      <c r="O336" t="s">
        <v>233</v>
      </c>
      <c r="P336" s="74">
        <v>1263</v>
      </c>
      <c r="Q336" s="74">
        <v>6083871</v>
      </c>
      <c r="R336" s="72">
        <v>7501788.9528424637</v>
      </c>
      <c r="S336" s="72">
        <v>-1417917.9528424637</v>
      </c>
      <c r="U336" s="20"/>
      <c r="V336" s="20"/>
      <c r="AC336" s="20">
        <v>312</v>
      </c>
      <c r="AD336" s="20">
        <v>6003555.39483748</v>
      </c>
      <c r="AE336" s="20">
        <v>-901675.39483748004</v>
      </c>
      <c r="AN336">
        <v>111429</v>
      </c>
      <c r="AO336">
        <v>1511</v>
      </c>
      <c r="AP336">
        <v>9.1</v>
      </c>
      <c r="AQ336">
        <v>15.2</v>
      </c>
      <c r="AR336">
        <v>39394</v>
      </c>
      <c r="AS336">
        <v>8454045</v>
      </c>
      <c r="AT336">
        <v>5595</v>
      </c>
      <c r="AU336" s="20">
        <v>8731516.0949706584</v>
      </c>
      <c r="AV336" s="20">
        <v>-277471.09497065842</v>
      </c>
      <c r="BJ336">
        <v>111429</v>
      </c>
      <c r="BK336">
        <v>8454045</v>
      </c>
      <c r="BL336">
        <v>5595</v>
      </c>
      <c r="BM336">
        <v>1511</v>
      </c>
      <c r="BN336">
        <v>15.2</v>
      </c>
      <c r="BO336">
        <v>39394</v>
      </c>
      <c r="BP336">
        <v>9.1</v>
      </c>
      <c r="BQ336">
        <v>0</v>
      </c>
      <c r="BT336">
        <v>5343688</v>
      </c>
      <c r="BU336">
        <v>1036</v>
      </c>
      <c r="BV336">
        <v>14.6</v>
      </c>
      <c r="BW336">
        <v>39530</v>
      </c>
      <c r="BX336">
        <v>7.7</v>
      </c>
      <c r="BY336">
        <v>0</v>
      </c>
      <c r="CA336" s="59">
        <f t="shared" si="38"/>
        <v>-0.26905920203760719</v>
      </c>
      <c r="CB336" s="59">
        <f t="shared" si="33"/>
        <v>0.19606121671873133</v>
      </c>
      <c r="CC336" s="59">
        <f t="shared" si="34"/>
        <v>-0.37517587634901167</v>
      </c>
      <c r="CD336" s="59">
        <f t="shared" si="35"/>
        <v>-0.14901136124687861</v>
      </c>
      <c r="CE336" s="59">
        <f t="shared" si="36"/>
        <v>-0.70224438521986365</v>
      </c>
      <c r="CF336">
        <v>0</v>
      </c>
      <c r="CI336" s="20">
        <v>307</v>
      </c>
      <c r="CJ336" s="20">
        <v>-0.31782100556730652</v>
      </c>
      <c r="CK336" s="20">
        <v>0.29594014755135489</v>
      </c>
      <c r="DC336">
        <v>111424</v>
      </c>
      <c r="DD336">
        <v>6083871</v>
      </c>
      <c r="DE336">
        <v>4817</v>
      </c>
      <c r="DF336">
        <v>1263</v>
      </c>
      <c r="DG336">
        <v>16.3</v>
      </c>
      <c r="DH336">
        <v>38761</v>
      </c>
      <c r="DI336">
        <v>4.7</v>
      </c>
      <c r="DJ336">
        <v>0</v>
      </c>
      <c r="DK336">
        <f t="shared" si="37"/>
        <v>0</v>
      </c>
    </row>
    <row r="337" spans="1:115" x14ac:dyDescent="0.25">
      <c r="A337">
        <v>111429</v>
      </c>
      <c r="B337">
        <v>1511</v>
      </c>
      <c r="C337">
        <v>15.2</v>
      </c>
      <c r="D337">
        <v>39394</v>
      </c>
      <c r="E337">
        <v>5595</v>
      </c>
      <c r="N337">
        <v>111429</v>
      </c>
      <c r="O337" t="s">
        <v>233</v>
      </c>
      <c r="P337" s="74">
        <v>1511</v>
      </c>
      <c r="Q337" s="74">
        <v>8454045</v>
      </c>
      <c r="R337" s="72">
        <v>8814728.6079139709</v>
      </c>
      <c r="S337" s="72">
        <v>-360683.60791397095</v>
      </c>
      <c r="U337" s="20"/>
      <c r="V337" s="20"/>
      <c r="AC337" s="20">
        <v>313</v>
      </c>
      <c r="AD337" s="20">
        <v>9481786.6584744919</v>
      </c>
      <c r="AE337" s="20">
        <v>-31385.658474491909</v>
      </c>
      <c r="AN337">
        <v>111430</v>
      </c>
      <c r="AO337">
        <v>1108</v>
      </c>
      <c r="AP337">
        <v>6.1</v>
      </c>
      <c r="AQ337">
        <v>18.5</v>
      </c>
      <c r="AR337">
        <v>39948</v>
      </c>
      <c r="AS337">
        <v>5623100</v>
      </c>
      <c r="AT337">
        <v>5075</v>
      </c>
      <c r="AU337" s="20">
        <v>5880650.1848286819</v>
      </c>
      <c r="AV337" s="20">
        <v>-257550.18482868187</v>
      </c>
      <c r="BJ337">
        <v>111430</v>
      </c>
      <c r="BK337">
        <v>5623100</v>
      </c>
      <c r="BL337">
        <v>5075</v>
      </c>
      <c r="BM337">
        <v>1108</v>
      </c>
      <c r="BN337">
        <v>18.5</v>
      </c>
      <c r="BO337">
        <v>39948</v>
      </c>
      <c r="BP337">
        <v>6.1</v>
      </c>
      <c r="BQ337">
        <v>0</v>
      </c>
      <c r="BT337">
        <v>7650230</v>
      </c>
      <c r="BU337">
        <v>1465</v>
      </c>
      <c r="BV337">
        <v>15.4</v>
      </c>
      <c r="BW337">
        <v>39251</v>
      </c>
      <c r="BX337">
        <v>6.7</v>
      </c>
      <c r="BY337">
        <v>0</v>
      </c>
      <c r="CA337" s="59">
        <f t="shared" si="38"/>
        <v>0.79132894728454206</v>
      </c>
      <c r="CB337" s="59">
        <f t="shared" si="33"/>
        <v>1.3960306992248099</v>
      </c>
      <c r="CC337" s="59">
        <f t="shared" si="34"/>
        <v>2.4309025175199749E-2</v>
      </c>
      <c r="CD337" s="59">
        <f t="shared" si="35"/>
        <v>-0.24109981293741747</v>
      </c>
      <c r="CE337" s="59">
        <f t="shared" si="36"/>
        <v>-0.80363509836208391</v>
      </c>
      <c r="CF337">
        <v>0</v>
      </c>
      <c r="CI337" s="20">
        <v>308</v>
      </c>
      <c r="CJ337" s="20">
        <v>-0.10895158006218505</v>
      </c>
      <c r="CK337" s="20">
        <v>-0.13008536887821701</v>
      </c>
      <c r="DC337">
        <v>111429</v>
      </c>
      <c r="DD337">
        <v>8454045</v>
      </c>
      <c r="DE337">
        <v>5595</v>
      </c>
      <c r="DF337">
        <v>1511</v>
      </c>
      <c r="DG337">
        <v>15.2</v>
      </c>
      <c r="DH337">
        <v>39394</v>
      </c>
      <c r="DI337">
        <v>9.1</v>
      </c>
      <c r="DJ337">
        <v>0</v>
      </c>
      <c r="DK337">
        <f t="shared" si="37"/>
        <v>0</v>
      </c>
    </row>
    <row r="338" spans="1:115" x14ac:dyDescent="0.25">
      <c r="A338">
        <v>111430</v>
      </c>
      <c r="B338">
        <v>1108</v>
      </c>
      <c r="C338">
        <v>18.5</v>
      </c>
      <c r="D338">
        <v>39948</v>
      </c>
      <c r="E338">
        <v>5075</v>
      </c>
      <c r="N338">
        <v>111430</v>
      </c>
      <c r="O338" t="s">
        <v>233</v>
      </c>
      <c r="P338" s="74">
        <v>1108</v>
      </c>
      <c r="Q338" s="74">
        <v>5623100</v>
      </c>
      <c r="R338" s="72">
        <v>6681201.6684227725</v>
      </c>
      <c r="S338" s="72">
        <v>-1058101.6684227725</v>
      </c>
      <c r="U338" s="20"/>
      <c r="V338" s="20"/>
      <c r="AC338" s="20">
        <v>314</v>
      </c>
      <c r="AD338" s="20">
        <v>5140615.2183187082</v>
      </c>
      <c r="AE338" s="20">
        <v>-169987.21831870824</v>
      </c>
      <c r="AN338">
        <v>111440</v>
      </c>
      <c r="AO338">
        <v>1332</v>
      </c>
      <c r="AP338">
        <v>6.6</v>
      </c>
      <c r="AQ338">
        <v>15.7</v>
      </c>
      <c r="AR338">
        <v>39327</v>
      </c>
      <c r="AS338">
        <v>6662664</v>
      </c>
      <c r="AT338">
        <v>5002</v>
      </c>
      <c r="AU338" s="20">
        <v>7519775.1416427735</v>
      </c>
      <c r="AV338" s="20">
        <v>-857111.14164277352</v>
      </c>
      <c r="BJ338">
        <v>111440</v>
      </c>
      <c r="BK338">
        <v>6662664</v>
      </c>
      <c r="BL338">
        <v>5002</v>
      </c>
      <c r="BM338">
        <v>1332</v>
      </c>
      <c r="BN338">
        <v>15.7</v>
      </c>
      <c r="BO338">
        <v>39327</v>
      </c>
      <c r="BP338">
        <v>6.6</v>
      </c>
      <c r="BQ338">
        <v>0</v>
      </c>
      <c r="BT338">
        <v>6083871</v>
      </c>
      <c r="BU338">
        <v>1263</v>
      </c>
      <c r="BV338">
        <v>16.3</v>
      </c>
      <c r="BW338">
        <v>38761</v>
      </c>
      <c r="BX338">
        <v>4.7</v>
      </c>
      <c r="BY338">
        <v>0</v>
      </c>
      <c r="CA338" s="59">
        <f t="shared" si="38"/>
        <v>7.1225640609834912E-2</v>
      </c>
      <c r="CB338" s="59">
        <f t="shared" si="33"/>
        <v>0.83101010373243733</v>
      </c>
      <c r="CC338" s="59">
        <f t="shared" si="34"/>
        <v>0.47372953938993739</v>
      </c>
      <c r="CD338" s="59">
        <f t="shared" si="35"/>
        <v>-0.40283221913227074</v>
      </c>
      <c r="CE338" s="59">
        <f t="shared" si="36"/>
        <v>-1.0064165246465242</v>
      </c>
      <c r="CF338">
        <v>0</v>
      </c>
      <c r="CI338" s="20">
        <v>309</v>
      </c>
      <c r="CJ338" s="20">
        <v>0.12959743489000908</v>
      </c>
      <c r="CK338" s="20">
        <v>-0.33076636674697391</v>
      </c>
      <c r="DC338">
        <v>111430</v>
      </c>
      <c r="DD338">
        <v>5623100</v>
      </c>
      <c r="DE338">
        <v>5075</v>
      </c>
      <c r="DF338">
        <v>1108</v>
      </c>
      <c r="DG338">
        <v>18.5</v>
      </c>
      <c r="DH338">
        <v>39948</v>
      </c>
      <c r="DI338">
        <v>6.1</v>
      </c>
      <c r="DJ338">
        <v>0</v>
      </c>
      <c r="DK338">
        <f t="shared" si="37"/>
        <v>0</v>
      </c>
    </row>
    <row r="339" spans="1:115" x14ac:dyDescent="0.25">
      <c r="A339">
        <v>111440</v>
      </c>
      <c r="B339">
        <v>1332</v>
      </c>
      <c r="C339">
        <v>15.7</v>
      </c>
      <c r="D339">
        <v>39327</v>
      </c>
      <c r="E339">
        <v>5002</v>
      </c>
      <c r="N339">
        <v>111440</v>
      </c>
      <c r="O339" t="s">
        <v>233</v>
      </c>
      <c r="P339" s="74">
        <v>1332</v>
      </c>
      <c r="Q339" s="74">
        <v>6662664</v>
      </c>
      <c r="R339" s="72">
        <v>7867082.6471970361</v>
      </c>
      <c r="S339" s="72">
        <v>-1204418.6471970361</v>
      </c>
      <c r="U339" s="20"/>
      <c r="V339" s="20"/>
      <c r="AC339" s="20">
        <v>315</v>
      </c>
      <c r="AD339" s="20">
        <v>5580026.4738466712</v>
      </c>
      <c r="AE339" s="20">
        <v>1309473.5261533288</v>
      </c>
      <c r="AN339">
        <v>111443</v>
      </c>
      <c r="AO339">
        <v>2015</v>
      </c>
      <c r="AP339">
        <v>5.8</v>
      </c>
      <c r="AQ339">
        <v>15.6</v>
      </c>
      <c r="AR339">
        <v>39740</v>
      </c>
      <c r="AS339">
        <v>10907195</v>
      </c>
      <c r="AT339">
        <v>5413</v>
      </c>
      <c r="AU339" s="20">
        <v>11424921.313086523</v>
      </c>
      <c r="AV339" s="20">
        <v>-517726.31308652274</v>
      </c>
      <c r="BJ339">
        <v>111443</v>
      </c>
      <c r="BK339">
        <v>10907195</v>
      </c>
      <c r="BL339">
        <v>5413</v>
      </c>
      <c r="BM339">
        <v>2015</v>
      </c>
      <c r="BN339">
        <v>15.6</v>
      </c>
      <c r="BO339">
        <v>39740</v>
      </c>
      <c r="BP339">
        <v>5.8</v>
      </c>
      <c r="BQ339">
        <v>0</v>
      </c>
      <c r="BT339">
        <v>8454045</v>
      </c>
      <c r="BU339">
        <v>1511</v>
      </c>
      <c r="BV339">
        <v>15.2</v>
      </c>
      <c r="BW339">
        <v>39394</v>
      </c>
      <c r="BX339">
        <v>9.1</v>
      </c>
      <c r="BY339">
        <v>0</v>
      </c>
      <c r="CA339" s="59">
        <f t="shared" si="38"/>
        <v>1.1608673733125021</v>
      </c>
      <c r="CB339" s="59">
        <f t="shared" si="33"/>
        <v>1.5246987556240632</v>
      </c>
      <c r="CC339" s="59">
        <f t="shared" si="34"/>
        <v>-7.5562200205853552E-2</v>
      </c>
      <c r="CD339" s="59">
        <f t="shared" si="35"/>
        <v>-0.19390035561932767</v>
      </c>
      <c r="CE339" s="59">
        <f t="shared" si="36"/>
        <v>-0.56029738682075536</v>
      </c>
      <c r="CF339">
        <v>0</v>
      </c>
      <c r="CI339" s="20">
        <v>310</v>
      </c>
      <c r="CJ339" s="20">
        <v>-0.14694869834836835</v>
      </c>
      <c r="CK339" s="20">
        <v>-6.4707649356437191E-3</v>
      </c>
      <c r="DC339">
        <v>111440</v>
      </c>
      <c r="DD339">
        <v>6662664</v>
      </c>
      <c r="DE339">
        <v>5002</v>
      </c>
      <c r="DF339">
        <v>1332</v>
      </c>
      <c r="DG339">
        <v>15.7</v>
      </c>
      <c r="DH339">
        <v>39327</v>
      </c>
      <c r="DI339">
        <v>6.6</v>
      </c>
      <c r="DJ339">
        <v>0</v>
      </c>
      <c r="DK339">
        <f t="shared" si="37"/>
        <v>0</v>
      </c>
    </row>
    <row r="340" spans="1:115" x14ac:dyDescent="0.25">
      <c r="A340">
        <v>111443</v>
      </c>
      <c r="B340">
        <v>2015</v>
      </c>
      <c r="C340">
        <v>15.6</v>
      </c>
      <c r="D340">
        <v>39740</v>
      </c>
      <c r="E340">
        <v>5413</v>
      </c>
      <c r="N340">
        <v>111443</v>
      </c>
      <c r="O340" t="s">
        <v>233</v>
      </c>
      <c r="P340" s="74">
        <v>2015</v>
      </c>
      <c r="Q340" s="74">
        <v>10907195</v>
      </c>
      <c r="R340" s="72">
        <v>11482960.810156062</v>
      </c>
      <c r="S340" s="72">
        <v>-575765.81015606225</v>
      </c>
      <c r="U340" s="20"/>
      <c r="V340" s="20"/>
      <c r="AC340" s="20">
        <v>316</v>
      </c>
      <c r="AD340" s="20">
        <v>5336497.3442769572</v>
      </c>
      <c r="AE340" s="20">
        <v>-914485.34427695721</v>
      </c>
      <c r="AN340">
        <v>111450</v>
      </c>
      <c r="AO340">
        <v>1259</v>
      </c>
      <c r="AP340">
        <v>3.5</v>
      </c>
      <c r="AQ340">
        <v>16.600000000000001</v>
      </c>
      <c r="AR340">
        <v>38957</v>
      </c>
      <c r="AS340">
        <v>6137625</v>
      </c>
      <c r="AT340">
        <v>4875</v>
      </c>
      <c r="AU340" s="20">
        <v>6789976.0008401498</v>
      </c>
      <c r="AV340" s="20">
        <v>-652351.00084014982</v>
      </c>
      <c r="BJ340">
        <v>111450</v>
      </c>
      <c r="BK340">
        <v>6137625</v>
      </c>
      <c r="BL340">
        <v>4875</v>
      </c>
      <c r="BM340">
        <v>1259</v>
      </c>
      <c r="BN340">
        <v>16.600000000000001</v>
      </c>
      <c r="BO340">
        <v>38957</v>
      </c>
      <c r="BP340">
        <v>3.5</v>
      </c>
      <c r="BQ340">
        <v>0</v>
      </c>
      <c r="BT340">
        <v>5623100</v>
      </c>
      <c r="BU340">
        <v>1108</v>
      </c>
      <c r="BV340">
        <v>18.5</v>
      </c>
      <c r="BW340">
        <v>39948</v>
      </c>
      <c r="BX340">
        <v>6.1</v>
      </c>
      <c r="BY340">
        <v>0</v>
      </c>
      <c r="CA340" s="59">
        <f t="shared" si="38"/>
        <v>-0.14060492998082244</v>
      </c>
      <c r="CB340" s="59">
        <f t="shared" si="33"/>
        <v>0.39745469630017111</v>
      </c>
      <c r="CC340" s="59">
        <f t="shared" si="34"/>
        <v>1.5723130185815175</v>
      </c>
      <c r="CD340" s="59">
        <f t="shared" si="35"/>
        <v>-1.1043716778616045E-2</v>
      </c>
      <c r="CE340" s="59">
        <f t="shared" si="36"/>
        <v>-0.86446952624741602</v>
      </c>
      <c r="CF340">
        <v>0</v>
      </c>
      <c r="CI340" s="20">
        <v>311</v>
      </c>
      <c r="CJ340" s="20">
        <v>1.5293713470708967</v>
      </c>
      <c r="CK340" s="20">
        <v>-0.44483076186422998</v>
      </c>
      <c r="DC340">
        <v>111443</v>
      </c>
      <c r="DD340">
        <v>10907195</v>
      </c>
      <c r="DE340">
        <v>5413</v>
      </c>
      <c r="DF340">
        <v>2015</v>
      </c>
      <c r="DG340">
        <v>15.6</v>
      </c>
      <c r="DH340">
        <v>39740</v>
      </c>
      <c r="DI340">
        <v>5.8</v>
      </c>
      <c r="DJ340">
        <v>0</v>
      </c>
      <c r="DK340">
        <f t="shared" si="37"/>
        <v>0</v>
      </c>
    </row>
    <row r="341" spans="1:115" x14ac:dyDescent="0.25">
      <c r="A341">
        <v>111450</v>
      </c>
      <c r="B341">
        <v>1259</v>
      </c>
      <c r="C341">
        <v>16.600000000000001</v>
      </c>
      <c r="D341">
        <v>38957</v>
      </c>
      <c r="E341">
        <v>4875</v>
      </c>
      <c r="N341">
        <v>111450</v>
      </c>
      <c r="O341" t="s">
        <v>233</v>
      </c>
      <c r="P341" s="74">
        <v>1259</v>
      </c>
      <c r="Q341" s="74">
        <v>6137625</v>
      </c>
      <c r="R341" s="72">
        <v>7480612.5067929234</v>
      </c>
      <c r="S341" s="72">
        <v>-1342987.5067929234</v>
      </c>
      <c r="U341" s="20"/>
      <c r="V341" s="20"/>
      <c r="AC341" s="20">
        <v>317</v>
      </c>
      <c r="AD341" s="20">
        <v>7247671.6002479792</v>
      </c>
      <c r="AE341" s="20">
        <v>-1181176.6002479792</v>
      </c>
      <c r="AN341">
        <v>111451</v>
      </c>
      <c r="AO341">
        <v>818</v>
      </c>
      <c r="AP341">
        <v>11.7</v>
      </c>
      <c r="AQ341">
        <v>15</v>
      </c>
      <c r="AR341">
        <v>39325</v>
      </c>
      <c r="AS341">
        <v>4674052</v>
      </c>
      <c r="AT341">
        <v>5714</v>
      </c>
      <c r="AU341" s="20">
        <v>4934115.1642154139</v>
      </c>
      <c r="AV341" s="20">
        <v>-260063.16421541385</v>
      </c>
      <c r="BJ341">
        <v>111451</v>
      </c>
      <c r="BK341">
        <v>4674052</v>
      </c>
      <c r="BL341">
        <v>5714</v>
      </c>
      <c r="BM341">
        <v>818</v>
      </c>
      <c r="BN341">
        <v>15</v>
      </c>
      <c r="BO341">
        <v>39325</v>
      </c>
      <c r="BP341">
        <v>11.7</v>
      </c>
      <c r="BQ341">
        <v>0</v>
      </c>
      <c r="BT341">
        <v>6662664</v>
      </c>
      <c r="BU341">
        <v>1332</v>
      </c>
      <c r="BV341">
        <v>15.7</v>
      </c>
      <c r="BW341">
        <v>39327</v>
      </c>
      <c r="BX341">
        <v>6.6</v>
      </c>
      <c r="BY341">
        <v>0</v>
      </c>
      <c r="CA341" s="59">
        <f t="shared" si="38"/>
        <v>0.33731454690792734</v>
      </c>
      <c r="CB341" s="59">
        <f t="shared" ref="CB341:CB404" si="39">(BU341-BU$2)/BU$3</f>
        <v>1.0240121883313171</v>
      </c>
      <c r="CC341" s="59">
        <f t="shared" ref="CC341:CC404" si="40">(BV341-BV$2)/BV$3</f>
        <v>0.17411586324677839</v>
      </c>
      <c r="CD341" s="59">
        <f t="shared" ref="CD341:CD404" si="41">(BW341-BW$2)/BW$3</f>
        <v>-0.21601478667046065</v>
      </c>
      <c r="CE341" s="59">
        <f t="shared" ref="CE341:CE404" si="42">(BX341-BX$2)/BX$3</f>
        <v>-0.81377416967630589</v>
      </c>
      <c r="CF341">
        <v>0</v>
      </c>
      <c r="CI341" s="20">
        <v>312</v>
      </c>
      <c r="CJ341" s="20">
        <v>-0.18598980633228576</v>
      </c>
      <c r="CK341" s="20">
        <v>-0.19423595482771774</v>
      </c>
      <c r="DC341">
        <v>111450</v>
      </c>
      <c r="DD341">
        <v>6137625</v>
      </c>
      <c r="DE341">
        <v>4875</v>
      </c>
      <c r="DF341">
        <v>1259</v>
      </c>
      <c r="DG341">
        <v>16.600000000000001</v>
      </c>
      <c r="DH341">
        <v>38957</v>
      </c>
      <c r="DI341">
        <v>3.5</v>
      </c>
      <c r="DJ341">
        <v>0</v>
      </c>
      <c r="DK341">
        <f t="shared" si="37"/>
        <v>0</v>
      </c>
    </row>
    <row r="342" spans="1:115" x14ac:dyDescent="0.25">
      <c r="A342">
        <v>111451</v>
      </c>
      <c r="B342">
        <v>818</v>
      </c>
      <c r="C342">
        <v>15</v>
      </c>
      <c r="D342">
        <v>39325</v>
      </c>
      <c r="E342">
        <v>5714</v>
      </c>
      <c r="N342">
        <v>111451</v>
      </c>
      <c r="O342" t="s">
        <v>233</v>
      </c>
      <c r="P342" s="74">
        <v>818</v>
      </c>
      <c r="Q342" s="74">
        <v>4674052</v>
      </c>
      <c r="R342" s="72">
        <v>5145909.3298310926</v>
      </c>
      <c r="S342" s="72">
        <v>-471857.32983109262</v>
      </c>
      <c r="U342" s="20"/>
      <c r="V342" s="20"/>
      <c r="AC342" s="20">
        <v>318</v>
      </c>
      <c r="AD342" s="20">
        <v>5410614.9054503478</v>
      </c>
      <c r="AE342" s="20">
        <v>-497734.90545034781</v>
      </c>
      <c r="AN342">
        <v>111454</v>
      </c>
      <c r="AO342">
        <v>919</v>
      </c>
      <c r="AP342">
        <v>6.8</v>
      </c>
      <c r="AQ342">
        <v>16.2</v>
      </c>
      <c r="AR342">
        <v>42514</v>
      </c>
      <c r="AS342">
        <v>4776962</v>
      </c>
      <c r="AT342">
        <v>5198</v>
      </c>
      <c r="AU342" s="20">
        <v>5466111.3543480746</v>
      </c>
      <c r="AV342" s="20">
        <v>-689149.35434807464</v>
      </c>
      <c r="BJ342">
        <v>111454</v>
      </c>
      <c r="BK342">
        <v>4776962</v>
      </c>
      <c r="BL342">
        <v>5198</v>
      </c>
      <c r="BM342">
        <v>919</v>
      </c>
      <c r="BN342">
        <v>16.2</v>
      </c>
      <c r="BO342">
        <v>42514</v>
      </c>
      <c r="BP342">
        <v>6.8</v>
      </c>
      <c r="BQ342">
        <v>0</v>
      </c>
      <c r="BT342">
        <v>10907195</v>
      </c>
      <c r="BU342">
        <v>2015</v>
      </c>
      <c r="BV342">
        <v>15.6</v>
      </c>
      <c r="BW342">
        <v>39740</v>
      </c>
      <c r="BX342">
        <v>5.8</v>
      </c>
      <c r="BY342">
        <v>0</v>
      </c>
      <c r="CA342" s="59">
        <f t="shared" si="38"/>
        <v>2.2886557198978368</v>
      </c>
      <c r="CB342" s="59">
        <f t="shared" si="39"/>
        <v>2.9344531126941416</v>
      </c>
      <c r="CC342" s="59">
        <f t="shared" si="40"/>
        <v>0.12418025055625216</v>
      </c>
      <c r="CD342" s="59">
        <f t="shared" si="41"/>
        <v>-7.9697472877655787E-2</v>
      </c>
      <c r="CE342" s="59">
        <f t="shared" si="42"/>
        <v>-0.89488674019008219</v>
      </c>
      <c r="CF342">
        <v>0</v>
      </c>
      <c r="CI342" s="20">
        <v>313</v>
      </c>
      <c r="CJ342" s="20">
        <v>1.5172968951950747</v>
      </c>
      <c r="CK342" s="20">
        <v>0.10162591127495046</v>
      </c>
      <c r="DC342">
        <v>111451</v>
      </c>
      <c r="DD342">
        <v>4674052</v>
      </c>
      <c r="DE342">
        <v>5714</v>
      </c>
      <c r="DF342">
        <v>818</v>
      </c>
      <c r="DG342">
        <v>15</v>
      </c>
      <c r="DH342">
        <v>39325</v>
      </c>
      <c r="DI342">
        <v>11.7</v>
      </c>
      <c r="DJ342">
        <v>0</v>
      </c>
      <c r="DK342">
        <f t="shared" si="37"/>
        <v>0</v>
      </c>
    </row>
    <row r="343" spans="1:115" x14ac:dyDescent="0.25">
      <c r="A343">
        <v>111454</v>
      </c>
      <c r="B343">
        <v>919</v>
      </c>
      <c r="C343">
        <v>16.2</v>
      </c>
      <c r="D343">
        <v>42514</v>
      </c>
      <c r="E343">
        <v>5198</v>
      </c>
      <c r="N343">
        <v>111454</v>
      </c>
      <c r="O343" t="s">
        <v>233</v>
      </c>
      <c r="P343" s="74">
        <v>919</v>
      </c>
      <c r="Q343" s="74">
        <v>4776962</v>
      </c>
      <c r="R343" s="72">
        <v>5680614.5925819883</v>
      </c>
      <c r="S343" s="72">
        <v>-903652.59258198831</v>
      </c>
      <c r="U343" s="20"/>
      <c r="V343" s="20"/>
      <c r="AC343" s="20">
        <v>319</v>
      </c>
      <c r="AD343" s="20">
        <v>6130614.0711347219</v>
      </c>
      <c r="AE343" s="20">
        <v>-1002182.0711347219</v>
      </c>
      <c r="AN343">
        <v>111457</v>
      </c>
      <c r="AO343">
        <v>1434</v>
      </c>
      <c r="AP343">
        <v>23</v>
      </c>
      <c r="AQ343">
        <v>14.3</v>
      </c>
      <c r="AR343">
        <v>40588</v>
      </c>
      <c r="AS343">
        <v>8695776</v>
      </c>
      <c r="AT343">
        <v>6064</v>
      </c>
      <c r="AU343" s="20">
        <v>9191567.8805535231</v>
      </c>
      <c r="AV343" s="20">
        <v>-495791.88055352308</v>
      </c>
      <c r="BJ343">
        <v>111457</v>
      </c>
      <c r="BK343">
        <v>8695776</v>
      </c>
      <c r="BL343">
        <v>6064</v>
      </c>
      <c r="BM343">
        <v>1434</v>
      </c>
      <c r="BN343">
        <v>14.3</v>
      </c>
      <c r="BO343">
        <v>40588</v>
      </c>
      <c r="BP343">
        <v>23</v>
      </c>
      <c r="BQ343">
        <v>0</v>
      </c>
      <c r="BT343">
        <v>6137625</v>
      </c>
      <c r="BU343">
        <v>1259</v>
      </c>
      <c r="BV343">
        <v>16.600000000000001</v>
      </c>
      <c r="BW343">
        <v>38957</v>
      </c>
      <c r="BX343">
        <v>3.5</v>
      </c>
      <c r="BY343">
        <v>0</v>
      </c>
      <c r="CA343" s="59">
        <f t="shared" si="38"/>
        <v>9.5938004216768069E-2</v>
      </c>
      <c r="CB343" s="59">
        <f t="shared" si="39"/>
        <v>0.81982157708902403</v>
      </c>
      <c r="CC343" s="59">
        <f t="shared" si="40"/>
        <v>0.62353637746151691</v>
      </c>
      <c r="CD343" s="59">
        <f t="shared" si="41"/>
        <v>-0.33813925665432942</v>
      </c>
      <c r="CE343" s="59">
        <f t="shared" si="42"/>
        <v>-1.1280853804171886</v>
      </c>
      <c r="CF343">
        <v>0</v>
      </c>
      <c r="CI343" s="20">
        <v>314</v>
      </c>
      <c r="CJ343" s="20">
        <v>-0.43340543733050246</v>
      </c>
      <c r="CK343" s="20">
        <v>-7.1608965894294219E-3</v>
      </c>
      <c r="DC343">
        <v>111454</v>
      </c>
      <c r="DD343">
        <v>4776962</v>
      </c>
      <c r="DE343">
        <v>5198</v>
      </c>
      <c r="DF343">
        <v>919</v>
      </c>
      <c r="DG343">
        <v>16.2</v>
      </c>
      <c r="DH343">
        <v>42514</v>
      </c>
      <c r="DI343">
        <v>6.8</v>
      </c>
      <c r="DJ343">
        <v>0</v>
      </c>
      <c r="DK343">
        <f t="shared" si="37"/>
        <v>0</v>
      </c>
    </row>
    <row r="344" spans="1:115" x14ac:dyDescent="0.25">
      <c r="A344">
        <v>111457</v>
      </c>
      <c r="B344">
        <v>1434</v>
      </c>
      <c r="C344">
        <v>14.3</v>
      </c>
      <c r="D344">
        <v>40588</v>
      </c>
      <c r="E344">
        <v>6064</v>
      </c>
      <c r="N344">
        <v>111457</v>
      </c>
      <c r="O344" t="s">
        <v>233</v>
      </c>
      <c r="P344" s="74">
        <v>1434</v>
      </c>
      <c r="Q344" s="74">
        <v>8695776</v>
      </c>
      <c r="R344" s="72">
        <v>8407082.0214603171</v>
      </c>
      <c r="S344" s="72">
        <v>288693.97853968292</v>
      </c>
      <c r="U344" s="20"/>
      <c r="V344" s="20"/>
      <c r="AC344" s="20">
        <v>320</v>
      </c>
      <c r="AD344" s="20">
        <v>7819435.6435855702</v>
      </c>
      <c r="AE344" s="20">
        <v>-1089334.6435855702</v>
      </c>
      <c r="AN344">
        <v>111724</v>
      </c>
      <c r="AO344">
        <v>1195</v>
      </c>
      <c r="AP344">
        <v>12.1</v>
      </c>
      <c r="AQ344">
        <v>15.5</v>
      </c>
      <c r="AR344">
        <v>39766</v>
      </c>
      <c r="AS344">
        <v>7871465</v>
      </c>
      <c r="AT344">
        <v>6587</v>
      </c>
      <c r="AU344" s="20">
        <v>7069758.7961964756</v>
      </c>
      <c r="AV344" s="20">
        <v>801706.20380352437</v>
      </c>
      <c r="BJ344">
        <v>111724</v>
      </c>
      <c r="BK344">
        <v>7871465</v>
      </c>
      <c r="BL344">
        <v>6587</v>
      </c>
      <c r="BM344">
        <v>1195</v>
      </c>
      <c r="BN344">
        <v>15.5</v>
      </c>
      <c r="BO344">
        <v>39766</v>
      </c>
      <c r="BP344">
        <v>12.1</v>
      </c>
      <c r="BQ344">
        <v>0</v>
      </c>
      <c r="BT344">
        <v>4674052</v>
      </c>
      <c r="BU344">
        <v>818</v>
      </c>
      <c r="BV344">
        <v>15</v>
      </c>
      <c r="BW344">
        <v>39325</v>
      </c>
      <c r="BX344">
        <v>11.7</v>
      </c>
      <c r="BY344">
        <v>0</v>
      </c>
      <c r="CA344" s="59">
        <f t="shared" si="38"/>
        <v>-0.57691142357074499</v>
      </c>
      <c r="CB344" s="59">
        <f t="shared" si="39"/>
        <v>-0.41371348534729463</v>
      </c>
      <c r="CC344" s="59">
        <f t="shared" si="40"/>
        <v>-0.17543342558690597</v>
      </c>
      <c r="CD344" s="59">
        <f t="shared" si="41"/>
        <v>-0.21667491894064372</v>
      </c>
      <c r="CE344" s="59">
        <f t="shared" si="42"/>
        <v>-0.29668153265098274</v>
      </c>
      <c r="CF344">
        <v>0</v>
      </c>
      <c r="CI344" s="20">
        <v>315</v>
      </c>
      <c r="CJ344" s="20">
        <v>7.1821277042300735E-2</v>
      </c>
      <c r="CK344" s="20">
        <v>0.36977674107041675</v>
      </c>
      <c r="DC344">
        <v>111457</v>
      </c>
      <c r="DD344">
        <v>8695776</v>
      </c>
      <c r="DE344">
        <v>6064</v>
      </c>
      <c r="DF344">
        <v>1434</v>
      </c>
      <c r="DG344">
        <v>14.3</v>
      </c>
      <c r="DH344">
        <v>40588</v>
      </c>
      <c r="DI344">
        <v>23</v>
      </c>
      <c r="DJ344">
        <v>0</v>
      </c>
      <c r="DK344">
        <f t="shared" si="37"/>
        <v>0</v>
      </c>
    </row>
    <row r="345" spans="1:115" x14ac:dyDescent="0.25">
      <c r="A345">
        <v>111724</v>
      </c>
      <c r="B345">
        <v>1195</v>
      </c>
      <c r="C345">
        <v>15.5</v>
      </c>
      <c r="D345">
        <v>39766</v>
      </c>
      <c r="E345">
        <v>6587</v>
      </c>
      <c r="N345">
        <v>111724</v>
      </c>
      <c r="O345" t="s">
        <v>370</v>
      </c>
      <c r="P345" s="74">
        <v>1195</v>
      </c>
      <c r="Q345" s="74">
        <v>7871465</v>
      </c>
      <c r="R345" s="72">
        <v>7141789.3700002767</v>
      </c>
      <c r="S345" s="72">
        <v>729675.62999972329</v>
      </c>
      <c r="U345" s="20"/>
      <c r="V345" s="20"/>
      <c r="AC345" s="20">
        <v>321</v>
      </c>
      <c r="AD345" s="20">
        <v>6008849.5063498644</v>
      </c>
      <c r="AE345" s="20">
        <v>-514268.50634986442</v>
      </c>
      <c r="AN345">
        <v>111726</v>
      </c>
      <c r="AO345">
        <v>533</v>
      </c>
      <c r="AP345">
        <v>14.7</v>
      </c>
      <c r="AQ345">
        <v>15.8</v>
      </c>
      <c r="AR345">
        <v>40012</v>
      </c>
      <c r="AS345">
        <v>3494881</v>
      </c>
      <c r="AT345">
        <v>6557</v>
      </c>
      <c r="AU345" s="20">
        <v>3409977.6002677698</v>
      </c>
      <c r="AV345" s="20">
        <v>84903.399732230231</v>
      </c>
      <c r="BJ345">
        <v>111726</v>
      </c>
      <c r="BK345">
        <v>3494881</v>
      </c>
      <c r="BL345">
        <v>6557</v>
      </c>
      <c r="BM345">
        <v>533</v>
      </c>
      <c r="BN345">
        <v>15.8</v>
      </c>
      <c r="BO345">
        <v>40012</v>
      </c>
      <c r="BP345">
        <v>14.7</v>
      </c>
      <c r="BQ345">
        <v>0</v>
      </c>
      <c r="BT345">
        <v>4776962</v>
      </c>
      <c r="BU345">
        <v>919</v>
      </c>
      <c r="BV345">
        <v>16.2</v>
      </c>
      <c r="BW345">
        <v>42514</v>
      </c>
      <c r="BX345">
        <v>6.8</v>
      </c>
      <c r="BY345">
        <v>0</v>
      </c>
      <c r="CA345" s="59">
        <f t="shared" si="38"/>
        <v>-0.52960053807776786</v>
      </c>
      <c r="CB345" s="59">
        <f t="shared" si="39"/>
        <v>-0.1312031876011083</v>
      </c>
      <c r="CC345" s="59">
        <f t="shared" si="40"/>
        <v>0.42379392669941029</v>
      </c>
      <c r="CD345" s="59">
        <f t="shared" si="41"/>
        <v>0.83590598586626841</v>
      </c>
      <c r="CE345" s="59">
        <f t="shared" si="42"/>
        <v>-0.79349602704786182</v>
      </c>
      <c r="CF345">
        <v>0</v>
      </c>
      <c r="CI345" s="20">
        <v>316</v>
      </c>
      <c r="CJ345" s="20">
        <v>-0.69733371777371822</v>
      </c>
      <c r="CK345" s="20">
        <v>4.5517706420953319E-3</v>
      </c>
      <c r="DC345">
        <v>111724</v>
      </c>
      <c r="DD345">
        <v>7871465</v>
      </c>
      <c r="DE345">
        <v>6587</v>
      </c>
      <c r="DF345">
        <v>1195</v>
      </c>
      <c r="DG345">
        <v>15.5</v>
      </c>
      <c r="DH345">
        <v>39766</v>
      </c>
      <c r="DI345">
        <v>12.1</v>
      </c>
      <c r="DJ345">
        <v>0</v>
      </c>
      <c r="DK345">
        <f t="shared" si="37"/>
        <v>0</v>
      </c>
    </row>
    <row r="346" spans="1:115" x14ac:dyDescent="0.25">
      <c r="A346">
        <v>111726</v>
      </c>
      <c r="B346">
        <v>533</v>
      </c>
      <c r="C346">
        <v>15.8</v>
      </c>
      <c r="D346">
        <v>40012</v>
      </c>
      <c r="E346">
        <v>6557</v>
      </c>
      <c r="N346">
        <v>111726</v>
      </c>
      <c r="O346" t="s">
        <v>370</v>
      </c>
      <c r="P346" s="74">
        <v>533</v>
      </c>
      <c r="Q346" s="74">
        <v>3494881</v>
      </c>
      <c r="R346" s="72">
        <v>3637087.5488013388</v>
      </c>
      <c r="S346" s="72">
        <v>-142206.54880133877</v>
      </c>
      <c r="U346" s="20"/>
      <c r="V346" s="20"/>
      <c r="AC346" s="20">
        <v>322</v>
      </c>
      <c r="AD346" s="20">
        <v>4796497.9700136762</v>
      </c>
      <c r="AE346" s="20">
        <v>-79201.970013676211</v>
      </c>
      <c r="AN346">
        <v>111731</v>
      </c>
      <c r="AO346">
        <v>1321</v>
      </c>
      <c r="AP346">
        <v>13.6</v>
      </c>
      <c r="AQ346">
        <v>15.5</v>
      </c>
      <c r="AR346">
        <v>40764</v>
      </c>
      <c r="AS346">
        <v>7512527</v>
      </c>
      <c r="AT346">
        <v>5687</v>
      </c>
      <c r="AU346" s="20">
        <v>7965611.9743044395</v>
      </c>
      <c r="AV346" s="20">
        <v>-453084.9743044395</v>
      </c>
      <c r="BJ346">
        <v>111731</v>
      </c>
      <c r="BK346">
        <v>7512527</v>
      </c>
      <c r="BL346">
        <v>5687</v>
      </c>
      <c r="BM346">
        <v>1321</v>
      </c>
      <c r="BN346">
        <v>15.5</v>
      </c>
      <c r="BO346">
        <v>40764</v>
      </c>
      <c r="BP346">
        <v>13.6</v>
      </c>
      <c r="BQ346">
        <v>0</v>
      </c>
      <c r="BT346">
        <v>8695776</v>
      </c>
      <c r="BU346">
        <v>1434</v>
      </c>
      <c r="BV346">
        <v>14.3</v>
      </c>
      <c r="BW346">
        <v>40588</v>
      </c>
      <c r="BX346">
        <v>23</v>
      </c>
      <c r="BY346">
        <v>0</v>
      </c>
      <c r="CA346" s="59">
        <f t="shared" si="38"/>
        <v>1.2719985331716301</v>
      </c>
      <c r="CB346" s="59">
        <f t="shared" si="39"/>
        <v>1.3093196177383568</v>
      </c>
      <c r="CC346" s="59">
        <f t="shared" si="40"/>
        <v>-0.5249827144205903</v>
      </c>
      <c r="CD346" s="59">
        <f t="shared" si="41"/>
        <v>0.20019860967996778</v>
      </c>
      <c r="CE346" s="59">
        <f t="shared" si="42"/>
        <v>0.84903352585610603</v>
      </c>
      <c r="CF346">
        <v>0</v>
      </c>
      <c r="CI346" s="20">
        <v>317</v>
      </c>
      <c r="CJ346" s="20">
        <v>0.18990703486302624</v>
      </c>
      <c r="CK346" s="20">
        <v>-0.12666967475388097</v>
      </c>
      <c r="DC346">
        <v>111726</v>
      </c>
      <c r="DD346">
        <v>3494881</v>
      </c>
      <c r="DE346">
        <v>6557</v>
      </c>
      <c r="DF346">
        <v>533</v>
      </c>
      <c r="DG346">
        <v>15.8</v>
      </c>
      <c r="DH346">
        <v>40012</v>
      </c>
      <c r="DI346">
        <v>14.7</v>
      </c>
      <c r="DJ346">
        <v>0</v>
      </c>
      <c r="DK346">
        <f t="shared" si="37"/>
        <v>0</v>
      </c>
    </row>
    <row r="347" spans="1:115" x14ac:dyDescent="0.25">
      <c r="A347">
        <v>111731</v>
      </c>
      <c r="B347">
        <v>1321</v>
      </c>
      <c r="C347">
        <v>15.5</v>
      </c>
      <c r="D347">
        <v>40764</v>
      </c>
      <c r="E347">
        <v>5687</v>
      </c>
      <c r="N347">
        <v>111731</v>
      </c>
      <c r="O347" t="s">
        <v>370</v>
      </c>
      <c r="P347" s="74">
        <v>1321</v>
      </c>
      <c r="Q347" s="74">
        <v>7512527</v>
      </c>
      <c r="R347" s="72">
        <v>7808847.4205607995</v>
      </c>
      <c r="S347" s="72">
        <v>-296320.42056079954</v>
      </c>
      <c r="U347" s="20"/>
      <c r="V347" s="20"/>
      <c r="AC347" s="20">
        <v>323</v>
      </c>
      <c r="AD347" s="20">
        <v>6765907.4526209347</v>
      </c>
      <c r="AE347" s="20">
        <v>-1885499.4526209347</v>
      </c>
      <c r="AN347">
        <v>111748</v>
      </c>
      <c r="AO347">
        <v>941</v>
      </c>
      <c r="AP347">
        <v>15</v>
      </c>
      <c r="AQ347">
        <v>15.2</v>
      </c>
      <c r="AR347">
        <v>37846</v>
      </c>
      <c r="AS347">
        <v>5623416</v>
      </c>
      <c r="AT347">
        <v>5976</v>
      </c>
      <c r="AU347" s="20">
        <v>5587214.2819859721</v>
      </c>
      <c r="AV347" s="20">
        <v>36201.718014027923</v>
      </c>
      <c r="BJ347">
        <v>111748</v>
      </c>
      <c r="BK347">
        <v>5623416</v>
      </c>
      <c r="BL347">
        <v>5976</v>
      </c>
      <c r="BM347">
        <v>941</v>
      </c>
      <c r="BN347">
        <v>15.2</v>
      </c>
      <c r="BO347">
        <v>37846</v>
      </c>
      <c r="BP347">
        <v>15</v>
      </c>
      <c r="BQ347">
        <v>0</v>
      </c>
      <c r="BT347">
        <v>7871465</v>
      </c>
      <c r="BU347">
        <v>1195</v>
      </c>
      <c r="BV347">
        <v>15.5</v>
      </c>
      <c r="BW347">
        <v>39766</v>
      </c>
      <c r="BX347">
        <v>12.1</v>
      </c>
      <c r="BY347">
        <v>0</v>
      </c>
      <c r="CA347" s="59">
        <f t="shared" si="38"/>
        <v>0.89303746688456909</v>
      </c>
      <c r="CB347" s="59">
        <f t="shared" si="39"/>
        <v>0.6408051507944108</v>
      </c>
      <c r="CC347" s="59">
        <f t="shared" si="40"/>
        <v>7.4244637865725951E-2</v>
      </c>
      <c r="CD347" s="59">
        <f t="shared" si="41"/>
        <v>-7.1115753365275813E-2</v>
      </c>
      <c r="CE347" s="59">
        <f t="shared" si="42"/>
        <v>-0.25612524739409459</v>
      </c>
      <c r="CF347">
        <v>0</v>
      </c>
      <c r="CI347" s="20">
        <v>318</v>
      </c>
      <c r="CJ347" s="20">
        <v>-0.2994603987860387</v>
      </c>
      <c r="CK347" s="20">
        <v>-0.16765446312386928</v>
      </c>
      <c r="DC347">
        <v>111731</v>
      </c>
      <c r="DD347">
        <v>7512527</v>
      </c>
      <c r="DE347">
        <v>5687</v>
      </c>
      <c r="DF347">
        <v>1321</v>
      </c>
      <c r="DG347">
        <v>15.5</v>
      </c>
      <c r="DH347">
        <v>40764</v>
      </c>
      <c r="DI347">
        <v>13.6</v>
      </c>
      <c r="DJ347">
        <v>0</v>
      </c>
      <c r="DK347">
        <f t="shared" si="37"/>
        <v>0</v>
      </c>
    </row>
    <row r="348" spans="1:115" x14ac:dyDescent="0.25">
      <c r="A348">
        <v>111748</v>
      </c>
      <c r="B348">
        <v>941</v>
      </c>
      <c r="C348">
        <v>15.2</v>
      </c>
      <c r="D348">
        <v>37846</v>
      </c>
      <c r="E348">
        <v>5976</v>
      </c>
      <c r="N348">
        <v>111748</v>
      </c>
      <c r="O348" t="s">
        <v>370</v>
      </c>
      <c r="P348" s="74">
        <v>941</v>
      </c>
      <c r="Q348" s="74">
        <v>5623416</v>
      </c>
      <c r="R348" s="72">
        <v>5797085.0458544604</v>
      </c>
      <c r="S348" s="72">
        <v>-173669.04585446045</v>
      </c>
      <c r="U348" s="20"/>
      <c r="V348" s="20"/>
      <c r="AC348" s="20">
        <v>324</v>
      </c>
      <c r="AD348" s="20">
        <v>10360609.16953042</v>
      </c>
      <c r="AE348" s="20">
        <v>89578.830469580367</v>
      </c>
      <c r="AN348">
        <v>112041</v>
      </c>
      <c r="AO348">
        <v>639</v>
      </c>
      <c r="AP348">
        <v>9.6</v>
      </c>
      <c r="AQ348">
        <v>13.8</v>
      </c>
      <c r="AR348">
        <v>40676</v>
      </c>
      <c r="AS348">
        <v>3806523</v>
      </c>
      <c r="AT348">
        <v>5957</v>
      </c>
      <c r="AU348" s="20">
        <v>4150621.3429383943</v>
      </c>
      <c r="AV348" s="20">
        <v>-344098.34293839429</v>
      </c>
      <c r="BJ348">
        <v>112041</v>
      </c>
      <c r="BK348">
        <v>3806523</v>
      </c>
      <c r="BL348">
        <v>5957</v>
      </c>
      <c r="BM348">
        <v>639</v>
      </c>
      <c r="BN348">
        <v>13.8</v>
      </c>
      <c r="BO348">
        <v>40676</v>
      </c>
      <c r="BP348">
        <v>9.6</v>
      </c>
      <c r="BQ348">
        <v>0</v>
      </c>
      <c r="BT348">
        <v>3494881</v>
      </c>
      <c r="BU348">
        <v>533</v>
      </c>
      <c r="BV348">
        <v>15.8</v>
      </c>
      <c r="BW348">
        <v>40012</v>
      </c>
      <c r="BX348">
        <v>14.7</v>
      </c>
      <c r="BY348">
        <v>0</v>
      </c>
      <c r="CA348" s="59">
        <f t="shared" si="38"/>
        <v>-1.119012523149399</v>
      </c>
      <c r="CB348" s="59">
        <f t="shared" si="39"/>
        <v>-1.2108960086904939</v>
      </c>
      <c r="CC348" s="59">
        <f t="shared" si="40"/>
        <v>0.22405147593730548</v>
      </c>
      <c r="CD348" s="59">
        <f t="shared" si="41"/>
        <v>1.0080515867242337E-2</v>
      </c>
      <c r="CE348" s="59">
        <f t="shared" si="42"/>
        <v>7.4906067756779701E-3</v>
      </c>
      <c r="CF348">
        <v>0</v>
      </c>
      <c r="CI348" s="20">
        <v>319</v>
      </c>
      <c r="CJ348" s="20">
        <v>-0.17075302058726896</v>
      </c>
      <c r="CK348" s="20">
        <v>-0.19726597124410242</v>
      </c>
      <c r="DC348">
        <v>111748</v>
      </c>
      <c r="DD348">
        <v>5623416</v>
      </c>
      <c r="DE348">
        <v>5976</v>
      </c>
      <c r="DF348">
        <v>941</v>
      </c>
      <c r="DG348">
        <v>15.2</v>
      </c>
      <c r="DH348">
        <v>37846</v>
      </c>
      <c r="DI348">
        <v>15</v>
      </c>
      <c r="DJ348">
        <v>0</v>
      </c>
      <c r="DK348">
        <f t="shared" si="37"/>
        <v>0</v>
      </c>
    </row>
    <row r="349" spans="1:115" x14ac:dyDescent="0.25">
      <c r="A349">
        <v>112041</v>
      </c>
      <c r="B349">
        <v>639</v>
      </c>
      <c r="C349">
        <v>13.8</v>
      </c>
      <c r="D349">
        <v>40676</v>
      </c>
      <c r="E349">
        <v>5957</v>
      </c>
      <c r="N349">
        <v>112041</v>
      </c>
      <c r="O349" t="s">
        <v>393</v>
      </c>
      <c r="P349" s="74">
        <v>639</v>
      </c>
      <c r="Q349" s="74">
        <v>3806523</v>
      </c>
      <c r="R349" s="72">
        <v>4198263.3691141596</v>
      </c>
      <c r="S349" s="72">
        <v>-391740.36911415961</v>
      </c>
      <c r="U349" s="20"/>
      <c r="V349" s="20"/>
      <c r="AC349" s="20">
        <v>325</v>
      </c>
      <c r="AD349" s="20">
        <v>7115318.8124383511</v>
      </c>
      <c r="AE349" s="20">
        <v>205561.1875616489</v>
      </c>
      <c r="AN349">
        <v>112045</v>
      </c>
      <c r="AO349">
        <v>1090</v>
      </c>
      <c r="AP349">
        <v>9.4</v>
      </c>
      <c r="AQ349">
        <v>15.4</v>
      </c>
      <c r="AR349">
        <v>39928</v>
      </c>
      <c r="AS349">
        <v>6365600</v>
      </c>
      <c r="AT349">
        <v>5840</v>
      </c>
      <c r="AU349" s="20">
        <v>6383651.4770538714</v>
      </c>
      <c r="AV349" s="20">
        <v>-18051.477053871378</v>
      </c>
      <c r="BJ349">
        <v>112045</v>
      </c>
      <c r="BK349">
        <v>6365600</v>
      </c>
      <c r="BL349">
        <v>5840</v>
      </c>
      <c r="BM349">
        <v>1090</v>
      </c>
      <c r="BN349">
        <v>15.4</v>
      </c>
      <c r="BO349">
        <v>39928</v>
      </c>
      <c r="BP349">
        <v>9.4</v>
      </c>
      <c r="BQ349">
        <v>0</v>
      </c>
      <c r="BT349">
        <v>7512527</v>
      </c>
      <c r="BU349">
        <v>1321</v>
      </c>
      <c r="BV349">
        <v>15.5</v>
      </c>
      <c r="BW349">
        <v>40764</v>
      </c>
      <c r="BX349">
        <v>13.6</v>
      </c>
      <c r="BY349">
        <v>0</v>
      </c>
      <c r="CA349" s="59">
        <f t="shared" si="38"/>
        <v>0.72802265183182191</v>
      </c>
      <c r="CB349" s="59">
        <f t="shared" si="39"/>
        <v>0.9932437400619305</v>
      </c>
      <c r="CC349" s="59">
        <f t="shared" si="40"/>
        <v>7.4244637865725951E-2</v>
      </c>
      <c r="CD349" s="59">
        <f t="shared" si="41"/>
        <v>0.25829024945607831</v>
      </c>
      <c r="CE349" s="59">
        <f t="shared" si="42"/>
        <v>-0.10403917768076426</v>
      </c>
      <c r="CF349">
        <v>0</v>
      </c>
      <c r="CI349" s="20">
        <v>320</v>
      </c>
      <c r="CJ349" s="20">
        <v>0.61710667899528504</v>
      </c>
      <c r="CK349" s="20">
        <v>-0.24878927342454654</v>
      </c>
      <c r="DC349">
        <v>112041</v>
      </c>
      <c r="DD349">
        <v>3806523</v>
      </c>
      <c r="DE349">
        <v>5957</v>
      </c>
      <c r="DF349">
        <v>639</v>
      </c>
      <c r="DG349">
        <v>13.8</v>
      </c>
      <c r="DH349">
        <v>40676</v>
      </c>
      <c r="DI349">
        <v>9.6</v>
      </c>
      <c r="DJ349">
        <v>0</v>
      </c>
      <c r="DK349">
        <f t="shared" si="37"/>
        <v>0</v>
      </c>
    </row>
    <row r="350" spans="1:115" x14ac:dyDescent="0.25">
      <c r="A350">
        <v>112045</v>
      </c>
      <c r="B350">
        <v>1090</v>
      </c>
      <c r="C350">
        <v>15.4</v>
      </c>
      <c r="D350">
        <v>39928</v>
      </c>
      <c r="E350">
        <v>5840</v>
      </c>
      <c r="N350">
        <v>112045</v>
      </c>
      <c r="O350" t="s">
        <v>393</v>
      </c>
      <c r="P350" s="74">
        <v>1090</v>
      </c>
      <c r="Q350" s="74">
        <v>6365600</v>
      </c>
      <c r="R350" s="72">
        <v>6585907.6611998407</v>
      </c>
      <c r="S350" s="72">
        <v>-220307.66119984072</v>
      </c>
      <c r="U350" s="20"/>
      <c r="V350" s="20"/>
      <c r="AC350" s="20">
        <v>326</v>
      </c>
      <c r="AD350" s="20">
        <v>6644142.8878360773</v>
      </c>
      <c r="AE350" s="20">
        <v>-1289979.8878360773</v>
      </c>
      <c r="AN350">
        <v>112052</v>
      </c>
      <c r="AO350">
        <v>640</v>
      </c>
      <c r="AP350">
        <v>22.3</v>
      </c>
      <c r="AQ350">
        <v>14.1</v>
      </c>
      <c r="AR350">
        <v>38489</v>
      </c>
      <c r="AS350">
        <v>4004480</v>
      </c>
      <c r="AT350">
        <v>6257</v>
      </c>
      <c r="AU350" s="20">
        <v>4442916.3581924755</v>
      </c>
      <c r="AV350" s="20">
        <v>-438436.35819247551</v>
      </c>
      <c r="BJ350">
        <v>112052</v>
      </c>
      <c r="BK350">
        <v>4004480</v>
      </c>
      <c r="BL350">
        <v>6257</v>
      </c>
      <c r="BM350">
        <v>640</v>
      </c>
      <c r="BN350">
        <v>14.1</v>
      </c>
      <c r="BO350">
        <v>38489</v>
      </c>
      <c r="BP350">
        <v>22.3</v>
      </c>
      <c r="BQ350">
        <v>0</v>
      </c>
      <c r="BT350">
        <v>5623416</v>
      </c>
      <c r="BU350">
        <v>941</v>
      </c>
      <c r="BV350">
        <v>15.2</v>
      </c>
      <c r="BW350">
        <v>37846</v>
      </c>
      <c r="BX350">
        <v>15</v>
      </c>
      <c r="BY350">
        <v>0</v>
      </c>
      <c r="CA350" s="59">
        <f t="shared" si="38"/>
        <v>-0.14045965508221414</v>
      </c>
      <c r="CB350" s="59">
        <f t="shared" si="39"/>
        <v>-6.9666291062335031E-2</v>
      </c>
      <c r="CC350" s="59">
        <f t="shared" si="40"/>
        <v>-7.5562200205853552E-2</v>
      </c>
      <c r="CD350" s="59">
        <f t="shared" si="41"/>
        <v>-0.70484273274102727</v>
      </c>
      <c r="CE350" s="59">
        <f t="shared" si="42"/>
        <v>3.7907820718344115E-2</v>
      </c>
      <c r="CF350">
        <v>0</v>
      </c>
      <c r="CI350" s="20">
        <v>321</v>
      </c>
      <c r="CJ350" s="20">
        <v>-0.23925304613012463</v>
      </c>
      <c r="CK350" s="20">
        <v>3.9563987370058923E-2</v>
      </c>
      <c r="DC350">
        <v>112045</v>
      </c>
      <c r="DD350">
        <v>6365600</v>
      </c>
      <c r="DE350">
        <v>5840</v>
      </c>
      <c r="DF350">
        <v>1090</v>
      </c>
      <c r="DG350">
        <v>15.4</v>
      </c>
      <c r="DH350">
        <v>39928</v>
      </c>
      <c r="DI350">
        <v>9.4</v>
      </c>
      <c r="DJ350">
        <v>0</v>
      </c>
      <c r="DK350">
        <f t="shared" si="37"/>
        <v>0</v>
      </c>
    </row>
    <row r="351" spans="1:115" x14ac:dyDescent="0.25">
      <c r="A351">
        <v>112052</v>
      </c>
      <c r="B351">
        <v>640</v>
      </c>
      <c r="C351">
        <v>14.1</v>
      </c>
      <c r="D351">
        <v>38489</v>
      </c>
      <c r="E351">
        <v>6257</v>
      </c>
      <c r="N351">
        <v>112052</v>
      </c>
      <c r="O351" t="s">
        <v>393</v>
      </c>
      <c r="P351" s="74">
        <v>640</v>
      </c>
      <c r="Q351" s="74">
        <v>4004480</v>
      </c>
      <c r="R351" s="72">
        <v>4203557.4806265449</v>
      </c>
      <c r="S351" s="72">
        <v>-199077.48062654492</v>
      </c>
      <c r="U351" s="20"/>
      <c r="V351" s="20"/>
      <c r="AC351" s="20">
        <v>327</v>
      </c>
      <c r="AD351" s="20">
        <v>6199437.520795729</v>
      </c>
      <c r="AE351" s="20">
        <v>41891.479204270989</v>
      </c>
      <c r="AN351">
        <v>112054</v>
      </c>
      <c r="AO351">
        <v>1017</v>
      </c>
      <c r="AP351">
        <v>11.7</v>
      </c>
      <c r="AQ351">
        <v>14.7</v>
      </c>
      <c r="AR351">
        <v>39447</v>
      </c>
      <c r="AS351">
        <v>5990130</v>
      </c>
      <c r="AT351">
        <v>5890</v>
      </c>
      <c r="AU351" s="20">
        <v>6122686.5335412715</v>
      </c>
      <c r="AV351" s="20">
        <v>-132556.53354127146</v>
      </c>
      <c r="BJ351">
        <v>112054</v>
      </c>
      <c r="BK351">
        <v>5990130</v>
      </c>
      <c r="BL351">
        <v>5890</v>
      </c>
      <c r="BM351">
        <v>1017</v>
      </c>
      <c r="BN351">
        <v>14.7</v>
      </c>
      <c r="BO351">
        <v>39447</v>
      </c>
      <c r="BP351">
        <v>11.7</v>
      </c>
      <c r="BQ351">
        <v>0</v>
      </c>
      <c r="BT351">
        <v>3806523</v>
      </c>
      <c r="BU351">
        <v>639</v>
      </c>
      <c r="BV351">
        <v>13.8</v>
      </c>
      <c r="BW351">
        <v>40676</v>
      </c>
      <c r="BX351">
        <v>9.6</v>
      </c>
      <c r="BY351">
        <v>0</v>
      </c>
      <c r="CA351" s="59">
        <f t="shared" si="38"/>
        <v>-0.97574113089595071</v>
      </c>
      <c r="CB351" s="59">
        <f t="shared" si="39"/>
        <v>-0.91440005264004076</v>
      </c>
      <c r="CC351" s="59">
        <f t="shared" si="40"/>
        <v>-0.77466077787322229</v>
      </c>
      <c r="CD351" s="59">
        <f t="shared" si="41"/>
        <v>0.22924442956802304</v>
      </c>
      <c r="CE351" s="59">
        <f t="shared" si="42"/>
        <v>-0.50960203024964523</v>
      </c>
      <c r="CF351">
        <v>0</v>
      </c>
      <c r="CI351" s="20">
        <v>322</v>
      </c>
      <c r="CJ351" s="20">
        <v>-0.52860818915602414</v>
      </c>
      <c r="CK351" s="20">
        <v>-2.8422640378589215E-2</v>
      </c>
      <c r="DC351">
        <v>112052</v>
      </c>
      <c r="DD351">
        <v>4004480</v>
      </c>
      <c r="DE351">
        <v>6257</v>
      </c>
      <c r="DF351">
        <v>640</v>
      </c>
      <c r="DG351">
        <v>14.1</v>
      </c>
      <c r="DH351">
        <v>38489</v>
      </c>
      <c r="DI351">
        <v>22.3</v>
      </c>
      <c r="DJ351">
        <v>0</v>
      </c>
      <c r="DK351">
        <f t="shared" si="37"/>
        <v>0</v>
      </c>
    </row>
    <row r="352" spans="1:115" x14ac:dyDescent="0.25">
      <c r="A352">
        <v>112054</v>
      </c>
      <c r="B352">
        <v>1017</v>
      </c>
      <c r="C352">
        <v>14.7</v>
      </c>
      <c r="D352">
        <v>39447</v>
      </c>
      <c r="E352">
        <v>5890</v>
      </c>
      <c r="N352">
        <v>112054</v>
      </c>
      <c r="O352" t="s">
        <v>393</v>
      </c>
      <c r="P352" s="74">
        <v>1017</v>
      </c>
      <c r="Q352" s="74">
        <v>5990130</v>
      </c>
      <c r="R352" s="72">
        <v>6199437.520795729</v>
      </c>
      <c r="S352" s="72">
        <v>-209307.52079572901</v>
      </c>
      <c r="U352" s="20"/>
      <c r="V352" s="20"/>
      <c r="AC352" s="20">
        <v>328</v>
      </c>
      <c r="AD352" s="20">
        <v>4563557.0634687319</v>
      </c>
      <c r="AE352" s="20">
        <v>181458.93653126806</v>
      </c>
      <c r="AN352">
        <v>112055</v>
      </c>
      <c r="AO352">
        <v>1343</v>
      </c>
      <c r="AP352">
        <v>7.2</v>
      </c>
      <c r="AQ352">
        <v>15.9</v>
      </c>
      <c r="AR352">
        <v>37319</v>
      </c>
      <c r="AS352">
        <v>7771941</v>
      </c>
      <c r="AT352">
        <v>5787</v>
      </c>
      <c r="AU352" s="20">
        <v>7354720.6460174806</v>
      </c>
      <c r="AV352" s="20">
        <v>417220.35398251936</v>
      </c>
      <c r="BJ352">
        <v>112055</v>
      </c>
      <c r="BK352">
        <v>7771941</v>
      </c>
      <c r="BL352">
        <v>5787</v>
      </c>
      <c r="BM352">
        <v>1343</v>
      </c>
      <c r="BN352">
        <v>15.9</v>
      </c>
      <c r="BO352">
        <v>37319</v>
      </c>
      <c r="BP352">
        <v>7.2</v>
      </c>
      <c r="BQ352">
        <v>0</v>
      </c>
      <c r="BT352">
        <v>6365600</v>
      </c>
      <c r="BU352">
        <v>1090</v>
      </c>
      <c r="BV352">
        <v>15.4</v>
      </c>
      <c r="BW352">
        <v>39928</v>
      </c>
      <c r="BX352">
        <v>9.4</v>
      </c>
      <c r="BY352">
        <v>0</v>
      </c>
      <c r="CA352" s="59">
        <f t="shared" si="38"/>
        <v>0.20074510867951662</v>
      </c>
      <c r="CB352" s="59">
        <f t="shared" si="39"/>
        <v>0.34710632640481115</v>
      </c>
      <c r="CC352" s="59">
        <f t="shared" si="40"/>
        <v>2.4309025175199749E-2</v>
      </c>
      <c r="CD352" s="59">
        <f t="shared" si="41"/>
        <v>-1.7645039480446788E-2</v>
      </c>
      <c r="CE352" s="59">
        <f t="shared" si="42"/>
        <v>-0.5298801728780892</v>
      </c>
      <c r="CF352">
        <v>0</v>
      </c>
      <c r="CI352" s="20">
        <v>323</v>
      </c>
      <c r="CJ352" s="20">
        <v>-0.12026553411434343</v>
      </c>
      <c r="CK352" s="20">
        <v>-0.36177770281964339</v>
      </c>
      <c r="DC352">
        <v>112054</v>
      </c>
      <c r="DD352">
        <v>5990130</v>
      </c>
      <c r="DE352">
        <v>5890</v>
      </c>
      <c r="DF352">
        <v>1017</v>
      </c>
      <c r="DG352">
        <v>14.7</v>
      </c>
      <c r="DH352">
        <v>39447</v>
      </c>
      <c r="DI352">
        <v>11.7</v>
      </c>
      <c r="DJ352">
        <v>0</v>
      </c>
      <c r="DK352">
        <f t="shared" si="37"/>
        <v>0</v>
      </c>
    </row>
    <row r="353" spans="1:115" x14ac:dyDescent="0.25">
      <c r="A353">
        <v>112055</v>
      </c>
      <c r="B353">
        <v>1343</v>
      </c>
      <c r="C353">
        <v>15.9</v>
      </c>
      <c r="D353">
        <v>37319</v>
      </c>
      <c r="E353">
        <v>5787</v>
      </c>
      <c r="N353">
        <v>112055</v>
      </c>
      <c r="O353" t="s">
        <v>393</v>
      </c>
      <c r="P353" s="74">
        <v>1343</v>
      </c>
      <c r="Q353" s="74">
        <v>7771941</v>
      </c>
      <c r="R353" s="72">
        <v>7925317.8738332726</v>
      </c>
      <c r="S353" s="72">
        <v>-153376.87383327261</v>
      </c>
      <c r="U353" s="20"/>
      <c r="V353" s="20"/>
      <c r="AC353" s="20">
        <v>329</v>
      </c>
      <c r="AD353" s="20">
        <v>2895911.9370674239</v>
      </c>
      <c r="AE353" s="20">
        <v>592749.06293257605</v>
      </c>
      <c r="AN353">
        <v>112067</v>
      </c>
      <c r="AO353">
        <v>649</v>
      </c>
      <c r="AP353">
        <v>18.600000000000001</v>
      </c>
      <c r="AQ353">
        <v>16.100000000000001</v>
      </c>
      <c r="AR353">
        <v>39897</v>
      </c>
      <c r="AS353">
        <v>4369068</v>
      </c>
      <c r="AT353">
        <v>6732</v>
      </c>
      <c r="AU353" s="20">
        <v>4188764.587643249</v>
      </c>
      <c r="AV353" s="20">
        <v>180303.41235675104</v>
      </c>
      <c r="BJ353">
        <v>112067</v>
      </c>
      <c r="BK353">
        <v>4369068</v>
      </c>
      <c r="BL353">
        <v>6732</v>
      </c>
      <c r="BM353">
        <v>649</v>
      </c>
      <c r="BN353">
        <v>16.100000000000001</v>
      </c>
      <c r="BO353">
        <v>39897</v>
      </c>
      <c r="BP353">
        <v>18.600000000000001</v>
      </c>
      <c r="BQ353">
        <v>0</v>
      </c>
      <c r="BT353">
        <v>4004480</v>
      </c>
      <c r="BU353">
        <v>640</v>
      </c>
      <c r="BV353">
        <v>14.1</v>
      </c>
      <c r="BW353">
        <v>38489</v>
      </c>
      <c r="BX353">
        <v>22.3</v>
      </c>
      <c r="BY353">
        <v>0</v>
      </c>
      <c r="CA353" s="59">
        <f t="shared" si="38"/>
        <v>-0.88473422233960763</v>
      </c>
      <c r="CB353" s="59">
        <f t="shared" si="39"/>
        <v>-0.91160292097918738</v>
      </c>
      <c r="CC353" s="59">
        <f t="shared" si="40"/>
        <v>-0.62485393980164361</v>
      </c>
      <c r="CD353" s="59">
        <f t="shared" si="41"/>
        <v>-0.49261020787716886</v>
      </c>
      <c r="CE353" s="59">
        <f t="shared" si="42"/>
        <v>0.77806002665655194</v>
      </c>
      <c r="CF353">
        <v>0</v>
      </c>
      <c r="CI353" s="20">
        <v>324</v>
      </c>
      <c r="CJ353" s="20">
        <v>2.0117335342197498</v>
      </c>
      <c r="CK353" s="20">
        <v>6.6822041411358946E-2</v>
      </c>
      <c r="DC353">
        <v>112055</v>
      </c>
      <c r="DD353">
        <v>7771941</v>
      </c>
      <c r="DE353">
        <v>5787</v>
      </c>
      <c r="DF353">
        <v>1343</v>
      </c>
      <c r="DG353">
        <v>15.9</v>
      </c>
      <c r="DH353">
        <v>37319</v>
      </c>
      <c r="DI353">
        <v>7.2</v>
      </c>
      <c r="DJ353">
        <v>0</v>
      </c>
      <c r="DK353">
        <f t="shared" si="37"/>
        <v>0</v>
      </c>
    </row>
    <row r="354" spans="1:115" x14ac:dyDescent="0.25">
      <c r="A354">
        <v>112067</v>
      </c>
      <c r="B354">
        <v>649</v>
      </c>
      <c r="C354">
        <v>16.100000000000001</v>
      </c>
      <c r="D354">
        <v>39897</v>
      </c>
      <c r="E354">
        <v>6732</v>
      </c>
      <c r="N354">
        <v>112067</v>
      </c>
      <c r="O354" t="s">
        <v>393</v>
      </c>
      <c r="P354" s="74">
        <v>649</v>
      </c>
      <c r="Q354" s="74">
        <v>4369068</v>
      </c>
      <c r="R354" s="72">
        <v>4251204.4842380108</v>
      </c>
      <c r="S354" s="72">
        <v>117863.51576198917</v>
      </c>
      <c r="U354" s="20"/>
      <c r="V354" s="20"/>
      <c r="AC354" s="20">
        <v>330</v>
      </c>
      <c r="AD354" s="20">
        <v>4325322.0454114024</v>
      </c>
      <c r="AE354" s="20">
        <v>-126543.04541140236</v>
      </c>
      <c r="AN354">
        <v>112375</v>
      </c>
      <c r="AO354">
        <v>124</v>
      </c>
      <c r="AP354">
        <v>23.9</v>
      </c>
      <c r="AQ354">
        <v>9.3000000000000007</v>
      </c>
      <c r="AR354">
        <v>37966</v>
      </c>
      <c r="AS354">
        <v>1083760</v>
      </c>
      <c r="AT354">
        <v>8740</v>
      </c>
      <c r="AU354" s="20">
        <v>2234098.5421900055</v>
      </c>
      <c r="AV354" s="20">
        <v>-1150338.5421900055</v>
      </c>
      <c r="BJ354">
        <v>112375</v>
      </c>
      <c r="BK354">
        <v>1083760</v>
      </c>
      <c r="BL354">
        <v>8740</v>
      </c>
      <c r="BM354">
        <v>124</v>
      </c>
      <c r="BN354">
        <v>9.3000000000000007</v>
      </c>
      <c r="BO354">
        <v>37966</v>
      </c>
      <c r="BP354">
        <v>23.9</v>
      </c>
      <c r="BQ354">
        <v>0</v>
      </c>
      <c r="BT354">
        <v>5990130</v>
      </c>
      <c r="BU354">
        <v>1017</v>
      </c>
      <c r="BV354">
        <v>14.7</v>
      </c>
      <c r="BW354">
        <v>39447</v>
      </c>
      <c r="BX354">
        <v>11.7</v>
      </c>
      <c r="BY354">
        <v>0</v>
      </c>
      <c r="CA354" s="59">
        <f t="shared" si="38"/>
        <v>2.8130025829957685E-2</v>
      </c>
      <c r="CB354" s="59">
        <f t="shared" si="39"/>
        <v>0.14291571516251805</v>
      </c>
      <c r="CC354" s="59">
        <f t="shared" si="40"/>
        <v>-0.32524026365848546</v>
      </c>
      <c r="CD354" s="59">
        <f t="shared" si="41"/>
        <v>-0.17640685045947618</v>
      </c>
      <c r="CE354" s="59">
        <f t="shared" si="42"/>
        <v>-0.29668153265098274</v>
      </c>
      <c r="CF354">
        <v>0</v>
      </c>
      <c r="CI354" s="20">
        <v>325</v>
      </c>
      <c r="CJ354" s="20">
        <v>0.5113450615874251</v>
      </c>
      <c r="CK354" s="20">
        <v>0.12857158235330191</v>
      </c>
      <c r="DC354">
        <v>112067</v>
      </c>
      <c r="DD354">
        <v>4369068</v>
      </c>
      <c r="DE354">
        <v>6732</v>
      </c>
      <c r="DF354">
        <v>649</v>
      </c>
      <c r="DG354">
        <v>16.100000000000001</v>
      </c>
      <c r="DH354">
        <v>39897</v>
      </c>
      <c r="DI354">
        <v>18.600000000000001</v>
      </c>
      <c r="DJ354">
        <v>0</v>
      </c>
      <c r="DK354">
        <f t="shared" si="37"/>
        <v>0</v>
      </c>
    </row>
    <row r="355" spans="1:115" x14ac:dyDescent="0.25">
      <c r="A355">
        <v>112375</v>
      </c>
      <c r="B355">
        <v>124</v>
      </c>
      <c r="C355">
        <v>9.3000000000000007</v>
      </c>
      <c r="D355">
        <v>37966</v>
      </c>
      <c r="E355">
        <v>8740</v>
      </c>
      <c r="N355">
        <v>112375</v>
      </c>
      <c r="O355" t="s">
        <v>233</v>
      </c>
      <c r="P355" s="74">
        <v>124</v>
      </c>
      <c r="Q355" s="74">
        <v>1083760</v>
      </c>
      <c r="R355" s="72">
        <v>1471795.9402358313</v>
      </c>
      <c r="S355" s="72">
        <v>-388035.94023583131</v>
      </c>
      <c r="U355" s="20"/>
      <c r="V355" s="20"/>
      <c r="AC355" s="20">
        <v>331</v>
      </c>
      <c r="AD355" s="20">
        <v>6151790.5171842631</v>
      </c>
      <c r="AE355" s="20">
        <v>-717662.5171842631</v>
      </c>
      <c r="AN355">
        <v>112377</v>
      </c>
      <c r="AO355">
        <v>154</v>
      </c>
      <c r="AP355">
        <v>14.8</v>
      </c>
      <c r="AQ355">
        <v>9.6</v>
      </c>
      <c r="AR355">
        <v>35302</v>
      </c>
      <c r="AS355">
        <v>1168398</v>
      </c>
      <c r="AT355">
        <v>7587</v>
      </c>
      <c r="AU355" s="20">
        <v>1648524.1780850706</v>
      </c>
      <c r="AV355" s="20">
        <v>-480126.17808507057</v>
      </c>
      <c r="BJ355">
        <v>112377</v>
      </c>
      <c r="BK355">
        <v>1168398</v>
      </c>
      <c r="BL355">
        <v>7587</v>
      </c>
      <c r="BM355">
        <v>154</v>
      </c>
      <c r="BN355">
        <v>9.6</v>
      </c>
      <c r="BO355">
        <v>35302</v>
      </c>
      <c r="BP355">
        <v>14.8</v>
      </c>
      <c r="BQ355">
        <v>0</v>
      </c>
      <c r="BT355">
        <v>7771941</v>
      </c>
      <c r="BU355">
        <v>1343</v>
      </c>
      <c r="BV355">
        <v>15.9</v>
      </c>
      <c r="BW355">
        <v>37319</v>
      </c>
      <c r="BX355">
        <v>7.2</v>
      </c>
      <c r="BY355">
        <v>0</v>
      </c>
      <c r="CA355" s="59">
        <f t="shared" si="38"/>
        <v>0.84728322951402157</v>
      </c>
      <c r="CB355" s="59">
        <f t="shared" si="39"/>
        <v>1.0547806366007038</v>
      </c>
      <c r="CC355" s="59">
        <f t="shared" si="40"/>
        <v>0.27398708862783167</v>
      </c>
      <c r="CD355" s="59">
        <f t="shared" si="41"/>
        <v>-0.87878758593426742</v>
      </c>
      <c r="CE355" s="59">
        <f t="shared" si="42"/>
        <v>-0.75293974179097378</v>
      </c>
      <c r="CF355">
        <v>0</v>
      </c>
      <c r="CI355" s="20">
        <v>326</v>
      </c>
      <c r="CJ355" s="20">
        <v>0.17359492930344517</v>
      </c>
      <c r="CK355" s="20">
        <v>-0.43783845234446372</v>
      </c>
      <c r="DC355">
        <v>112375</v>
      </c>
      <c r="DD355">
        <v>1083760</v>
      </c>
      <c r="DE355">
        <v>8740</v>
      </c>
      <c r="DF355">
        <v>124</v>
      </c>
      <c r="DG355">
        <v>9.3000000000000007</v>
      </c>
      <c r="DH355">
        <v>37966</v>
      </c>
      <c r="DI355">
        <v>23.9</v>
      </c>
      <c r="DJ355">
        <v>0</v>
      </c>
      <c r="DK355">
        <f t="shared" si="37"/>
        <v>0</v>
      </c>
    </row>
    <row r="356" spans="1:115" x14ac:dyDescent="0.25">
      <c r="A356">
        <v>112377</v>
      </c>
      <c r="B356">
        <v>154</v>
      </c>
      <c r="C356">
        <v>9.6</v>
      </c>
      <c r="D356">
        <v>35302</v>
      </c>
      <c r="E356">
        <v>7587</v>
      </c>
      <c r="N356">
        <v>112377</v>
      </c>
      <c r="O356" t="s">
        <v>233</v>
      </c>
      <c r="P356" s="74">
        <v>154</v>
      </c>
      <c r="Q356" s="74">
        <v>1168398</v>
      </c>
      <c r="R356" s="72">
        <v>1630619.2856073845</v>
      </c>
      <c r="S356" s="72">
        <v>-462221.28560738452</v>
      </c>
      <c r="U356" s="20"/>
      <c r="V356" s="20"/>
      <c r="AC356" s="20">
        <v>332</v>
      </c>
      <c r="AD356" s="20">
        <v>6300025.6395310452</v>
      </c>
      <c r="AE356" s="20">
        <v>-956337.63953104522</v>
      </c>
      <c r="AN356">
        <v>112378</v>
      </c>
      <c r="AO356">
        <v>83</v>
      </c>
      <c r="AP356">
        <v>10.5</v>
      </c>
      <c r="AQ356">
        <v>7</v>
      </c>
      <c r="AR356">
        <v>37508</v>
      </c>
      <c r="AS356">
        <v>834316</v>
      </c>
      <c r="AT356">
        <v>10052</v>
      </c>
      <c r="AU356" s="20">
        <v>1681439.4793387139</v>
      </c>
      <c r="AV356" s="20">
        <v>-847123.47933871392</v>
      </c>
      <c r="BJ356">
        <v>112378</v>
      </c>
      <c r="BK356">
        <v>834316</v>
      </c>
      <c r="BL356">
        <v>10052</v>
      </c>
      <c r="BM356">
        <v>83</v>
      </c>
      <c r="BN356">
        <v>7</v>
      </c>
      <c r="BO356">
        <v>37508</v>
      </c>
      <c r="BP356">
        <v>10.5</v>
      </c>
      <c r="BQ356">
        <v>0</v>
      </c>
      <c r="BT356">
        <v>4369068</v>
      </c>
      <c r="BU356">
        <v>649</v>
      </c>
      <c r="BV356">
        <v>16.100000000000001</v>
      </c>
      <c r="BW356">
        <v>39897</v>
      </c>
      <c r="BX356">
        <v>18.600000000000001</v>
      </c>
      <c r="BY356">
        <v>0</v>
      </c>
      <c r="CA356" s="59">
        <f t="shared" si="38"/>
        <v>-0.71712192887819926</v>
      </c>
      <c r="CB356" s="59">
        <f t="shared" si="39"/>
        <v>-0.88642873603150751</v>
      </c>
      <c r="CC356" s="59">
        <f t="shared" si="40"/>
        <v>0.37385831400888497</v>
      </c>
      <c r="CD356" s="59">
        <f t="shared" si="41"/>
        <v>-2.7877089668284442E-2</v>
      </c>
      <c r="CE356" s="59">
        <f t="shared" si="42"/>
        <v>0.40291438803033713</v>
      </c>
      <c r="CF356">
        <v>0</v>
      </c>
      <c r="CI356" s="20">
        <v>327</v>
      </c>
      <c r="CJ356" s="20">
        <v>-3.7110740673435109E-2</v>
      </c>
      <c r="CK356" s="20">
        <v>0.18072465655246825</v>
      </c>
      <c r="DC356">
        <v>112377</v>
      </c>
      <c r="DD356">
        <v>1168398</v>
      </c>
      <c r="DE356">
        <v>7587</v>
      </c>
      <c r="DF356">
        <v>154</v>
      </c>
      <c r="DG356">
        <v>9.6</v>
      </c>
      <c r="DH356">
        <v>35302</v>
      </c>
      <c r="DI356">
        <v>14.8</v>
      </c>
      <c r="DJ356">
        <v>0</v>
      </c>
      <c r="DK356">
        <f t="shared" si="37"/>
        <v>0</v>
      </c>
    </row>
    <row r="357" spans="1:115" x14ac:dyDescent="0.25">
      <c r="A357">
        <v>112378</v>
      </c>
      <c r="B357">
        <v>83</v>
      </c>
      <c r="C357">
        <v>7</v>
      </c>
      <c r="D357">
        <v>37508</v>
      </c>
      <c r="E357">
        <v>10052</v>
      </c>
      <c r="N357">
        <v>112378</v>
      </c>
      <c r="O357" t="s">
        <v>233</v>
      </c>
      <c r="P357" s="74">
        <v>83</v>
      </c>
      <c r="Q357" s="74">
        <v>834316</v>
      </c>
      <c r="R357" s="72">
        <v>1254737.3682280423</v>
      </c>
      <c r="S357" s="72">
        <v>-420421.36822804227</v>
      </c>
      <c r="U357" s="20"/>
      <c r="V357" s="20"/>
      <c r="AC357" s="20">
        <v>333</v>
      </c>
      <c r="AD357" s="20">
        <v>8571199.4783442542</v>
      </c>
      <c r="AE357" s="20">
        <v>-920969.4783442542</v>
      </c>
      <c r="AN357">
        <v>112379</v>
      </c>
      <c r="AO357">
        <v>496</v>
      </c>
      <c r="AP357">
        <v>6.6</v>
      </c>
      <c r="AQ357">
        <v>16</v>
      </c>
      <c r="AR357">
        <v>37725</v>
      </c>
      <c r="AS357">
        <v>2999312</v>
      </c>
      <c r="AT357">
        <v>6047</v>
      </c>
      <c r="AU357" s="20">
        <v>2546181.8857123428</v>
      </c>
      <c r="AV357" s="20">
        <v>453130.1142876572</v>
      </c>
      <c r="BJ357">
        <v>112379</v>
      </c>
      <c r="BK357">
        <v>2999312</v>
      </c>
      <c r="BL357">
        <v>6047</v>
      </c>
      <c r="BM357">
        <v>496</v>
      </c>
      <c r="BN357">
        <v>16</v>
      </c>
      <c r="BO357">
        <v>37725</v>
      </c>
      <c r="BP357">
        <v>6.6</v>
      </c>
      <c r="BQ357">
        <v>0</v>
      </c>
      <c r="BT357">
        <v>1083760</v>
      </c>
      <c r="BU357">
        <v>124</v>
      </c>
      <c r="BV357">
        <v>9.3000000000000007</v>
      </c>
      <c r="BW357">
        <v>37966</v>
      </c>
      <c r="BX357">
        <v>23.9</v>
      </c>
      <c r="BY357">
        <v>0</v>
      </c>
      <c r="CA357" s="59">
        <f t="shared" si="38"/>
        <v>-2.2274788484891368</v>
      </c>
      <c r="CB357" s="59">
        <f t="shared" si="39"/>
        <v>-2.3549228579795058</v>
      </c>
      <c r="CC357" s="59">
        <f t="shared" si="40"/>
        <v>-3.0217633489469096</v>
      </c>
      <c r="CD357" s="59">
        <f t="shared" si="41"/>
        <v>-0.6652347965300428</v>
      </c>
      <c r="CE357" s="59">
        <f t="shared" si="42"/>
        <v>0.94028516768410408</v>
      </c>
      <c r="CF357">
        <v>0</v>
      </c>
      <c r="CI357" s="20">
        <v>328</v>
      </c>
      <c r="CJ357" s="20">
        <v>-0.61400985065208558</v>
      </c>
      <c r="CK357" s="20">
        <v>6.972275589412491E-2</v>
      </c>
      <c r="DC357">
        <v>112378</v>
      </c>
      <c r="DD357">
        <v>834316</v>
      </c>
      <c r="DE357">
        <v>10052</v>
      </c>
      <c r="DF357">
        <v>83</v>
      </c>
      <c r="DG357">
        <v>7</v>
      </c>
      <c r="DH357">
        <v>37508</v>
      </c>
      <c r="DI357">
        <v>10.5</v>
      </c>
      <c r="DJ357">
        <v>0</v>
      </c>
      <c r="DK357">
        <f t="shared" si="37"/>
        <v>0</v>
      </c>
    </row>
    <row r="358" spans="1:115" x14ac:dyDescent="0.25">
      <c r="A358">
        <v>112379</v>
      </c>
      <c r="B358">
        <v>496</v>
      </c>
      <c r="C358">
        <v>16</v>
      </c>
      <c r="D358">
        <v>37725</v>
      </c>
      <c r="E358">
        <v>6047</v>
      </c>
      <c r="N358">
        <v>112379</v>
      </c>
      <c r="O358" t="s">
        <v>233</v>
      </c>
      <c r="P358" s="74">
        <v>496</v>
      </c>
      <c r="Q358" s="74">
        <v>2999312</v>
      </c>
      <c r="R358" s="72">
        <v>3441205.4228430898</v>
      </c>
      <c r="S358" s="72">
        <v>-441893.42284308979</v>
      </c>
      <c r="U358" s="20"/>
      <c r="V358" s="20"/>
      <c r="AC358" s="20">
        <v>334</v>
      </c>
      <c r="AD358" s="20">
        <v>7501788.9528424637</v>
      </c>
      <c r="AE358" s="20">
        <v>-1417917.9528424637</v>
      </c>
      <c r="AN358">
        <v>112382</v>
      </c>
      <c r="AO358">
        <v>602</v>
      </c>
      <c r="AP358">
        <v>16.5</v>
      </c>
      <c r="AQ358">
        <v>15.7</v>
      </c>
      <c r="AR358">
        <v>41380</v>
      </c>
      <c r="AS358">
        <v>3955140</v>
      </c>
      <c r="AT358">
        <v>6570</v>
      </c>
      <c r="AU358" s="20">
        <v>4051876.7481828826</v>
      </c>
      <c r="AV358" s="20">
        <v>-96736.748182882555</v>
      </c>
      <c r="BJ358">
        <v>112382</v>
      </c>
      <c r="BK358">
        <v>3955140</v>
      </c>
      <c r="BL358">
        <v>6570</v>
      </c>
      <c r="BM358">
        <v>602</v>
      </c>
      <c r="BN358">
        <v>15.7</v>
      </c>
      <c r="BO358">
        <v>41380</v>
      </c>
      <c r="BP358">
        <v>16.5</v>
      </c>
      <c r="BQ358">
        <v>0</v>
      </c>
      <c r="BT358">
        <v>1168398</v>
      </c>
      <c r="BU358">
        <v>154</v>
      </c>
      <c r="BV358">
        <v>9.6</v>
      </c>
      <c r="BW358">
        <v>35302</v>
      </c>
      <c r="BX358">
        <v>14.8</v>
      </c>
      <c r="BY358">
        <v>0</v>
      </c>
      <c r="CA358" s="59">
        <f t="shared" si="38"/>
        <v>-2.188568162196701</v>
      </c>
      <c r="CB358" s="59">
        <f t="shared" si="39"/>
        <v>-2.271008908153906</v>
      </c>
      <c r="CC358" s="59">
        <f t="shared" si="40"/>
        <v>-2.8719565108753309</v>
      </c>
      <c r="CD358" s="59">
        <f t="shared" si="41"/>
        <v>-1.544530980413898</v>
      </c>
      <c r="CE358" s="59">
        <f t="shared" si="42"/>
        <v>1.7629678089900139E-2</v>
      </c>
      <c r="CF358">
        <v>0</v>
      </c>
      <c r="CI358" s="20">
        <v>329</v>
      </c>
      <c r="CJ358" s="20">
        <v>-0.92984039070369162</v>
      </c>
      <c r="CK358" s="20">
        <v>-0.19203165734869376</v>
      </c>
      <c r="DC358">
        <v>112379</v>
      </c>
      <c r="DD358">
        <v>2999312</v>
      </c>
      <c r="DE358">
        <v>6047</v>
      </c>
      <c r="DF358">
        <v>496</v>
      </c>
      <c r="DG358">
        <v>16</v>
      </c>
      <c r="DH358">
        <v>37725</v>
      </c>
      <c r="DI358">
        <v>6.6</v>
      </c>
      <c r="DJ358">
        <v>0</v>
      </c>
      <c r="DK358">
        <f t="shared" si="37"/>
        <v>0</v>
      </c>
    </row>
    <row r="359" spans="1:115" x14ac:dyDescent="0.25">
      <c r="A359">
        <v>112382</v>
      </c>
      <c r="B359">
        <v>602</v>
      </c>
      <c r="C359">
        <v>15.7</v>
      </c>
      <c r="D359">
        <v>41380</v>
      </c>
      <c r="E359">
        <v>6570</v>
      </c>
      <c r="N359">
        <v>112382</v>
      </c>
      <c r="O359" t="s">
        <v>233</v>
      </c>
      <c r="P359" s="74">
        <v>602</v>
      </c>
      <c r="Q359" s="74">
        <v>3955140</v>
      </c>
      <c r="R359" s="72">
        <v>4002381.2431559106</v>
      </c>
      <c r="S359" s="72">
        <v>-47241.243155910634</v>
      </c>
      <c r="U359" s="20"/>
      <c r="V359" s="20"/>
      <c r="AC359" s="20">
        <v>335</v>
      </c>
      <c r="AD359" s="20">
        <v>8814728.6079139709</v>
      </c>
      <c r="AE359" s="20">
        <v>-360683.60791397095</v>
      </c>
      <c r="AN359">
        <v>112383</v>
      </c>
      <c r="AO359">
        <v>1036</v>
      </c>
      <c r="AP359">
        <v>4.8</v>
      </c>
      <c r="AQ359">
        <v>14.4</v>
      </c>
      <c r="AR359">
        <v>39011</v>
      </c>
      <c r="AS359">
        <v>5402740</v>
      </c>
      <c r="AT359">
        <v>5215</v>
      </c>
      <c r="AU359" s="20">
        <v>5912955.7522385158</v>
      </c>
      <c r="AV359" s="20">
        <v>-510215.75223851576</v>
      </c>
      <c r="BJ359">
        <v>112383</v>
      </c>
      <c r="BK359">
        <v>5402740</v>
      </c>
      <c r="BL359">
        <v>5215</v>
      </c>
      <c r="BM359">
        <v>1036</v>
      </c>
      <c r="BN359">
        <v>14.4</v>
      </c>
      <c r="BO359">
        <v>39011</v>
      </c>
      <c r="BP359">
        <v>4.8</v>
      </c>
      <c r="BQ359">
        <v>0</v>
      </c>
      <c r="BT359">
        <v>834316</v>
      </c>
      <c r="BU359">
        <v>83</v>
      </c>
      <c r="BV359">
        <v>7</v>
      </c>
      <c r="BW359">
        <v>37508</v>
      </c>
      <c r="BX359">
        <v>10.5</v>
      </c>
      <c r="BY359">
        <v>0</v>
      </c>
      <c r="CA359" s="59">
        <f t="shared" si="38"/>
        <v>-2.3421559111741059</v>
      </c>
      <c r="CB359" s="59">
        <f t="shared" si="39"/>
        <v>-2.4696052560744923</v>
      </c>
      <c r="CC359" s="59">
        <f t="shared" si="40"/>
        <v>-4.1702824408290171</v>
      </c>
      <c r="CD359" s="59">
        <f t="shared" si="41"/>
        <v>-0.81640508640196685</v>
      </c>
      <c r="CE359" s="59">
        <f t="shared" si="42"/>
        <v>-0.41835038842164696</v>
      </c>
      <c r="CF359">
        <v>0</v>
      </c>
      <c r="CI359" s="20">
        <v>330</v>
      </c>
      <c r="CJ359" s="20">
        <v>-0.89842781939348426</v>
      </c>
      <c r="CK359" s="20">
        <v>0.10301881073962105</v>
      </c>
      <c r="DC359">
        <v>112382</v>
      </c>
      <c r="DD359">
        <v>3955140</v>
      </c>
      <c r="DE359">
        <v>6570</v>
      </c>
      <c r="DF359">
        <v>602</v>
      </c>
      <c r="DG359">
        <v>15.7</v>
      </c>
      <c r="DH359">
        <v>41380</v>
      </c>
      <c r="DI359">
        <v>16.5</v>
      </c>
      <c r="DJ359">
        <v>0</v>
      </c>
      <c r="DK359">
        <f t="shared" si="37"/>
        <v>0</v>
      </c>
    </row>
    <row r="360" spans="1:115" x14ac:dyDescent="0.25">
      <c r="A360">
        <v>112383</v>
      </c>
      <c r="B360">
        <v>1036</v>
      </c>
      <c r="C360">
        <v>14.4</v>
      </c>
      <c r="D360">
        <v>39011</v>
      </c>
      <c r="E360">
        <v>5215</v>
      </c>
      <c r="N360">
        <v>112383</v>
      </c>
      <c r="O360" t="s">
        <v>233</v>
      </c>
      <c r="P360" s="74">
        <v>1036</v>
      </c>
      <c r="Q360" s="74">
        <v>5402740</v>
      </c>
      <c r="R360" s="72">
        <v>6300025.6395310452</v>
      </c>
      <c r="S360" s="72">
        <v>-897285.63953104522</v>
      </c>
      <c r="U360" s="20"/>
      <c r="V360" s="20"/>
      <c r="AC360" s="20">
        <v>336</v>
      </c>
      <c r="AD360" s="20">
        <v>6681201.6684227725</v>
      </c>
      <c r="AE360" s="20">
        <v>-1058101.6684227725</v>
      </c>
      <c r="AN360">
        <v>112384</v>
      </c>
      <c r="AO360">
        <v>143</v>
      </c>
      <c r="AP360">
        <v>4.3</v>
      </c>
      <c r="AQ360">
        <v>11.7</v>
      </c>
      <c r="AR360">
        <v>39475</v>
      </c>
      <c r="AS360">
        <v>1214785</v>
      </c>
      <c r="AT360">
        <v>8495</v>
      </c>
      <c r="AU360" s="20">
        <v>1267596.7322001169</v>
      </c>
      <c r="AV360" s="20">
        <v>-52811.73220011685</v>
      </c>
      <c r="BJ360">
        <v>112384</v>
      </c>
      <c r="BK360">
        <v>1214785</v>
      </c>
      <c r="BL360">
        <v>8495</v>
      </c>
      <c r="BM360">
        <v>143</v>
      </c>
      <c r="BN360">
        <v>11.7</v>
      </c>
      <c r="BO360">
        <v>39475</v>
      </c>
      <c r="BP360">
        <v>4.3</v>
      </c>
      <c r="BQ360">
        <v>0</v>
      </c>
      <c r="BT360">
        <v>2999312</v>
      </c>
      <c r="BU360">
        <v>496</v>
      </c>
      <c r="BV360">
        <v>16</v>
      </c>
      <c r="BW360">
        <v>37725</v>
      </c>
      <c r="BX360">
        <v>6.6</v>
      </c>
      <c r="BY360">
        <v>0</v>
      </c>
      <c r="CA360" s="59">
        <f t="shared" si="38"/>
        <v>-1.3468408023532583</v>
      </c>
      <c r="CB360" s="59">
        <f t="shared" si="39"/>
        <v>-1.314389880142067</v>
      </c>
      <c r="CC360" s="59">
        <f t="shared" si="40"/>
        <v>0.32392270131835788</v>
      </c>
      <c r="CD360" s="59">
        <f t="shared" si="41"/>
        <v>-0.7447807350871033</v>
      </c>
      <c r="CE360" s="59">
        <f t="shared" si="42"/>
        <v>-0.81377416967630589</v>
      </c>
      <c r="CF360">
        <v>0</v>
      </c>
      <c r="CI360" s="20">
        <v>331</v>
      </c>
      <c r="CJ360" s="20">
        <v>-4.305296836667237E-2</v>
      </c>
      <c r="CK360" s="20">
        <v>-0.18442818990468418</v>
      </c>
      <c r="DC360">
        <v>112383</v>
      </c>
      <c r="DD360">
        <v>5402740</v>
      </c>
      <c r="DE360">
        <v>5215</v>
      </c>
      <c r="DF360">
        <v>1036</v>
      </c>
      <c r="DG360">
        <v>14.4</v>
      </c>
      <c r="DH360">
        <v>39011</v>
      </c>
      <c r="DI360">
        <v>4.8</v>
      </c>
      <c r="DJ360">
        <v>0</v>
      </c>
      <c r="DK360">
        <f t="shared" si="37"/>
        <v>0</v>
      </c>
    </row>
    <row r="361" spans="1:115" x14ac:dyDescent="0.25">
      <c r="A361">
        <v>112384</v>
      </c>
      <c r="B361">
        <v>143</v>
      </c>
      <c r="C361">
        <v>11.7</v>
      </c>
      <c r="D361">
        <v>39475</v>
      </c>
      <c r="E361">
        <v>8495</v>
      </c>
      <c r="N361">
        <v>112384</v>
      </c>
      <c r="O361" t="s">
        <v>233</v>
      </c>
      <c r="P361" s="74">
        <v>143</v>
      </c>
      <c r="Q361" s="74">
        <v>1214785</v>
      </c>
      <c r="R361" s="72">
        <v>1572384.0589711484</v>
      </c>
      <c r="S361" s="72">
        <v>-357599.05897114845</v>
      </c>
      <c r="U361" s="20"/>
      <c r="V361" s="20"/>
      <c r="AC361" s="20">
        <v>337</v>
      </c>
      <c r="AD361" s="20">
        <v>7867082.6471970361</v>
      </c>
      <c r="AE361" s="20">
        <v>-1204418.6471970361</v>
      </c>
      <c r="AN361">
        <v>112385</v>
      </c>
      <c r="AO361">
        <v>1272</v>
      </c>
      <c r="AP361">
        <v>4.5999999999999996</v>
      </c>
      <c r="AQ361">
        <v>16.399999999999999</v>
      </c>
      <c r="AR361">
        <v>36842</v>
      </c>
      <c r="AS361">
        <v>6660192</v>
      </c>
      <c r="AT361">
        <v>5236</v>
      </c>
      <c r="AU361" s="20">
        <v>6706036.4909929354</v>
      </c>
      <c r="AV361" s="20">
        <v>-45844.490992935374</v>
      </c>
      <c r="BJ361">
        <v>112385</v>
      </c>
      <c r="BK361">
        <v>6660192</v>
      </c>
      <c r="BL361">
        <v>5236</v>
      </c>
      <c r="BM361">
        <v>1272</v>
      </c>
      <c r="BN361">
        <v>16.399999999999999</v>
      </c>
      <c r="BO361">
        <v>36842</v>
      </c>
      <c r="BP361">
        <v>4.5999999999999996</v>
      </c>
      <c r="BQ361">
        <v>0</v>
      </c>
      <c r="BT361">
        <v>3955140</v>
      </c>
      <c r="BU361">
        <v>602</v>
      </c>
      <c r="BV361">
        <v>15.7</v>
      </c>
      <c r="BW361">
        <v>41380</v>
      </c>
      <c r="BX361">
        <v>16.5</v>
      </c>
      <c r="BY361">
        <v>0</v>
      </c>
      <c r="CA361" s="59">
        <f t="shared" si="38"/>
        <v>-0.9074173346729425</v>
      </c>
      <c r="CB361" s="59">
        <f t="shared" si="39"/>
        <v>-1.0178939240916141</v>
      </c>
      <c r="CC361" s="59">
        <f t="shared" si="40"/>
        <v>0.17411586324677839</v>
      </c>
      <c r="CD361" s="59">
        <f t="shared" si="41"/>
        <v>0.46161098867246525</v>
      </c>
      <c r="CE361" s="59">
        <f t="shared" si="42"/>
        <v>0.18999389043167447</v>
      </c>
      <c r="CF361">
        <v>0</v>
      </c>
      <c r="CI361" s="20">
        <v>332</v>
      </c>
      <c r="CJ361" s="20">
        <v>6.8727107940051463E-2</v>
      </c>
      <c r="CK361" s="20">
        <v>-0.33778630997765868</v>
      </c>
      <c r="DC361">
        <v>112384</v>
      </c>
      <c r="DD361">
        <v>1214785</v>
      </c>
      <c r="DE361">
        <v>8495</v>
      </c>
      <c r="DF361">
        <v>143</v>
      </c>
      <c r="DG361">
        <v>11.7</v>
      </c>
      <c r="DH361">
        <v>39475</v>
      </c>
      <c r="DI361">
        <v>4.3</v>
      </c>
      <c r="DJ361">
        <v>0</v>
      </c>
      <c r="DK361">
        <f t="shared" si="37"/>
        <v>0</v>
      </c>
    </row>
    <row r="362" spans="1:115" x14ac:dyDescent="0.25">
      <c r="A362">
        <v>112385</v>
      </c>
      <c r="B362">
        <v>1272</v>
      </c>
      <c r="C362">
        <v>16.399999999999999</v>
      </c>
      <c r="D362">
        <v>36842</v>
      </c>
      <c r="E362">
        <v>5236</v>
      </c>
      <c r="N362">
        <v>112385</v>
      </c>
      <c r="O362" t="s">
        <v>233</v>
      </c>
      <c r="P362" s="74">
        <v>1272</v>
      </c>
      <c r="Q362" s="74">
        <v>6660192</v>
      </c>
      <c r="R362" s="72">
        <v>7549435.9564539297</v>
      </c>
      <c r="S362" s="72">
        <v>-889243.95645392966</v>
      </c>
      <c r="U362" s="20"/>
      <c r="V362" s="20"/>
      <c r="AC362" s="20">
        <v>338</v>
      </c>
      <c r="AD362" s="20">
        <v>11482960.810156062</v>
      </c>
      <c r="AE362" s="20">
        <v>-575765.81015606225</v>
      </c>
      <c r="AN362">
        <v>112388</v>
      </c>
      <c r="AO362">
        <v>487</v>
      </c>
      <c r="AP362">
        <v>10.1</v>
      </c>
      <c r="AQ362">
        <v>16.600000000000001</v>
      </c>
      <c r="AR362">
        <v>40626</v>
      </c>
      <c r="AS362">
        <v>3025731</v>
      </c>
      <c r="AT362">
        <v>6213</v>
      </c>
      <c r="AU362" s="20">
        <v>2890658.5116612464</v>
      </c>
      <c r="AV362" s="20">
        <v>135072.48833875358</v>
      </c>
      <c r="BJ362">
        <v>112388</v>
      </c>
      <c r="BK362">
        <v>3025731</v>
      </c>
      <c r="BL362">
        <v>6213</v>
      </c>
      <c r="BM362">
        <v>487</v>
      </c>
      <c r="BN362">
        <v>16.600000000000001</v>
      </c>
      <c r="BO362">
        <v>40626</v>
      </c>
      <c r="BP362">
        <v>10.1</v>
      </c>
      <c r="BQ362">
        <v>0</v>
      </c>
      <c r="BT362">
        <v>5402740</v>
      </c>
      <c r="BU362">
        <v>1036</v>
      </c>
      <c r="BV362">
        <v>14.4</v>
      </c>
      <c r="BW362">
        <v>39011</v>
      </c>
      <c r="BX362">
        <v>4.8</v>
      </c>
      <c r="BY362">
        <v>0</v>
      </c>
      <c r="CA362" s="59">
        <f t="shared" si="38"/>
        <v>-0.2419111852255259</v>
      </c>
      <c r="CB362" s="59">
        <f t="shared" si="39"/>
        <v>0.19606121671873133</v>
      </c>
      <c r="CC362" s="59">
        <f t="shared" si="40"/>
        <v>-0.47504710173006409</v>
      </c>
      <c r="CD362" s="59">
        <f t="shared" si="41"/>
        <v>-0.32031568535938643</v>
      </c>
      <c r="CE362" s="59">
        <f t="shared" si="42"/>
        <v>-0.99627745333230244</v>
      </c>
      <c r="CF362">
        <v>0</v>
      </c>
      <c r="CI362" s="20">
        <v>333</v>
      </c>
      <c r="CJ362" s="20">
        <v>1.0948591146242133</v>
      </c>
      <c r="CK362" s="20">
        <v>-0.3035301673396712</v>
      </c>
      <c r="DC362">
        <v>112385</v>
      </c>
      <c r="DD362">
        <v>6660192</v>
      </c>
      <c r="DE362">
        <v>5236</v>
      </c>
      <c r="DF362">
        <v>1272</v>
      </c>
      <c r="DG362">
        <v>16.399999999999999</v>
      </c>
      <c r="DH362">
        <v>36842</v>
      </c>
      <c r="DI362">
        <v>4.5999999999999996</v>
      </c>
      <c r="DJ362">
        <v>0</v>
      </c>
      <c r="DK362">
        <f t="shared" si="37"/>
        <v>0</v>
      </c>
    </row>
    <row r="363" spans="1:115" x14ac:dyDescent="0.25">
      <c r="A363">
        <v>112388</v>
      </c>
      <c r="B363">
        <v>487</v>
      </c>
      <c r="C363">
        <v>16.600000000000001</v>
      </c>
      <c r="D363">
        <v>40626</v>
      </c>
      <c r="E363">
        <v>6213</v>
      </c>
      <c r="N363">
        <v>112388</v>
      </c>
      <c r="O363" t="s">
        <v>233</v>
      </c>
      <c r="P363" s="74">
        <v>487</v>
      </c>
      <c r="Q363" s="74">
        <v>3025731</v>
      </c>
      <c r="R363" s="72">
        <v>3393558.4192316239</v>
      </c>
      <c r="S363" s="72">
        <v>-367827.41923162388</v>
      </c>
      <c r="U363" s="20"/>
      <c r="V363" s="20"/>
      <c r="AC363" s="20">
        <v>339</v>
      </c>
      <c r="AD363" s="20">
        <v>7480612.5067929234</v>
      </c>
      <c r="AE363" s="20">
        <v>-1342987.5067929234</v>
      </c>
      <c r="AN363">
        <v>112393</v>
      </c>
      <c r="AO363">
        <v>1387</v>
      </c>
      <c r="AP363">
        <v>5.8</v>
      </c>
      <c r="AQ363">
        <v>15.3</v>
      </c>
      <c r="AR363">
        <v>40746</v>
      </c>
      <c r="AS363">
        <v>7396871</v>
      </c>
      <c r="AT363">
        <v>5333</v>
      </c>
      <c r="AU363" s="20">
        <v>8014188.7703627236</v>
      </c>
      <c r="AV363" s="20">
        <v>-617317.77036272362</v>
      </c>
      <c r="BJ363">
        <v>112393</v>
      </c>
      <c r="BK363">
        <v>7396871</v>
      </c>
      <c r="BL363">
        <v>5333</v>
      </c>
      <c r="BM363">
        <v>1387</v>
      </c>
      <c r="BN363">
        <v>15.3</v>
      </c>
      <c r="BO363">
        <v>40746</v>
      </c>
      <c r="BP363">
        <v>5.8</v>
      </c>
      <c r="BQ363">
        <v>0</v>
      </c>
      <c r="BT363">
        <v>1214785</v>
      </c>
      <c r="BU363">
        <v>143</v>
      </c>
      <c r="BV363">
        <v>11.7</v>
      </c>
      <c r="BW363">
        <v>39475</v>
      </c>
      <c r="BX363">
        <v>4.3</v>
      </c>
      <c r="BY363">
        <v>0</v>
      </c>
      <c r="CA363" s="59">
        <f t="shared" si="38"/>
        <v>-2.167242634596247</v>
      </c>
      <c r="CB363" s="59">
        <f t="shared" si="39"/>
        <v>-2.3017773564232926</v>
      </c>
      <c r="CC363" s="59">
        <f t="shared" si="40"/>
        <v>-1.823308644374277</v>
      </c>
      <c r="CD363" s="59">
        <f t="shared" si="41"/>
        <v>-0.16716499867691315</v>
      </c>
      <c r="CE363" s="59">
        <f t="shared" si="42"/>
        <v>-1.0469728099034126</v>
      </c>
      <c r="CF363">
        <v>0</v>
      </c>
      <c r="CI363" s="20">
        <v>334</v>
      </c>
      <c r="CJ363" s="20">
        <v>0.47183008468196452</v>
      </c>
      <c r="CK363" s="20">
        <v>-0.40060444407212958</v>
      </c>
      <c r="DC363">
        <v>112388</v>
      </c>
      <c r="DD363">
        <v>3025731</v>
      </c>
      <c r="DE363">
        <v>6213</v>
      </c>
      <c r="DF363">
        <v>487</v>
      </c>
      <c r="DG363">
        <v>16.600000000000001</v>
      </c>
      <c r="DH363">
        <v>40626</v>
      </c>
      <c r="DI363">
        <v>10.1</v>
      </c>
      <c r="DJ363">
        <v>0</v>
      </c>
      <c r="DK363">
        <f t="shared" si="37"/>
        <v>0</v>
      </c>
    </row>
    <row r="364" spans="1:115" x14ac:dyDescent="0.25">
      <c r="A364">
        <v>112393</v>
      </c>
      <c r="B364">
        <v>1387</v>
      </c>
      <c r="C364">
        <v>15.3</v>
      </c>
      <c r="D364">
        <v>40746</v>
      </c>
      <c r="E364">
        <v>5333</v>
      </c>
      <c r="N364">
        <v>112393</v>
      </c>
      <c r="O364" t="s">
        <v>233</v>
      </c>
      <c r="P364" s="74">
        <v>1387</v>
      </c>
      <c r="Q364" s="74">
        <v>7396871</v>
      </c>
      <c r="R364" s="72">
        <v>8158258.7803782169</v>
      </c>
      <c r="S364" s="72">
        <v>-761387.78037821688</v>
      </c>
      <c r="U364" s="20"/>
      <c r="V364" s="20"/>
      <c r="AC364" s="20">
        <v>340</v>
      </c>
      <c r="AD364" s="20">
        <v>5145909.3298310926</v>
      </c>
      <c r="AE364" s="20">
        <v>-471857.32983109262</v>
      </c>
      <c r="AN364">
        <v>112397</v>
      </c>
      <c r="AO364">
        <v>1265</v>
      </c>
      <c r="AP364">
        <v>5.5</v>
      </c>
      <c r="AQ364">
        <v>13.9</v>
      </c>
      <c r="AR364">
        <v>39604</v>
      </c>
      <c r="AS364">
        <v>7095385</v>
      </c>
      <c r="AT364">
        <v>5609</v>
      </c>
      <c r="AU364" s="20">
        <v>7386094.4382452089</v>
      </c>
      <c r="AV364" s="20">
        <v>-290709.43824520893</v>
      </c>
      <c r="BJ364">
        <v>112397</v>
      </c>
      <c r="BK364">
        <v>7095385</v>
      </c>
      <c r="BL364">
        <v>5609</v>
      </c>
      <c r="BM364">
        <v>1265</v>
      </c>
      <c r="BN364">
        <v>13.9</v>
      </c>
      <c r="BO364">
        <v>39604</v>
      </c>
      <c r="BP364">
        <v>5.5</v>
      </c>
      <c r="BQ364">
        <v>0</v>
      </c>
      <c r="BT364">
        <v>6660192</v>
      </c>
      <c r="BU364">
        <v>1272</v>
      </c>
      <c r="BV364">
        <v>16.399999999999999</v>
      </c>
      <c r="BW364">
        <v>36842</v>
      </c>
      <c r="BX364">
        <v>4.5999999999999996</v>
      </c>
      <c r="BY364">
        <v>0</v>
      </c>
      <c r="CA364" s="59">
        <f t="shared" si="38"/>
        <v>0.33617809263780163</v>
      </c>
      <c r="CB364" s="59">
        <f t="shared" si="39"/>
        <v>0.85618428868011731</v>
      </c>
      <c r="CC364" s="59">
        <f t="shared" si="40"/>
        <v>0.52366515208046271</v>
      </c>
      <c r="CD364" s="59">
        <f t="shared" si="41"/>
        <v>-1.0362291323729307</v>
      </c>
      <c r="CE364" s="59">
        <f t="shared" si="42"/>
        <v>-1.0165555959607464</v>
      </c>
      <c r="CF364">
        <v>0</v>
      </c>
      <c r="CI364" s="20">
        <v>335</v>
      </c>
      <c r="CJ364" s="20">
        <v>1.2774109591290235</v>
      </c>
      <c r="CK364" s="20">
        <v>-0.11654358581652136</v>
      </c>
      <c r="DC364">
        <v>112393</v>
      </c>
      <c r="DD364">
        <v>7396871</v>
      </c>
      <c r="DE364">
        <v>5333</v>
      </c>
      <c r="DF364">
        <v>1387</v>
      </c>
      <c r="DG364">
        <v>15.3</v>
      </c>
      <c r="DH364">
        <v>40746</v>
      </c>
      <c r="DI364">
        <v>5.8</v>
      </c>
      <c r="DJ364">
        <v>0</v>
      </c>
      <c r="DK364">
        <f t="shared" si="37"/>
        <v>0</v>
      </c>
    </row>
    <row r="365" spans="1:115" x14ac:dyDescent="0.25">
      <c r="A365">
        <v>112397</v>
      </c>
      <c r="B365">
        <v>1265</v>
      </c>
      <c r="C365">
        <v>13.9</v>
      </c>
      <c r="D365">
        <v>39604</v>
      </c>
      <c r="E365">
        <v>5609</v>
      </c>
      <c r="N365">
        <v>112397</v>
      </c>
      <c r="O365" t="s">
        <v>233</v>
      </c>
      <c r="P365" s="74">
        <v>1265</v>
      </c>
      <c r="Q365" s="74">
        <v>7095385</v>
      </c>
      <c r="R365" s="72">
        <v>7512377.1758672344</v>
      </c>
      <c r="S365" s="72">
        <v>-416992.17586723436</v>
      </c>
      <c r="U365" s="20"/>
      <c r="V365" s="20"/>
      <c r="AC365" s="20">
        <v>341</v>
      </c>
      <c r="AD365" s="20">
        <v>5680614.5925819883</v>
      </c>
      <c r="AE365" s="20">
        <v>-903652.59258198831</v>
      </c>
      <c r="AN365">
        <v>112398</v>
      </c>
      <c r="AO365">
        <v>959</v>
      </c>
      <c r="AP365">
        <v>10.6</v>
      </c>
      <c r="AQ365">
        <v>16.600000000000001</v>
      </c>
      <c r="AR365">
        <v>42492</v>
      </c>
      <c r="AS365">
        <v>5365605</v>
      </c>
      <c r="AT365">
        <v>5595</v>
      </c>
      <c r="AU365" s="20">
        <v>5804244.5406058347</v>
      </c>
      <c r="AV365" s="20">
        <v>-438639.54060583469</v>
      </c>
      <c r="BJ365">
        <v>112398</v>
      </c>
      <c r="BK365">
        <v>5365605</v>
      </c>
      <c r="BL365">
        <v>5595</v>
      </c>
      <c r="BM365">
        <v>959</v>
      </c>
      <c r="BN365">
        <v>16.600000000000001</v>
      </c>
      <c r="BO365">
        <v>42492</v>
      </c>
      <c r="BP365">
        <v>10.6</v>
      </c>
      <c r="BQ365">
        <v>0</v>
      </c>
      <c r="BT365">
        <v>3025731</v>
      </c>
      <c r="BU365">
        <v>487</v>
      </c>
      <c r="BV365">
        <v>16.600000000000001</v>
      </c>
      <c r="BW365">
        <v>40626</v>
      </c>
      <c r="BX365">
        <v>10.1</v>
      </c>
      <c r="BY365">
        <v>0</v>
      </c>
      <c r="CA365" s="59">
        <f t="shared" si="38"/>
        <v>-1.3346951772066356</v>
      </c>
      <c r="CB365" s="59">
        <f t="shared" si="39"/>
        <v>-1.3395640650897469</v>
      </c>
      <c r="CC365" s="59">
        <f t="shared" si="40"/>
        <v>0.62353637746151691</v>
      </c>
      <c r="CD365" s="59">
        <f t="shared" si="41"/>
        <v>0.21274112281344618</v>
      </c>
      <c r="CE365" s="59">
        <f t="shared" si="42"/>
        <v>-0.4589066736785351</v>
      </c>
      <c r="CF365">
        <v>0</v>
      </c>
      <c r="CI365" s="20">
        <v>336</v>
      </c>
      <c r="CJ365" s="20">
        <v>5.8712699106947541E-3</v>
      </c>
      <c r="CK365" s="20">
        <v>-0.14647619989151719</v>
      </c>
      <c r="DC365">
        <v>112397</v>
      </c>
      <c r="DD365">
        <v>7095385</v>
      </c>
      <c r="DE365">
        <v>5609</v>
      </c>
      <c r="DF365">
        <v>1265</v>
      </c>
      <c r="DG365">
        <v>13.9</v>
      </c>
      <c r="DH365">
        <v>39604</v>
      </c>
      <c r="DI365">
        <v>5.5</v>
      </c>
      <c r="DJ365">
        <v>0</v>
      </c>
      <c r="DK365">
        <f t="shared" si="37"/>
        <v>0</v>
      </c>
    </row>
    <row r="366" spans="1:115" x14ac:dyDescent="0.25">
      <c r="A366">
        <v>112398</v>
      </c>
      <c r="B366">
        <v>959</v>
      </c>
      <c r="C366">
        <v>16.600000000000001</v>
      </c>
      <c r="D366">
        <v>42492</v>
      </c>
      <c r="E366">
        <v>5595</v>
      </c>
      <c r="N366">
        <v>112398</v>
      </c>
      <c r="O366" t="s">
        <v>233</v>
      </c>
      <c r="P366" s="74">
        <v>959</v>
      </c>
      <c r="Q366" s="74">
        <v>5365605</v>
      </c>
      <c r="R366" s="72">
        <v>5892379.0530773923</v>
      </c>
      <c r="S366" s="72">
        <v>-526774.05307739228</v>
      </c>
      <c r="U366" s="20"/>
      <c r="V366" s="20"/>
      <c r="AC366" s="20">
        <v>342</v>
      </c>
      <c r="AD366" s="20">
        <v>8407082.0214603171</v>
      </c>
      <c r="AE366" s="20">
        <v>288693.97853968292</v>
      </c>
      <c r="AN366">
        <v>112399</v>
      </c>
      <c r="AO366">
        <v>618</v>
      </c>
      <c r="AP366">
        <v>14.6</v>
      </c>
      <c r="AQ366">
        <v>14.1</v>
      </c>
      <c r="AR366">
        <v>38959</v>
      </c>
      <c r="AS366">
        <v>4207962</v>
      </c>
      <c r="AT366">
        <v>6809</v>
      </c>
      <c r="AU366" s="20">
        <v>4021278.1945124175</v>
      </c>
      <c r="AV366" s="20">
        <v>186683.80548758246</v>
      </c>
      <c r="BJ366">
        <v>112399</v>
      </c>
      <c r="BK366">
        <v>4207962</v>
      </c>
      <c r="BL366">
        <v>6809</v>
      </c>
      <c r="BM366">
        <v>618</v>
      </c>
      <c r="BN366">
        <v>14.1</v>
      </c>
      <c r="BO366">
        <v>38959</v>
      </c>
      <c r="BP366">
        <v>14.6</v>
      </c>
      <c r="BQ366">
        <v>0</v>
      </c>
      <c r="BT366">
        <v>7396871</v>
      </c>
      <c r="BU366">
        <v>1387</v>
      </c>
      <c r="BV366">
        <v>15.3</v>
      </c>
      <c r="BW366">
        <v>40746</v>
      </c>
      <c r="BX366">
        <v>5.8</v>
      </c>
      <c r="BY366">
        <v>0</v>
      </c>
      <c r="CA366" s="59">
        <f t="shared" si="38"/>
        <v>0.67485203894118195</v>
      </c>
      <c r="CB366" s="59">
        <f t="shared" si="39"/>
        <v>1.1778544296782503</v>
      </c>
      <c r="CC366" s="59">
        <f t="shared" si="40"/>
        <v>-2.5626587515326461E-2</v>
      </c>
      <c r="CD366" s="59">
        <f t="shared" si="41"/>
        <v>0.25234905902443067</v>
      </c>
      <c r="CE366" s="59">
        <f t="shared" si="42"/>
        <v>-0.89488674019008219</v>
      </c>
      <c r="CF366">
        <v>0</v>
      </c>
      <c r="CI366" s="20">
        <v>337</v>
      </c>
      <c r="CJ366" s="20">
        <v>0.73643848215149976</v>
      </c>
      <c r="CK366" s="20">
        <v>-0.39912393524357243</v>
      </c>
      <c r="DC366">
        <v>112398</v>
      </c>
      <c r="DD366">
        <v>5365605</v>
      </c>
      <c r="DE366">
        <v>5595</v>
      </c>
      <c r="DF366">
        <v>959</v>
      </c>
      <c r="DG366">
        <v>16.600000000000001</v>
      </c>
      <c r="DH366">
        <v>42492</v>
      </c>
      <c r="DI366">
        <v>10.6</v>
      </c>
      <c r="DJ366">
        <v>0</v>
      </c>
      <c r="DK366">
        <f t="shared" si="37"/>
        <v>0</v>
      </c>
    </row>
    <row r="367" spans="1:115" x14ac:dyDescent="0.25">
      <c r="A367">
        <v>112399</v>
      </c>
      <c r="B367">
        <v>618</v>
      </c>
      <c r="C367">
        <v>14.1</v>
      </c>
      <c r="D367">
        <v>38959</v>
      </c>
      <c r="E367">
        <v>6809</v>
      </c>
      <c r="N367">
        <v>112399</v>
      </c>
      <c r="O367" t="s">
        <v>233</v>
      </c>
      <c r="P367" s="74">
        <v>618</v>
      </c>
      <c r="Q367" s="74">
        <v>4207962</v>
      </c>
      <c r="R367" s="72">
        <v>4087087.0273540723</v>
      </c>
      <c r="S367" s="72">
        <v>120874.97264592769</v>
      </c>
      <c r="U367" s="20"/>
      <c r="V367" s="20"/>
      <c r="AC367" s="20">
        <v>343</v>
      </c>
      <c r="AD367" s="20">
        <v>7141789.3700002767</v>
      </c>
      <c r="AE367" s="20">
        <v>729675.62999972329</v>
      </c>
      <c r="AN367">
        <v>112400</v>
      </c>
      <c r="AO367">
        <v>812</v>
      </c>
      <c r="AP367">
        <v>12.2</v>
      </c>
      <c r="AQ367">
        <v>15.5</v>
      </c>
      <c r="AR367">
        <v>40687</v>
      </c>
      <c r="AS367">
        <v>4541516</v>
      </c>
      <c r="AT367">
        <v>5593</v>
      </c>
      <c r="AU367" s="20">
        <v>5001654.4915173883</v>
      </c>
      <c r="AV367" s="20">
        <v>-460138.49151738826</v>
      </c>
      <c r="BJ367">
        <v>112400</v>
      </c>
      <c r="BK367">
        <v>4541516</v>
      </c>
      <c r="BL367">
        <v>5593</v>
      </c>
      <c r="BM367">
        <v>812</v>
      </c>
      <c r="BN367">
        <v>15.5</v>
      </c>
      <c r="BO367">
        <v>40687</v>
      </c>
      <c r="BP367">
        <v>12.2</v>
      </c>
      <c r="BQ367">
        <v>0</v>
      </c>
      <c r="BT367">
        <v>7095385</v>
      </c>
      <c r="BU367">
        <v>1265</v>
      </c>
      <c r="BV367">
        <v>13.9</v>
      </c>
      <c r="BW367">
        <v>39604</v>
      </c>
      <c r="BX367">
        <v>5.5</v>
      </c>
      <c r="BY367">
        <v>0</v>
      </c>
      <c r="CA367" s="59">
        <f t="shared" si="38"/>
        <v>0.53624967159363857</v>
      </c>
      <c r="CB367" s="59">
        <f t="shared" si="39"/>
        <v>0.83660436705414398</v>
      </c>
      <c r="CC367" s="59">
        <f t="shared" si="40"/>
        <v>-0.72472516518269603</v>
      </c>
      <c r="CD367" s="59">
        <f t="shared" si="41"/>
        <v>-0.12458646725010485</v>
      </c>
      <c r="CE367" s="59">
        <f t="shared" si="42"/>
        <v>-0.92530395413274813</v>
      </c>
      <c r="CF367">
        <v>0</v>
      </c>
      <c r="CI367" s="20">
        <v>338</v>
      </c>
      <c r="CJ367" s="20">
        <v>2.4866624729042028</v>
      </c>
      <c r="CK367" s="20">
        <v>-0.19800675300636605</v>
      </c>
      <c r="DC367">
        <v>112399</v>
      </c>
      <c r="DD367">
        <v>4207962</v>
      </c>
      <c r="DE367">
        <v>6809</v>
      </c>
      <c r="DF367">
        <v>618</v>
      </c>
      <c r="DG367">
        <v>14.1</v>
      </c>
      <c r="DH367">
        <v>38959</v>
      </c>
      <c r="DI367">
        <v>14.6</v>
      </c>
      <c r="DJ367">
        <v>0</v>
      </c>
      <c r="DK367">
        <f t="shared" si="37"/>
        <v>0</v>
      </c>
    </row>
    <row r="368" spans="1:115" x14ac:dyDescent="0.25">
      <c r="A368">
        <v>112400</v>
      </c>
      <c r="B368">
        <v>812</v>
      </c>
      <c r="C368">
        <v>15.5</v>
      </c>
      <c r="D368">
        <v>40687</v>
      </c>
      <c r="E368">
        <v>5593</v>
      </c>
      <c r="N368">
        <v>112400</v>
      </c>
      <c r="O368" t="s">
        <v>233</v>
      </c>
      <c r="P368" s="74">
        <v>812</v>
      </c>
      <c r="Q368" s="74">
        <v>4541516</v>
      </c>
      <c r="R368" s="72">
        <v>5114144.6607567826</v>
      </c>
      <c r="S368" s="72">
        <v>-572628.66075678263</v>
      </c>
      <c r="U368" s="20"/>
      <c r="V368" s="20"/>
      <c r="AC368" s="20">
        <v>344</v>
      </c>
      <c r="AD368" s="20">
        <v>3637087.5488013388</v>
      </c>
      <c r="AE368" s="20">
        <v>-142206.54880133877</v>
      </c>
      <c r="AN368">
        <v>112401</v>
      </c>
      <c r="AO368">
        <v>653</v>
      </c>
      <c r="AP368">
        <v>17.899999999999999</v>
      </c>
      <c r="AQ368">
        <v>15.8</v>
      </c>
      <c r="AR368">
        <v>39437</v>
      </c>
      <c r="AS368">
        <v>3661371</v>
      </c>
      <c r="AT368">
        <v>5607</v>
      </c>
      <c r="AU368" s="20">
        <v>4172431.8268689578</v>
      </c>
      <c r="AV368" s="20">
        <v>-511060.82686895784</v>
      </c>
      <c r="BJ368">
        <v>112401</v>
      </c>
      <c r="BK368">
        <v>3661371</v>
      </c>
      <c r="BL368">
        <v>5607</v>
      </c>
      <c r="BM368">
        <v>653</v>
      </c>
      <c r="BN368">
        <v>15.8</v>
      </c>
      <c r="BO368">
        <v>39437</v>
      </c>
      <c r="BP368">
        <v>17.899999999999999</v>
      </c>
      <c r="BQ368">
        <v>0</v>
      </c>
      <c r="BT368">
        <v>5365605</v>
      </c>
      <c r="BU368">
        <v>959</v>
      </c>
      <c r="BV368">
        <v>16.600000000000001</v>
      </c>
      <c r="BW368">
        <v>42492</v>
      </c>
      <c r="BX368">
        <v>10.6</v>
      </c>
      <c r="BY368">
        <v>0</v>
      </c>
      <c r="CA368" s="59">
        <f t="shared" si="38"/>
        <v>-0.25898328446546082</v>
      </c>
      <c r="CB368" s="59">
        <f t="shared" si="39"/>
        <v>-1.9317921166975088E-2</v>
      </c>
      <c r="CC368" s="59">
        <f t="shared" si="40"/>
        <v>0.62353637746151691</v>
      </c>
      <c r="CD368" s="59">
        <f t="shared" si="41"/>
        <v>0.82864453089425461</v>
      </c>
      <c r="CE368" s="59">
        <f t="shared" si="42"/>
        <v>-0.40821131710742498</v>
      </c>
      <c r="CF368">
        <v>0</v>
      </c>
      <c r="CI368" s="20">
        <v>339</v>
      </c>
      <c r="CJ368" s="20">
        <v>0.4243120660055465</v>
      </c>
      <c r="CK368" s="20">
        <v>-0.32837406178877843</v>
      </c>
      <c r="DC368">
        <v>112400</v>
      </c>
      <c r="DD368">
        <v>4541516</v>
      </c>
      <c r="DE368">
        <v>5593</v>
      </c>
      <c r="DF368">
        <v>812</v>
      </c>
      <c r="DG368">
        <v>15.5</v>
      </c>
      <c r="DH368">
        <v>40687</v>
      </c>
      <c r="DI368">
        <v>12.2</v>
      </c>
      <c r="DJ368">
        <v>0</v>
      </c>
      <c r="DK368">
        <f t="shared" si="37"/>
        <v>0</v>
      </c>
    </row>
    <row r="369" spans="1:115" x14ac:dyDescent="0.25">
      <c r="A369">
        <v>112401</v>
      </c>
      <c r="B369">
        <v>653</v>
      </c>
      <c r="C369">
        <v>15.8</v>
      </c>
      <c r="D369">
        <v>39437</v>
      </c>
      <c r="E369">
        <v>5607</v>
      </c>
      <c r="N369">
        <v>112401</v>
      </c>
      <c r="O369" t="s">
        <v>233</v>
      </c>
      <c r="P369" s="74">
        <v>653</v>
      </c>
      <c r="Q369" s="74">
        <v>3661371</v>
      </c>
      <c r="R369" s="72">
        <v>4272380.9302875511</v>
      </c>
      <c r="S369" s="72">
        <v>-611009.93028755113</v>
      </c>
      <c r="U369" s="20"/>
      <c r="V369" s="20"/>
      <c r="AC369" s="20">
        <v>345</v>
      </c>
      <c r="AD369" s="20">
        <v>7808847.4205607995</v>
      </c>
      <c r="AE369" s="20">
        <v>-296320.42056079954</v>
      </c>
      <c r="AN369">
        <v>112932</v>
      </c>
      <c r="AO369">
        <v>932</v>
      </c>
      <c r="AP369">
        <v>7.1</v>
      </c>
      <c r="AQ369">
        <v>16.5</v>
      </c>
      <c r="AR369">
        <v>41060</v>
      </c>
      <c r="AS369">
        <v>5976916</v>
      </c>
      <c r="AT369">
        <v>6413</v>
      </c>
      <c r="AU369" s="20">
        <v>5346183.1952028424</v>
      </c>
      <c r="AV369" s="20">
        <v>630732.80479715765</v>
      </c>
      <c r="BJ369">
        <v>112932</v>
      </c>
      <c r="BK369">
        <v>5976916</v>
      </c>
      <c r="BL369">
        <v>6413</v>
      </c>
      <c r="BM369">
        <v>932</v>
      </c>
      <c r="BN369">
        <v>16.5</v>
      </c>
      <c r="BO369">
        <v>41060</v>
      </c>
      <c r="BP369">
        <v>7.1</v>
      </c>
      <c r="BQ369">
        <v>0</v>
      </c>
      <c r="BT369">
        <v>4207962</v>
      </c>
      <c r="BU369">
        <v>618</v>
      </c>
      <c r="BV369">
        <v>14.1</v>
      </c>
      <c r="BW369">
        <v>38959</v>
      </c>
      <c r="BX369">
        <v>14.6</v>
      </c>
      <c r="BY369">
        <v>0</v>
      </c>
      <c r="CA369" s="59">
        <f t="shared" si="38"/>
        <v>-0.79118730171107821</v>
      </c>
      <c r="CB369" s="59">
        <f t="shared" si="39"/>
        <v>-0.97313981751796075</v>
      </c>
      <c r="CC369" s="59">
        <f t="shared" si="40"/>
        <v>-0.62485393980164361</v>
      </c>
      <c r="CD369" s="59">
        <f t="shared" si="41"/>
        <v>-0.33747912438414635</v>
      </c>
      <c r="CE369" s="59">
        <f t="shared" si="42"/>
        <v>-2.6484645385440177E-3</v>
      </c>
      <c r="CF369">
        <v>0</v>
      </c>
      <c r="CI369" s="20">
        <v>340</v>
      </c>
      <c r="CJ369" s="20">
        <v>-0.43551826740724803</v>
      </c>
      <c r="CK369" s="20">
        <v>-0.14139315616349696</v>
      </c>
      <c r="DC369">
        <v>112401</v>
      </c>
      <c r="DD369">
        <v>3661371</v>
      </c>
      <c r="DE369">
        <v>5607</v>
      </c>
      <c r="DF369">
        <v>653</v>
      </c>
      <c r="DG369">
        <v>15.8</v>
      </c>
      <c r="DH369">
        <v>39437</v>
      </c>
      <c r="DI369">
        <v>17.899999999999999</v>
      </c>
      <c r="DJ369">
        <v>0</v>
      </c>
      <c r="DK369">
        <f t="shared" si="37"/>
        <v>0</v>
      </c>
    </row>
    <row r="370" spans="1:115" x14ac:dyDescent="0.25">
      <c r="A370">
        <v>112932</v>
      </c>
      <c r="B370">
        <v>932</v>
      </c>
      <c r="C370">
        <v>16.5</v>
      </c>
      <c r="D370">
        <v>41060</v>
      </c>
      <c r="E370">
        <v>6413</v>
      </c>
      <c r="N370">
        <v>112932</v>
      </c>
      <c r="O370" t="s">
        <v>490</v>
      </c>
      <c r="P370" s="74">
        <v>932</v>
      </c>
      <c r="Q370" s="74">
        <v>5976916</v>
      </c>
      <c r="R370" s="72">
        <v>5749438.0422429945</v>
      </c>
      <c r="S370" s="72">
        <v>227477.95775700547</v>
      </c>
      <c r="U370" s="20"/>
      <c r="V370" s="20"/>
      <c r="AC370" s="20">
        <v>346</v>
      </c>
      <c r="AD370" s="20">
        <v>5797085.0458544604</v>
      </c>
      <c r="AE370" s="20">
        <v>-173669.04585446045</v>
      </c>
      <c r="AN370">
        <v>112936</v>
      </c>
      <c r="AO370">
        <v>545</v>
      </c>
      <c r="AP370">
        <v>10.7</v>
      </c>
      <c r="AQ370">
        <v>16</v>
      </c>
      <c r="AR370">
        <v>40941</v>
      </c>
      <c r="AS370">
        <v>3388810</v>
      </c>
      <c r="AT370">
        <v>6218</v>
      </c>
      <c r="AU370" s="20">
        <v>3371335.5632745726</v>
      </c>
      <c r="AV370" s="20">
        <v>17474.436725427397</v>
      </c>
      <c r="BJ370">
        <v>112936</v>
      </c>
      <c r="BK370">
        <v>3388810</v>
      </c>
      <c r="BL370">
        <v>6218</v>
      </c>
      <c r="BM370">
        <v>545</v>
      </c>
      <c r="BN370">
        <v>16</v>
      </c>
      <c r="BO370">
        <v>40941</v>
      </c>
      <c r="BP370">
        <v>10.7</v>
      </c>
      <c r="BQ370">
        <v>0</v>
      </c>
      <c r="BT370">
        <v>4541516</v>
      </c>
      <c r="BU370">
        <v>812</v>
      </c>
      <c r="BV370">
        <v>15.5</v>
      </c>
      <c r="BW370">
        <v>40687</v>
      </c>
      <c r="BX370">
        <v>12.2</v>
      </c>
      <c r="BY370">
        <v>0</v>
      </c>
      <c r="CA370" s="59">
        <f t="shared" si="38"/>
        <v>-0.63784229053894248</v>
      </c>
      <c r="CB370" s="59">
        <f t="shared" si="39"/>
        <v>-0.43049627531241463</v>
      </c>
      <c r="CC370" s="59">
        <f t="shared" si="40"/>
        <v>7.4244637865725951E-2</v>
      </c>
      <c r="CD370" s="59">
        <f t="shared" si="41"/>
        <v>0.23287515705402995</v>
      </c>
      <c r="CE370" s="59">
        <f t="shared" si="42"/>
        <v>-0.24598617607987264</v>
      </c>
      <c r="CF370">
        <v>0</v>
      </c>
      <c r="CI370" s="20">
        <v>341</v>
      </c>
      <c r="CJ370" s="20">
        <v>-0.26865048350570708</v>
      </c>
      <c r="CK370" s="20">
        <v>-0.26095005457206077</v>
      </c>
      <c r="DC370">
        <v>112932</v>
      </c>
      <c r="DD370">
        <v>5976916</v>
      </c>
      <c r="DE370">
        <v>6413</v>
      </c>
      <c r="DF370">
        <v>932</v>
      </c>
      <c r="DG370">
        <v>16.5</v>
      </c>
      <c r="DH370">
        <v>41060</v>
      </c>
      <c r="DI370">
        <v>7.1</v>
      </c>
      <c r="DJ370">
        <v>0</v>
      </c>
      <c r="DK370">
        <f t="shared" si="37"/>
        <v>0</v>
      </c>
    </row>
    <row r="371" spans="1:115" x14ac:dyDescent="0.25">
      <c r="A371">
        <v>112936</v>
      </c>
      <c r="B371">
        <v>545</v>
      </c>
      <c r="C371">
        <v>16</v>
      </c>
      <c r="D371">
        <v>40941</v>
      </c>
      <c r="E371">
        <v>6218</v>
      </c>
      <c r="N371">
        <v>112936</v>
      </c>
      <c r="O371" t="s">
        <v>490</v>
      </c>
      <c r="P371" s="74">
        <v>545</v>
      </c>
      <c r="Q371" s="74">
        <v>3388810</v>
      </c>
      <c r="R371" s="72">
        <v>3700616.8869499597</v>
      </c>
      <c r="S371" s="72">
        <v>-311806.88694995968</v>
      </c>
      <c r="U371" s="20"/>
      <c r="V371" s="20"/>
      <c r="AC371" s="20">
        <v>347</v>
      </c>
      <c r="AD371" s="20">
        <v>4198263.3691141596</v>
      </c>
      <c r="AE371" s="20">
        <v>-391740.36911415961</v>
      </c>
      <c r="AN371">
        <v>112938</v>
      </c>
      <c r="AO371">
        <v>873</v>
      </c>
      <c r="AP371">
        <v>8.9</v>
      </c>
      <c r="AQ371">
        <v>16.899999999999999</v>
      </c>
      <c r="AR371">
        <v>39749</v>
      </c>
      <c r="AS371">
        <v>5144589</v>
      </c>
      <c r="AT371">
        <v>5893</v>
      </c>
      <c r="AU371" s="20">
        <v>4886531.2581622079</v>
      </c>
      <c r="AV371" s="20">
        <v>258057.7418377921</v>
      </c>
      <c r="BJ371">
        <v>112938</v>
      </c>
      <c r="BK371">
        <v>5144589</v>
      </c>
      <c r="BL371">
        <v>5893</v>
      </c>
      <c r="BM371">
        <v>873</v>
      </c>
      <c r="BN371">
        <v>16.899999999999999</v>
      </c>
      <c r="BO371">
        <v>39749</v>
      </c>
      <c r="BP371">
        <v>8.9</v>
      </c>
      <c r="BQ371">
        <v>0</v>
      </c>
      <c r="BT371">
        <v>3661371</v>
      </c>
      <c r="BU371">
        <v>653</v>
      </c>
      <c r="BV371">
        <v>15.8</v>
      </c>
      <c r="BW371">
        <v>39437</v>
      </c>
      <c r="BX371">
        <v>17.899999999999999</v>
      </c>
      <c r="BY371">
        <v>0</v>
      </c>
      <c r="CA371" s="59">
        <f t="shared" si="38"/>
        <v>-1.0424719602718773</v>
      </c>
      <c r="CB371" s="59">
        <f t="shared" si="39"/>
        <v>-0.8752402093880941</v>
      </c>
      <c r="CC371" s="59">
        <f t="shared" si="40"/>
        <v>0.22405147593730548</v>
      </c>
      <c r="CD371" s="59">
        <f t="shared" si="41"/>
        <v>-0.17970751181039157</v>
      </c>
      <c r="CE371" s="59">
        <f t="shared" si="42"/>
        <v>0.33194088883078265</v>
      </c>
      <c r="CF371">
        <v>0</v>
      </c>
      <c r="CI371" s="20">
        <v>342</v>
      </c>
      <c r="CJ371" s="20">
        <v>1.4484577569554551</v>
      </c>
      <c r="CK371" s="20">
        <v>-0.17645922378382495</v>
      </c>
      <c r="DC371">
        <v>112936</v>
      </c>
      <c r="DD371">
        <v>3388810</v>
      </c>
      <c r="DE371">
        <v>6218</v>
      </c>
      <c r="DF371">
        <v>545</v>
      </c>
      <c r="DG371">
        <v>16</v>
      </c>
      <c r="DH371">
        <v>40941</v>
      </c>
      <c r="DI371">
        <v>10.7</v>
      </c>
      <c r="DJ371">
        <v>0</v>
      </c>
      <c r="DK371">
        <f t="shared" si="37"/>
        <v>0</v>
      </c>
    </row>
    <row r="372" spans="1:115" x14ac:dyDescent="0.25">
      <c r="A372">
        <v>112938</v>
      </c>
      <c r="B372">
        <v>873</v>
      </c>
      <c r="C372">
        <v>16.899999999999999</v>
      </c>
      <c r="D372">
        <v>39749</v>
      </c>
      <c r="E372">
        <v>5893</v>
      </c>
      <c r="N372">
        <v>112938</v>
      </c>
      <c r="O372" t="s">
        <v>490</v>
      </c>
      <c r="P372" s="74">
        <v>873</v>
      </c>
      <c r="Q372" s="74">
        <v>5144589</v>
      </c>
      <c r="R372" s="72">
        <v>5437085.4630122734</v>
      </c>
      <c r="S372" s="72">
        <v>-292496.46301227342</v>
      </c>
      <c r="U372" s="20"/>
      <c r="V372" s="20"/>
      <c r="AC372" s="20">
        <v>348</v>
      </c>
      <c r="AD372" s="20">
        <v>6585907.6611998407</v>
      </c>
      <c r="AE372" s="20">
        <v>-220307.66119984072</v>
      </c>
      <c r="AN372">
        <v>112939</v>
      </c>
      <c r="AO372">
        <v>639</v>
      </c>
      <c r="AP372">
        <v>22.6</v>
      </c>
      <c r="AQ372">
        <v>18.100000000000001</v>
      </c>
      <c r="AR372">
        <v>44853</v>
      </c>
      <c r="AS372">
        <v>4049982</v>
      </c>
      <c r="AT372">
        <v>6338</v>
      </c>
      <c r="AU372" s="20">
        <v>4574017.8231620407</v>
      </c>
      <c r="AV372" s="20">
        <v>-524035.82316204067</v>
      </c>
      <c r="BJ372">
        <v>112939</v>
      </c>
      <c r="BK372">
        <v>4049982</v>
      </c>
      <c r="BL372">
        <v>6338</v>
      </c>
      <c r="BM372">
        <v>639</v>
      </c>
      <c r="BN372">
        <v>18.100000000000001</v>
      </c>
      <c r="BO372">
        <v>44853</v>
      </c>
      <c r="BP372">
        <v>22.6</v>
      </c>
      <c r="BQ372">
        <v>0</v>
      </c>
      <c r="BT372">
        <v>5976916</v>
      </c>
      <c r="BU372">
        <v>932</v>
      </c>
      <c r="BV372">
        <v>16.5</v>
      </c>
      <c r="BW372">
        <v>41060</v>
      </c>
      <c r="BX372">
        <v>7.1</v>
      </c>
      <c r="BY372">
        <v>0</v>
      </c>
      <c r="CA372" s="59">
        <f t="shared" si="38"/>
        <v>2.2055144468533145E-2</v>
      </c>
      <c r="CB372" s="59">
        <f t="shared" si="39"/>
        <v>-9.484047601001501E-2</v>
      </c>
      <c r="CC372" s="59">
        <f t="shared" si="40"/>
        <v>0.57360076477098987</v>
      </c>
      <c r="CD372" s="59">
        <f t="shared" si="41"/>
        <v>0.35598982544317331</v>
      </c>
      <c r="CE372" s="59">
        <f t="shared" si="42"/>
        <v>-0.76307881310519576</v>
      </c>
      <c r="CF372">
        <v>0</v>
      </c>
      <c r="CI372" s="20">
        <v>343</v>
      </c>
      <c r="CJ372" s="20">
        <v>0.52121265301369002</v>
      </c>
      <c r="CK372" s="20">
        <v>0.37182481387087907</v>
      </c>
      <c r="DC372">
        <v>112938</v>
      </c>
      <c r="DD372">
        <v>5144589</v>
      </c>
      <c r="DE372">
        <v>5893</v>
      </c>
      <c r="DF372">
        <v>873</v>
      </c>
      <c r="DG372">
        <v>16.899999999999999</v>
      </c>
      <c r="DH372">
        <v>39749</v>
      </c>
      <c r="DI372">
        <v>8.9</v>
      </c>
      <c r="DJ372">
        <v>0</v>
      </c>
      <c r="DK372">
        <f t="shared" si="37"/>
        <v>0</v>
      </c>
    </row>
    <row r="373" spans="1:115" x14ac:dyDescent="0.25">
      <c r="A373">
        <v>112939</v>
      </c>
      <c r="B373">
        <v>639</v>
      </c>
      <c r="C373">
        <v>18.100000000000001</v>
      </c>
      <c r="D373">
        <v>44853</v>
      </c>
      <c r="E373">
        <v>6338</v>
      </c>
      <c r="N373">
        <v>112939</v>
      </c>
      <c r="O373" t="s">
        <v>490</v>
      </c>
      <c r="P373" s="74">
        <v>639</v>
      </c>
      <c r="Q373" s="74">
        <v>4049982</v>
      </c>
      <c r="R373" s="72">
        <v>4198263.3691141596</v>
      </c>
      <c r="S373" s="72">
        <v>-148281.36911415961</v>
      </c>
      <c r="U373" s="20"/>
      <c r="V373" s="20"/>
      <c r="AC373" s="20">
        <v>349</v>
      </c>
      <c r="AD373" s="20">
        <v>4203557.4806265449</v>
      </c>
      <c r="AE373" s="20">
        <v>-199077.48062654492</v>
      </c>
      <c r="AN373">
        <v>112949</v>
      </c>
      <c r="AO373">
        <v>837</v>
      </c>
      <c r="AP373">
        <v>13.7</v>
      </c>
      <c r="AQ373">
        <v>17.3</v>
      </c>
      <c r="AR373">
        <v>38357</v>
      </c>
      <c r="AS373">
        <v>5095656</v>
      </c>
      <c r="AT373">
        <v>6088</v>
      </c>
      <c r="AU373" s="20">
        <v>4684581.9683928937</v>
      </c>
      <c r="AV373" s="20">
        <v>411074.03160710633</v>
      </c>
      <c r="BJ373">
        <v>112949</v>
      </c>
      <c r="BK373">
        <v>5095656</v>
      </c>
      <c r="BL373">
        <v>6088</v>
      </c>
      <c r="BM373">
        <v>837</v>
      </c>
      <c r="BN373">
        <v>17.3</v>
      </c>
      <c r="BO373">
        <v>38357</v>
      </c>
      <c r="BP373">
        <v>13.7</v>
      </c>
      <c r="BQ373">
        <v>0</v>
      </c>
      <c r="BT373">
        <v>3388810</v>
      </c>
      <c r="BU373">
        <v>545</v>
      </c>
      <c r="BV373">
        <v>16</v>
      </c>
      <c r="BW373">
        <v>40941</v>
      </c>
      <c r="BX373">
        <v>10.7</v>
      </c>
      <c r="BY373">
        <v>0</v>
      </c>
      <c r="CA373" s="59">
        <f t="shared" si="38"/>
        <v>-1.1677766173591511</v>
      </c>
      <c r="CB373" s="59">
        <f t="shared" si="39"/>
        <v>-1.1773304287602537</v>
      </c>
      <c r="CC373" s="59">
        <f t="shared" si="40"/>
        <v>0.32392270131835788</v>
      </c>
      <c r="CD373" s="59">
        <f t="shared" si="41"/>
        <v>0.31671195536728042</v>
      </c>
      <c r="CE373" s="59">
        <f t="shared" si="42"/>
        <v>-0.39807224579320299</v>
      </c>
      <c r="CF373">
        <v>0</v>
      </c>
      <c r="CI373" s="20">
        <v>344</v>
      </c>
      <c r="CJ373" s="20">
        <v>-1.1333091868591838</v>
      </c>
      <c r="CK373" s="20">
        <v>1.4296663709784774E-2</v>
      </c>
      <c r="DC373">
        <v>112939</v>
      </c>
      <c r="DD373">
        <v>4049982</v>
      </c>
      <c r="DE373">
        <v>6338</v>
      </c>
      <c r="DF373">
        <v>639</v>
      </c>
      <c r="DG373">
        <v>18.100000000000001</v>
      </c>
      <c r="DH373">
        <v>44853</v>
      </c>
      <c r="DI373">
        <v>22.6</v>
      </c>
      <c r="DJ373">
        <v>0</v>
      </c>
      <c r="DK373">
        <f t="shared" si="37"/>
        <v>0</v>
      </c>
    </row>
    <row r="374" spans="1:115" x14ac:dyDescent="0.25">
      <c r="A374">
        <v>112949</v>
      </c>
      <c r="B374">
        <v>837</v>
      </c>
      <c r="C374">
        <v>17.3</v>
      </c>
      <c r="D374">
        <v>38357</v>
      </c>
      <c r="E374">
        <v>6088</v>
      </c>
      <c r="N374">
        <v>112949</v>
      </c>
      <c r="O374" t="s">
        <v>490</v>
      </c>
      <c r="P374" s="74">
        <v>837</v>
      </c>
      <c r="Q374" s="74">
        <v>5095656</v>
      </c>
      <c r="R374" s="72">
        <v>5246497.4485664098</v>
      </c>
      <c r="S374" s="72">
        <v>-150841.44856640976</v>
      </c>
      <c r="U374" s="20"/>
      <c r="V374" s="20"/>
      <c r="AC374" s="20">
        <v>350</v>
      </c>
      <c r="AD374" s="20">
        <v>6199437.520795729</v>
      </c>
      <c r="AE374" s="20">
        <v>-209307.52079572901</v>
      </c>
      <c r="AN374">
        <v>112950</v>
      </c>
      <c r="AO374">
        <v>1239</v>
      </c>
      <c r="AP374">
        <v>9.1</v>
      </c>
      <c r="AQ374">
        <v>16</v>
      </c>
      <c r="AR374">
        <v>38455</v>
      </c>
      <c r="AS374">
        <v>6577851</v>
      </c>
      <c r="AT374">
        <v>5309</v>
      </c>
      <c r="AU374" s="20">
        <v>6962728.654758052</v>
      </c>
      <c r="AV374" s="20">
        <v>-384877.65475805197</v>
      </c>
      <c r="BJ374">
        <v>112950</v>
      </c>
      <c r="BK374">
        <v>6577851</v>
      </c>
      <c r="BL374">
        <v>5309</v>
      </c>
      <c r="BM374">
        <v>1239</v>
      </c>
      <c r="BN374">
        <v>16</v>
      </c>
      <c r="BO374">
        <v>38455</v>
      </c>
      <c r="BP374">
        <v>9.1</v>
      </c>
      <c r="BQ374">
        <v>0</v>
      </c>
      <c r="BT374">
        <v>5144589</v>
      </c>
      <c r="BU374">
        <v>873</v>
      </c>
      <c r="BV374">
        <v>16.899999999999999</v>
      </c>
      <c r="BW374">
        <v>39749</v>
      </c>
      <c r="BX374">
        <v>8.9</v>
      </c>
      <c r="BY374">
        <v>0</v>
      </c>
      <c r="CA374" s="59">
        <f t="shared" si="38"/>
        <v>-0.36059112304398405</v>
      </c>
      <c r="CB374" s="59">
        <f t="shared" si="39"/>
        <v>-0.25987124400036149</v>
      </c>
      <c r="CC374" s="59">
        <f t="shared" si="40"/>
        <v>0.77334321553309471</v>
      </c>
      <c r="CD374" s="59">
        <f t="shared" si="41"/>
        <v>-7.6726877661831949E-2</v>
      </c>
      <c r="CE374" s="59">
        <f t="shared" si="42"/>
        <v>-0.58057552944919932</v>
      </c>
      <c r="CF374">
        <v>0</v>
      </c>
      <c r="CI374" s="20">
        <v>345</v>
      </c>
      <c r="CJ374" s="20">
        <v>0.89972657844384163</v>
      </c>
      <c r="CK374" s="20">
        <v>-0.17170392661201972</v>
      </c>
      <c r="DC374">
        <v>112949</v>
      </c>
      <c r="DD374">
        <v>5095656</v>
      </c>
      <c r="DE374">
        <v>6088</v>
      </c>
      <c r="DF374">
        <v>837</v>
      </c>
      <c r="DG374">
        <v>17.3</v>
      </c>
      <c r="DH374">
        <v>38357</v>
      </c>
      <c r="DI374">
        <v>13.7</v>
      </c>
      <c r="DJ374">
        <v>0</v>
      </c>
      <c r="DK374">
        <f t="shared" si="37"/>
        <v>0</v>
      </c>
    </row>
    <row r="375" spans="1:115" x14ac:dyDescent="0.25">
      <c r="A375">
        <v>112950</v>
      </c>
      <c r="B375">
        <v>1239</v>
      </c>
      <c r="C375">
        <v>16</v>
      </c>
      <c r="D375">
        <v>38455</v>
      </c>
      <c r="E375">
        <v>5309</v>
      </c>
      <c r="N375">
        <v>112950</v>
      </c>
      <c r="O375" t="s">
        <v>490</v>
      </c>
      <c r="P375" s="74">
        <v>1239</v>
      </c>
      <c r="Q375" s="74">
        <v>6577851</v>
      </c>
      <c r="R375" s="72">
        <v>7374730.2765452219</v>
      </c>
      <c r="S375" s="72">
        <v>-796879.27654522192</v>
      </c>
      <c r="U375" s="20"/>
      <c r="V375" s="20"/>
      <c r="AC375" s="20">
        <v>351</v>
      </c>
      <c r="AD375" s="20">
        <v>7925317.8738332726</v>
      </c>
      <c r="AE375" s="20">
        <v>-153376.87383327261</v>
      </c>
      <c r="AN375">
        <v>112951</v>
      </c>
      <c r="AO375">
        <v>925</v>
      </c>
      <c r="AP375">
        <v>23.8</v>
      </c>
      <c r="AQ375">
        <v>13.6</v>
      </c>
      <c r="AR375">
        <v>37021</v>
      </c>
      <c r="AS375">
        <v>6419500</v>
      </c>
      <c r="AT375">
        <v>6940</v>
      </c>
      <c r="AU375" s="20">
        <v>6039324.1669175038</v>
      </c>
      <c r="AV375" s="20">
        <v>380175.83308249619</v>
      </c>
      <c r="BJ375">
        <v>112951</v>
      </c>
      <c r="BK375">
        <v>6419500</v>
      </c>
      <c r="BL375">
        <v>6940</v>
      </c>
      <c r="BM375">
        <v>925</v>
      </c>
      <c r="BN375">
        <v>13.6</v>
      </c>
      <c r="BO375">
        <v>37021</v>
      </c>
      <c r="BP375">
        <v>23.8</v>
      </c>
      <c r="BQ375">
        <v>0</v>
      </c>
      <c r="BT375">
        <v>4049982</v>
      </c>
      <c r="BU375">
        <v>639</v>
      </c>
      <c r="BV375">
        <v>18.100000000000001</v>
      </c>
      <c r="BW375">
        <v>44853</v>
      </c>
      <c r="BX375">
        <v>22.6</v>
      </c>
      <c r="BY375">
        <v>0</v>
      </c>
      <c r="CA375" s="59">
        <f t="shared" si="38"/>
        <v>-0.86381555640139518</v>
      </c>
      <c r="CB375" s="59">
        <f t="shared" si="39"/>
        <v>-0.91440005264004076</v>
      </c>
      <c r="CC375" s="59">
        <f t="shared" si="40"/>
        <v>1.3725705678194127</v>
      </c>
      <c r="CD375" s="59">
        <f t="shared" si="41"/>
        <v>1.607930675845374</v>
      </c>
      <c r="CE375" s="59">
        <f t="shared" si="42"/>
        <v>0.80847724059921811</v>
      </c>
      <c r="CF375">
        <v>0</v>
      </c>
      <c r="CI375" s="20">
        <v>346</v>
      </c>
      <c r="CJ375" s="20">
        <v>-9.9863156691074692E-2</v>
      </c>
      <c r="CK375" s="20">
        <v>-4.0596498391139449E-2</v>
      </c>
      <c r="DC375">
        <v>112950</v>
      </c>
      <c r="DD375">
        <v>6577851</v>
      </c>
      <c r="DE375">
        <v>5309</v>
      </c>
      <c r="DF375">
        <v>1239</v>
      </c>
      <c r="DG375">
        <v>16</v>
      </c>
      <c r="DH375">
        <v>38455</v>
      </c>
      <c r="DI375">
        <v>9.1</v>
      </c>
      <c r="DJ375">
        <v>0</v>
      </c>
      <c r="DK375">
        <f t="shared" si="37"/>
        <v>0</v>
      </c>
    </row>
    <row r="376" spans="1:115" x14ac:dyDescent="0.25">
      <c r="A376">
        <v>112951</v>
      </c>
      <c r="B376">
        <v>925</v>
      </c>
      <c r="C376">
        <v>13.6</v>
      </c>
      <c r="D376">
        <v>37021</v>
      </c>
      <c r="E376">
        <v>6940</v>
      </c>
      <c r="N376">
        <v>112951</v>
      </c>
      <c r="O376" t="s">
        <v>490</v>
      </c>
      <c r="P376" s="74">
        <v>925</v>
      </c>
      <c r="Q376" s="74">
        <v>6419500</v>
      </c>
      <c r="R376" s="72">
        <v>5712379.2616562992</v>
      </c>
      <c r="S376" s="72">
        <v>707120.73834370077</v>
      </c>
      <c r="U376" s="20"/>
      <c r="V376" s="20"/>
      <c r="AC376" s="20">
        <v>352</v>
      </c>
      <c r="AD376" s="20">
        <v>4251204.4842380108</v>
      </c>
      <c r="AE376" s="20">
        <v>117863.51576198917</v>
      </c>
      <c r="AN376">
        <v>112956</v>
      </c>
      <c r="AO376">
        <v>1741</v>
      </c>
      <c r="AP376">
        <v>5.5</v>
      </c>
      <c r="AQ376">
        <v>23.5</v>
      </c>
      <c r="AR376">
        <v>42197</v>
      </c>
      <c r="AS376">
        <v>7397509</v>
      </c>
      <c r="AT376">
        <v>4249</v>
      </c>
      <c r="AU376" s="20">
        <v>8963628.945564542</v>
      </c>
      <c r="AV376" s="20">
        <v>-1566119.945564542</v>
      </c>
      <c r="BJ376">
        <v>112956</v>
      </c>
      <c r="BK376">
        <v>7397509</v>
      </c>
      <c r="BL376">
        <v>4249</v>
      </c>
      <c r="BM376">
        <v>1741</v>
      </c>
      <c r="BN376">
        <v>23.5</v>
      </c>
      <c r="BO376">
        <v>42197</v>
      </c>
      <c r="BP376">
        <v>5.5</v>
      </c>
      <c r="BQ376">
        <v>0</v>
      </c>
      <c r="BT376">
        <v>5095656</v>
      </c>
      <c r="BU376">
        <v>837</v>
      </c>
      <c r="BV376">
        <v>17.3</v>
      </c>
      <c r="BW376">
        <v>38357</v>
      </c>
      <c r="BX376">
        <v>13.7</v>
      </c>
      <c r="BY376">
        <v>0</v>
      </c>
      <c r="CA376" s="59">
        <f t="shared" si="38"/>
        <v>-0.38308712498575698</v>
      </c>
      <c r="CB376" s="59">
        <f t="shared" si="39"/>
        <v>-0.3605679837910814</v>
      </c>
      <c r="CC376" s="59">
        <f t="shared" si="40"/>
        <v>0.97308566629520121</v>
      </c>
      <c r="CD376" s="59">
        <f t="shared" si="41"/>
        <v>-0.53617893770925174</v>
      </c>
      <c r="CE376" s="59">
        <f t="shared" si="42"/>
        <v>-9.3900106366542266E-2</v>
      </c>
      <c r="CF376">
        <v>0</v>
      </c>
      <c r="CI376" s="20">
        <v>347</v>
      </c>
      <c r="CJ376" s="20">
        <v>-0.83547547816068468</v>
      </c>
      <c r="CK376" s="20">
        <v>-0.14026565273526603</v>
      </c>
      <c r="DC376">
        <v>112951</v>
      </c>
      <c r="DD376">
        <v>6419500</v>
      </c>
      <c r="DE376">
        <v>6940</v>
      </c>
      <c r="DF376">
        <v>925</v>
      </c>
      <c r="DG376">
        <v>13.6</v>
      </c>
      <c r="DH376">
        <v>37021</v>
      </c>
      <c r="DI376">
        <v>23.8</v>
      </c>
      <c r="DJ376">
        <v>0</v>
      </c>
      <c r="DK376">
        <f t="shared" si="37"/>
        <v>0</v>
      </c>
    </row>
    <row r="377" spans="1:115" x14ac:dyDescent="0.25">
      <c r="A377">
        <v>112956</v>
      </c>
      <c r="B377">
        <v>1741</v>
      </c>
      <c r="C377">
        <v>23.5</v>
      </c>
      <c r="D377">
        <v>42197</v>
      </c>
      <c r="E377">
        <v>4249</v>
      </c>
      <c r="N377">
        <v>112956</v>
      </c>
      <c r="O377" t="s">
        <v>490</v>
      </c>
      <c r="P377" s="74">
        <v>1741</v>
      </c>
      <c r="Q377" s="74">
        <v>7397509</v>
      </c>
      <c r="R377" s="72">
        <v>10032374.255762544</v>
      </c>
      <c r="S377" s="72">
        <v>-2634865.2557625435</v>
      </c>
      <c r="U377" s="20"/>
      <c r="V377" s="20"/>
      <c r="AC377" s="20">
        <v>353</v>
      </c>
      <c r="AD377" s="20">
        <v>1471795.9402358313</v>
      </c>
      <c r="AE377" s="20">
        <v>-388035.94023583131</v>
      </c>
      <c r="AN377">
        <v>112957</v>
      </c>
      <c r="AO377">
        <v>984</v>
      </c>
      <c r="AP377">
        <v>11.1</v>
      </c>
      <c r="AQ377">
        <v>16.399999999999999</v>
      </c>
      <c r="AR377">
        <v>41416</v>
      </c>
      <c r="AS377">
        <v>6370416</v>
      </c>
      <c r="AT377">
        <v>6474</v>
      </c>
      <c r="AU377" s="20">
        <v>5877802.7361775637</v>
      </c>
      <c r="AV377" s="20">
        <v>492613.26382243633</v>
      </c>
      <c r="BJ377">
        <v>112957</v>
      </c>
      <c r="BK377">
        <v>6370416</v>
      </c>
      <c r="BL377">
        <v>6474</v>
      </c>
      <c r="BM377">
        <v>984</v>
      </c>
      <c r="BN377">
        <v>16.399999999999999</v>
      </c>
      <c r="BO377">
        <v>41416</v>
      </c>
      <c r="BP377">
        <v>11.1</v>
      </c>
      <c r="BQ377">
        <v>0</v>
      </c>
      <c r="BT377">
        <v>6577851</v>
      </c>
      <c r="BU377">
        <v>1239</v>
      </c>
      <c r="BV377">
        <v>16</v>
      </c>
      <c r="BW377">
        <v>38455</v>
      </c>
      <c r="BX377">
        <v>9.1</v>
      </c>
      <c r="BY377">
        <v>0</v>
      </c>
      <c r="CA377" s="59">
        <f t="shared" si="38"/>
        <v>0.29832340774442656</v>
      </c>
      <c r="CB377" s="59">
        <f t="shared" si="39"/>
        <v>0.76387894387195743</v>
      </c>
      <c r="CC377" s="59">
        <f t="shared" si="40"/>
        <v>0.32392270131835788</v>
      </c>
      <c r="CD377" s="59">
        <f t="shared" si="41"/>
        <v>-0.50383245647028108</v>
      </c>
      <c r="CE377" s="59">
        <f t="shared" si="42"/>
        <v>-0.56029738682075536</v>
      </c>
      <c r="CF377">
        <v>0</v>
      </c>
      <c r="CI377" s="20">
        <v>348</v>
      </c>
      <c r="CJ377" s="20">
        <v>0.2059874796430862</v>
      </c>
      <c r="CK377" s="20">
        <v>-5.2423709635695814E-3</v>
      </c>
      <c r="DC377">
        <v>112956</v>
      </c>
      <c r="DD377">
        <v>7397509</v>
      </c>
      <c r="DE377">
        <v>4249</v>
      </c>
      <c r="DF377">
        <v>1741</v>
      </c>
      <c r="DG377">
        <v>23.5</v>
      </c>
      <c r="DH377">
        <v>42197</v>
      </c>
      <c r="DI377">
        <v>5.5</v>
      </c>
      <c r="DJ377">
        <v>0</v>
      </c>
      <c r="DK377">
        <f t="shared" si="37"/>
        <v>0</v>
      </c>
    </row>
    <row r="378" spans="1:115" x14ac:dyDescent="0.25">
      <c r="A378">
        <v>112957</v>
      </c>
      <c r="B378">
        <v>984</v>
      </c>
      <c r="C378">
        <v>16.399999999999999</v>
      </c>
      <c r="D378">
        <v>41416</v>
      </c>
      <c r="E378">
        <v>6474</v>
      </c>
      <c r="N378">
        <v>112957</v>
      </c>
      <c r="O378" t="s">
        <v>490</v>
      </c>
      <c r="P378" s="74">
        <v>984</v>
      </c>
      <c r="Q378" s="74">
        <v>6370416</v>
      </c>
      <c r="R378" s="72">
        <v>6024731.8408870203</v>
      </c>
      <c r="S378" s="72">
        <v>345684.15911297966</v>
      </c>
      <c r="U378" s="20"/>
      <c r="V378" s="20"/>
      <c r="AC378" s="20">
        <v>354</v>
      </c>
      <c r="AD378" s="20">
        <v>1630619.2856073845</v>
      </c>
      <c r="AE378" s="20">
        <v>-462221.28560738452</v>
      </c>
      <c r="AN378">
        <v>112958</v>
      </c>
      <c r="AO378">
        <v>397</v>
      </c>
      <c r="AP378">
        <v>21.2</v>
      </c>
      <c r="AQ378">
        <v>14.2</v>
      </c>
      <c r="AR378">
        <v>40403</v>
      </c>
      <c r="AS378">
        <v>2696424</v>
      </c>
      <c r="AT378">
        <v>6792</v>
      </c>
      <c r="AU378" s="20">
        <v>3212369.9592849771</v>
      </c>
      <c r="AV378" s="20">
        <v>-515945.95928497706</v>
      </c>
      <c r="BJ378">
        <v>112958</v>
      </c>
      <c r="BK378">
        <v>2696424</v>
      </c>
      <c r="BL378">
        <v>6792</v>
      </c>
      <c r="BM378">
        <v>397</v>
      </c>
      <c r="BN378">
        <v>14.2</v>
      </c>
      <c r="BO378">
        <v>40403</v>
      </c>
      <c r="BP378">
        <v>21.2</v>
      </c>
      <c r="BQ378">
        <v>0</v>
      </c>
      <c r="BT378">
        <v>6419500</v>
      </c>
      <c r="BU378">
        <v>925</v>
      </c>
      <c r="BV378">
        <v>13.6</v>
      </c>
      <c r="BW378">
        <v>37021</v>
      </c>
      <c r="BX378">
        <v>23.8</v>
      </c>
      <c r="BY378">
        <v>0</v>
      </c>
      <c r="CA378" s="59">
        <f t="shared" si="38"/>
        <v>0.22552459296745234</v>
      </c>
      <c r="CB378" s="59">
        <f t="shared" si="39"/>
        <v>-0.11442039763598831</v>
      </c>
      <c r="CC378" s="59">
        <f t="shared" si="40"/>
        <v>-0.8745320032542756</v>
      </c>
      <c r="CD378" s="59">
        <f t="shared" si="41"/>
        <v>-0.97714729419154545</v>
      </c>
      <c r="CE378" s="59">
        <f t="shared" si="42"/>
        <v>0.93014609636988232</v>
      </c>
      <c r="CF378">
        <v>0</v>
      </c>
      <c r="CI378" s="20">
        <v>349</v>
      </c>
      <c r="CJ378" s="20">
        <v>-0.64145011846100353</v>
      </c>
      <c r="CK378" s="20">
        <v>-0.24328410387860411</v>
      </c>
      <c r="DC378">
        <v>112957</v>
      </c>
      <c r="DD378">
        <v>6370416</v>
      </c>
      <c r="DE378">
        <v>6474</v>
      </c>
      <c r="DF378">
        <v>984</v>
      </c>
      <c r="DG378">
        <v>16.399999999999999</v>
      </c>
      <c r="DH378">
        <v>41416</v>
      </c>
      <c r="DI378">
        <v>11.1</v>
      </c>
      <c r="DJ378">
        <v>0</v>
      </c>
      <c r="DK378">
        <f t="shared" si="37"/>
        <v>0</v>
      </c>
    </row>
    <row r="379" spans="1:115" x14ac:dyDescent="0.25">
      <c r="A379">
        <v>112958</v>
      </c>
      <c r="B379">
        <v>397</v>
      </c>
      <c r="C379">
        <v>14.2</v>
      </c>
      <c r="D379">
        <v>40403</v>
      </c>
      <c r="E379">
        <v>6792</v>
      </c>
      <c r="N379">
        <v>112958</v>
      </c>
      <c r="O379" t="s">
        <v>490</v>
      </c>
      <c r="P379" s="74">
        <v>397</v>
      </c>
      <c r="Q379" s="74">
        <v>2696424</v>
      </c>
      <c r="R379" s="72">
        <v>2917088.3831169647</v>
      </c>
      <c r="S379" s="72">
        <v>-220664.38311696472</v>
      </c>
      <c r="U379" s="20"/>
      <c r="V379" s="20"/>
      <c r="AC379" s="20">
        <v>355</v>
      </c>
      <c r="AD379" s="20">
        <v>1254737.3682280423</v>
      </c>
      <c r="AE379" s="20">
        <v>-420421.36822804227</v>
      </c>
      <c r="AN379">
        <v>112959</v>
      </c>
      <c r="AO379">
        <v>700</v>
      </c>
      <c r="AP379">
        <v>17.8</v>
      </c>
      <c r="AQ379">
        <v>16.100000000000001</v>
      </c>
      <c r="AR379">
        <v>41730</v>
      </c>
      <c r="AS379">
        <v>4105500</v>
      </c>
      <c r="AT379">
        <v>5865</v>
      </c>
      <c r="AU379" s="20">
        <v>4647823.2408361668</v>
      </c>
      <c r="AV379" s="20">
        <v>-542323.24083616678</v>
      </c>
      <c r="BJ379">
        <v>112959</v>
      </c>
      <c r="BK379">
        <v>4105500</v>
      </c>
      <c r="BL379">
        <v>5865</v>
      </c>
      <c r="BM379">
        <v>700</v>
      </c>
      <c r="BN379">
        <v>16.100000000000001</v>
      </c>
      <c r="BO379">
        <v>41730</v>
      </c>
      <c r="BP379">
        <v>17.8</v>
      </c>
      <c r="BQ379">
        <v>0</v>
      </c>
      <c r="BT379">
        <v>7397509</v>
      </c>
      <c r="BU379">
        <v>1741</v>
      </c>
      <c r="BV379">
        <v>23.5</v>
      </c>
      <c r="BW379">
        <v>42197</v>
      </c>
      <c r="BX379">
        <v>5.5</v>
      </c>
      <c r="BY379">
        <v>0</v>
      </c>
      <c r="CA379" s="59">
        <f t="shared" si="38"/>
        <v>0.67514534712254937</v>
      </c>
      <c r="CB379" s="59">
        <f t="shared" si="39"/>
        <v>2.1680390376203293</v>
      </c>
      <c r="CC379" s="59">
        <f t="shared" si="40"/>
        <v>4.0690936531078368</v>
      </c>
      <c r="CD379" s="59">
        <f t="shared" si="41"/>
        <v>0.73127502104225117</v>
      </c>
      <c r="CE379" s="59">
        <f t="shared" si="42"/>
        <v>-0.92530395413274813</v>
      </c>
      <c r="CF379">
        <v>0</v>
      </c>
      <c r="CI379" s="20">
        <v>350</v>
      </c>
      <c r="CJ379" s="20">
        <v>9.4888900055390774E-2</v>
      </c>
      <c r="CK379" s="20">
        <v>-6.6758874225433085E-2</v>
      </c>
      <c r="DC379">
        <v>112958</v>
      </c>
      <c r="DD379">
        <v>2696424</v>
      </c>
      <c r="DE379">
        <v>6792</v>
      </c>
      <c r="DF379">
        <v>397</v>
      </c>
      <c r="DG379">
        <v>14.2</v>
      </c>
      <c r="DH379">
        <v>40403</v>
      </c>
      <c r="DI379">
        <v>21.2</v>
      </c>
      <c r="DJ379">
        <v>0</v>
      </c>
      <c r="DK379">
        <f t="shared" si="37"/>
        <v>0</v>
      </c>
    </row>
    <row r="380" spans="1:115" x14ac:dyDescent="0.25">
      <c r="A380">
        <v>112959</v>
      </c>
      <c r="B380">
        <v>700</v>
      </c>
      <c r="C380">
        <v>16.100000000000001</v>
      </c>
      <c r="D380">
        <v>41730</v>
      </c>
      <c r="E380">
        <v>5865</v>
      </c>
      <c r="N380">
        <v>112959</v>
      </c>
      <c r="O380" t="s">
        <v>490</v>
      </c>
      <c r="P380" s="74">
        <v>700</v>
      </c>
      <c r="Q380" s="74">
        <v>4105500</v>
      </c>
      <c r="R380" s="72">
        <v>4521204.1713696513</v>
      </c>
      <c r="S380" s="72">
        <v>-415704.17136965133</v>
      </c>
      <c r="U380" s="20"/>
      <c r="V380" s="20"/>
      <c r="AC380" s="20">
        <v>356</v>
      </c>
      <c r="AD380" s="20">
        <v>3441205.4228430898</v>
      </c>
      <c r="AE380" s="20">
        <v>-441893.42284308979</v>
      </c>
      <c r="AN380">
        <v>112961</v>
      </c>
      <c r="AO380">
        <v>395</v>
      </c>
      <c r="AP380">
        <v>34.4</v>
      </c>
      <c r="AQ380">
        <v>13.4</v>
      </c>
      <c r="AR380">
        <v>39779</v>
      </c>
      <c r="AS380">
        <v>3682190</v>
      </c>
      <c r="AT380">
        <v>9322</v>
      </c>
      <c r="AU380" s="20">
        <v>3848067.6929628924</v>
      </c>
      <c r="AV380" s="20">
        <v>-165877.69296289235</v>
      </c>
      <c r="BJ380">
        <v>112961</v>
      </c>
      <c r="BK380">
        <v>3682190</v>
      </c>
      <c r="BL380">
        <v>9322</v>
      </c>
      <c r="BM380">
        <v>395</v>
      </c>
      <c r="BN380">
        <v>13.4</v>
      </c>
      <c r="BO380">
        <v>39779</v>
      </c>
      <c r="BP380">
        <v>34.4</v>
      </c>
      <c r="BQ380">
        <v>0</v>
      </c>
      <c r="BT380">
        <v>6370416</v>
      </c>
      <c r="BU380">
        <v>984</v>
      </c>
      <c r="BV380">
        <v>16.399999999999999</v>
      </c>
      <c r="BW380">
        <v>41416</v>
      </c>
      <c r="BX380">
        <v>11.1</v>
      </c>
      <c r="BY380">
        <v>0</v>
      </c>
      <c r="CA380" s="59">
        <f t="shared" si="38"/>
        <v>0.20295917169121788</v>
      </c>
      <c r="CB380" s="59">
        <f t="shared" si="39"/>
        <v>5.061037035435817E-2</v>
      </c>
      <c r="CC380" s="59">
        <f t="shared" si="40"/>
        <v>0.52366515208046271</v>
      </c>
      <c r="CD380" s="59">
        <f t="shared" si="41"/>
        <v>0.4734933695357606</v>
      </c>
      <c r="CE380" s="59">
        <f t="shared" si="42"/>
        <v>-0.35751596053631485</v>
      </c>
      <c r="CF380">
        <v>0</v>
      </c>
      <c r="CI380" s="20">
        <v>351</v>
      </c>
      <c r="CJ380" s="20">
        <v>0.71618961735828846</v>
      </c>
      <c r="CK380" s="20">
        <v>0.13109361215573312</v>
      </c>
      <c r="DC380">
        <v>112959</v>
      </c>
      <c r="DD380">
        <v>4105500</v>
      </c>
      <c r="DE380">
        <v>5865</v>
      </c>
      <c r="DF380">
        <v>700</v>
      </c>
      <c r="DG380">
        <v>16.100000000000001</v>
      </c>
      <c r="DH380">
        <v>41730</v>
      </c>
      <c r="DI380">
        <v>17.8</v>
      </c>
      <c r="DJ380">
        <v>0</v>
      </c>
      <c r="DK380">
        <f t="shared" si="37"/>
        <v>0</v>
      </c>
    </row>
    <row r="381" spans="1:115" x14ac:dyDescent="0.25">
      <c r="A381">
        <v>112961</v>
      </c>
      <c r="B381">
        <v>395</v>
      </c>
      <c r="C381">
        <v>13.4</v>
      </c>
      <c r="D381">
        <v>39779</v>
      </c>
      <c r="E381">
        <v>9322</v>
      </c>
      <c r="N381">
        <v>112961</v>
      </c>
      <c r="O381" t="s">
        <v>490</v>
      </c>
      <c r="P381" s="74">
        <v>395</v>
      </c>
      <c r="Q381" s="74">
        <v>3682190</v>
      </c>
      <c r="R381" s="72">
        <v>2906500.1600921946</v>
      </c>
      <c r="S381" s="72">
        <v>775689.83990780544</v>
      </c>
      <c r="U381" s="20"/>
      <c r="V381" s="20"/>
      <c r="AC381" s="20">
        <v>357</v>
      </c>
      <c r="AD381" s="20">
        <v>4002381.2431559106</v>
      </c>
      <c r="AE381" s="20">
        <v>-47241.243155910634</v>
      </c>
      <c r="AN381">
        <v>112966</v>
      </c>
      <c r="AO381">
        <v>791</v>
      </c>
      <c r="AP381">
        <v>22.2</v>
      </c>
      <c r="AQ381">
        <v>16.399999999999999</v>
      </c>
      <c r="AR381">
        <v>41030</v>
      </c>
      <c r="AS381">
        <v>5232465</v>
      </c>
      <c r="AT381">
        <v>6615</v>
      </c>
      <c r="AU381" s="20">
        <v>5241643.3855839204</v>
      </c>
      <c r="AV381" s="20">
        <v>-9178.3855839204043</v>
      </c>
      <c r="BJ381">
        <v>112966</v>
      </c>
      <c r="BK381">
        <v>5232465</v>
      </c>
      <c r="BL381">
        <v>6615</v>
      </c>
      <c r="BM381">
        <v>791</v>
      </c>
      <c r="BN381">
        <v>16.399999999999999</v>
      </c>
      <c r="BO381">
        <v>41030</v>
      </c>
      <c r="BP381">
        <v>22.2</v>
      </c>
      <c r="BQ381">
        <v>0</v>
      </c>
      <c r="BT381">
        <v>2696424</v>
      </c>
      <c r="BU381">
        <v>397</v>
      </c>
      <c r="BV381">
        <v>14.2</v>
      </c>
      <c r="BW381">
        <v>40403</v>
      </c>
      <c r="BX381">
        <v>21.2</v>
      </c>
      <c r="BY381">
        <v>0</v>
      </c>
      <c r="CA381" s="59">
        <f t="shared" si="38"/>
        <v>-1.4860877121307032</v>
      </c>
      <c r="CB381" s="59">
        <f t="shared" si="39"/>
        <v>-1.5913059145665467</v>
      </c>
      <c r="CC381" s="59">
        <f t="shared" si="40"/>
        <v>-0.57491832711111746</v>
      </c>
      <c r="CD381" s="59">
        <f t="shared" si="41"/>
        <v>0.13913637468803339</v>
      </c>
      <c r="CE381" s="59">
        <f t="shared" si="42"/>
        <v>0.66653024220010948</v>
      </c>
      <c r="CF381">
        <v>0</v>
      </c>
      <c r="CI381" s="20">
        <v>352</v>
      </c>
      <c r="CJ381" s="20">
        <v>-0.77545067910090415</v>
      </c>
      <c r="CK381" s="20">
        <v>5.8328750222704895E-2</v>
      </c>
      <c r="DC381">
        <v>112961</v>
      </c>
      <c r="DD381">
        <v>3682190</v>
      </c>
      <c r="DE381">
        <v>9322</v>
      </c>
      <c r="DF381">
        <v>395</v>
      </c>
      <c r="DG381">
        <v>13.4</v>
      </c>
      <c r="DH381">
        <v>39779</v>
      </c>
      <c r="DI381">
        <v>34.4</v>
      </c>
      <c r="DJ381">
        <v>0</v>
      </c>
      <c r="DK381">
        <f t="shared" si="37"/>
        <v>0</v>
      </c>
    </row>
    <row r="382" spans="1:115" x14ac:dyDescent="0.25">
      <c r="A382">
        <v>112966</v>
      </c>
      <c r="B382">
        <v>791</v>
      </c>
      <c r="C382">
        <v>16.399999999999999</v>
      </c>
      <c r="D382">
        <v>41030</v>
      </c>
      <c r="E382">
        <v>6615</v>
      </c>
      <c r="N382">
        <v>112966</v>
      </c>
      <c r="O382" t="s">
        <v>490</v>
      </c>
      <c r="P382" s="74">
        <v>791</v>
      </c>
      <c r="Q382" s="74">
        <v>5232465</v>
      </c>
      <c r="R382" s="72">
        <v>5002968.3189966958</v>
      </c>
      <c r="S382" s="72">
        <v>229496.6810033042</v>
      </c>
      <c r="U382" s="20"/>
      <c r="V382" s="20"/>
      <c r="AC382" s="20">
        <v>358</v>
      </c>
      <c r="AD382" s="20">
        <v>6300025.6395310452</v>
      </c>
      <c r="AE382" s="20">
        <v>-897285.63953104522</v>
      </c>
      <c r="AN382">
        <v>112968</v>
      </c>
      <c r="AO382">
        <v>647</v>
      </c>
      <c r="AP382">
        <v>8</v>
      </c>
      <c r="AQ382">
        <v>14.3</v>
      </c>
      <c r="AR382">
        <v>39499</v>
      </c>
      <c r="AS382">
        <v>3931819</v>
      </c>
      <c r="AT382">
        <v>6077</v>
      </c>
      <c r="AU382" s="20">
        <v>3917615.699634193</v>
      </c>
      <c r="AV382" s="20">
        <v>14203.300365807023</v>
      </c>
      <c r="BJ382">
        <v>112968</v>
      </c>
      <c r="BK382">
        <v>3931819</v>
      </c>
      <c r="BL382">
        <v>6077</v>
      </c>
      <c r="BM382">
        <v>647</v>
      </c>
      <c r="BN382">
        <v>14.3</v>
      </c>
      <c r="BO382">
        <v>39499</v>
      </c>
      <c r="BP382">
        <v>8</v>
      </c>
      <c r="BQ382">
        <v>0</v>
      </c>
      <c r="BT382">
        <v>4105500</v>
      </c>
      <c r="BU382">
        <v>700</v>
      </c>
      <c r="BV382">
        <v>16.100000000000001</v>
      </c>
      <c r="BW382">
        <v>41730</v>
      </c>
      <c r="BX382">
        <v>17.8</v>
      </c>
      <c r="BY382">
        <v>0</v>
      </c>
      <c r="CA382" s="59">
        <f t="shared" si="38"/>
        <v>-0.8382922278541296</v>
      </c>
      <c r="CB382" s="59">
        <f t="shared" si="39"/>
        <v>-0.74377502132798756</v>
      </c>
      <c r="CC382" s="59">
        <f t="shared" si="40"/>
        <v>0.37385831400888497</v>
      </c>
      <c r="CD382" s="59">
        <f t="shared" si="41"/>
        <v>0.57713413595450325</v>
      </c>
      <c r="CE382" s="59">
        <f t="shared" si="42"/>
        <v>0.32180181751656084</v>
      </c>
      <c r="CF382">
        <v>0</v>
      </c>
      <c r="CI382" s="20">
        <v>353</v>
      </c>
      <c r="CJ382" s="20">
        <v>-1.667518474199299</v>
      </c>
      <c r="CK382" s="20">
        <v>-0.5599603742898378</v>
      </c>
      <c r="DC382">
        <v>112966</v>
      </c>
      <c r="DD382">
        <v>5232465</v>
      </c>
      <c r="DE382">
        <v>6615</v>
      </c>
      <c r="DF382">
        <v>791</v>
      </c>
      <c r="DG382">
        <v>16.399999999999999</v>
      </c>
      <c r="DH382">
        <v>41030</v>
      </c>
      <c r="DI382">
        <v>22.2</v>
      </c>
      <c r="DJ382">
        <v>0</v>
      </c>
      <c r="DK382">
        <f t="shared" si="37"/>
        <v>0</v>
      </c>
    </row>
    <row r="383" spans="1:115" x14ac:dyDescent="0.25">
      <c r="A383">
        <v>112968</v>
      </c>
      <c r="B383">
        <v>647</v>
      </c>
      <c r="C383">
        <v>14.3</v>
      </c>
      <c r="D383">
        <v>39499</v>
      </c>
      <c r="E383">
        <v>6077</v>
      </c>
      <c r="N383">
        <v>112968</v>
      </c>
      <c r="O383" t="s">
        <v>490</v>
      </c>
      <c r="P383" s="74">
        <v>647</v>
      </c>
      <c r="Q383" s="74">
        <v>3931819</v>
      </c>
      <c r="R383" s="72">
        <v>4240616.2612132402</v>
      </c>
      <c r="S383" s="72">
        <v>-308797.26121324021</v>
      </c>
      <c r="U383" s="20"/>
      <c r="V383" s="20"/>
      <c r="AC383" s="20">
        <v>359</v>
      </c>
      <c r="AD383" s="20">
        <v>1572384.0589711484</v>
      </c>
      <c r="AE383" s="20">
        <v>-357599.05897114845</v>
      </c>
      <c r="AN383">
        <v>112969</v>
      </c>
      <c r="AO383">
        <v>1772</v>
      </c>
      <c r="AP383">
        <v>6</v>
      </c>
      <c r="AQ383">
        <v>15.7</v>
      </c>
      <c r="AR383">
        <v>37447</v>
      </c>
      <c r="AS383">
        <v>8872404</v>
      </c>
      <c r="AT383">
        <v>5007</v>
      </c>
      <c r="AU383" s="20">
        <v>9781457.5357911028</v>
      </c>
      <c r="AV383" s="20">
        <v>-909053.5357911028</v>
      </c>
      <c r="BJ383">
        <v>112969</v>
      </c>
      <c r="BK383">
        <v>8872404</v>
      </c>
      <c r="BL383">
        <v>5007</v>
      </c>
      <c r="BM383">
        <v>1772</v>
      </c>
      <c r="BN383">
        <v>15.7</v>
      </c>
      <c r="BO383">
        <v>37447</v>
      </c>
      <c r="BP383">
        <v>6</v>
      </c>
      <c r="BQ383">
        <v>0</v>
      </c>
      <c r="BT383">
        <v>3682190</v>
      </c>
      <c r="BU383">
        <v>395</v>
      </c>
      <c r="BV383">
        <v>13.4</v>
      </c>
      <c r="BW383">
        <v>39779</v>
      </c>
      <c r="BX383">
        <v>34.4</v>
      </c>
      <c r="BY383">
        <v>0</v>
      </c>
      <c r="CA383" s="59">
        <f t="shared" si="38"/>
        <v>-1.0329008269993256</v>
      </c>
      <c r="CB383" s="59">
        <f t="shared" si="39"/>
        <v>-1.5969001778882534</v>
      </c>
      <c r="CC383" s="59">
        <f t="shared" si="40"/>
        <v>-0.97440322863532802</v>
      </c>
      <c r="CD383" s="59">
        <f t="shared" si="41"/>
        <v>-6.6824893609085834E-2</v>
      </c>
      <c r="CE383" s="59">
        <f t="shared" si="42"/>
        <v>2.0048876556774164</v>
      </c>
      <c r="CF383">
        <v>0</v>
      </c>
      <c r="CI383" s="20">
        <v>354</v>
      </c>
      <c r="CJ383" s="20">
        <v>-1.861402082737629</v>
      </c>
      <c r="CK383" s="20">
        <v>-0.32716607945907206</v>
      </c>
      <c r="DC383">
        <v>112968</v>
      </c>
      <c r="DD383">
        <v>3931819</v>
      </c>
      <c r="DE383">
        <v>6077</v>
      </c>
      <c r="DF383">
        <v>647</v>
      </c>
      <c r="DG383">
        <v>14.3</v>
      </c>
      <c r="DH383">
        <v>39499</v>
      </c>
      <c r="DI383">
        <v>8</v>
      </c>
      <c r="DJ383">
        <v>0</v>
      </c>
      <c r="DK383">
        <f t="shared" si="37"/>
        <v>0</v>
      </c>
    </row>
    <row r="384" spans="1:115" x14ac:dyDescent="0.25">
      <c r="A384">
        <v>112969</v>
      </c>
      <c r="B384">
        <v>1772</v>
      </c>
      <c r="C384">
        <v>15.7</v>
      </c>
      <c r="D384">
        <v>37447</v>
      </c>
      <c r="E384">
        <v>5007</v>
      </c>
      <c r="N384">
        <v>112969</v>
      </c>
      <c r="O384" t="s">
        <v>490</v>
      </c>
      <c r="P384" s="74">
        <v>1772</v>
      </c>
      <c r="Q384" s="74">
        <v>8872404</v>
      </c>
      <c r="R384" s="72">
        <v>10196491.712646481</v>
      </c>
      <c r="S384" s="72">
        <v>-1324087.7126464806</v>
      </c>
      <c r="U384" s="20"/>
      <c r="V384" s="20"/>
      <c r="AC384" s="20">
        <v>360</v>
      </c>
      <c r="AD384" s="20">
        <v>7549435.9564539297</v>
      </c>
      <c r="AE384" s="20">
        <v>-889243.95645392966</v>
      </c>
      <c r="AN384">
        <v>112970</v>
      </c>
      <c r="AO384">
        <v>1127</v>
      </c>
      <c r="AP384">
        <v>8.4</v>
      </c>
      <c r="AQ384">
        <v>14.9</v>
      </c>
      <c r="AR384">
        <v>39120</v>
      </c>
      <c r="AS384">
        <v>6449821</v>
      </c>
      <c r="AT384">
        <v>5723</v>
      </c>
      <c r="AU384" s="20">
        <v>6531689.7039305624</v>
      </c>
      <c r="AV384" s="20">
        <v>-81868.703930562362</v>
      </c>
      <c r="BJ384">
        <v>112970</v>
      </c>
      <c r="BK384">
        <v>6449821</v>
      </c>
      <c r="BL384">
        <v>5723</v>
      </c>
      <c r="BM384">
        <v>1127</v>
      </c>
      <c r="BN384">
        <v>14.9</v>
      </c>
      <c r="BO384">
        <v>39120</v>
      </c>
      <c r="BP384">
        <v>8.4</v>
      </c>
      <c r="BQ384">
        <v>0</v>
      </c>
      <c r="BT384">
        <v>5232465</v>
      </c>
      <c r="BU384">
        <v>791</v>
      </c>
      <c r="BV384">
        <v>16.399999999999999</v>
      </c>
      <c r="BW384">
        <v>41030</v>
      </c>
      <c r="BX384">
        <v>22.2</v>
      </c>
      <c r="BY384">
        <v>0</v>
      </c>
      <c r="CA384" s="59">
        <f t="shared" si="38"/>
        <v>-0.32019182877150465</v>
      </c>
      <c r="CB384" s="59">
        <f t="shared" si="39"/>
        <v>-0.48923604019033456</v>
      </c>
      <c r="CC384" s="59">
        <f t="shared" si="40"/>
        <v>0.52366515208046271</v>
      </c>
      <c r="CD384" s="59">
        <f t="shared" si="41"/>
        <v>0.3460878413904272</v>
      </c>
      <c r="CE384" s="59">
        <f t="shared" si="42"/>
        <v>0.76792095534232974</v>
      </c>
      <c r="CF384">
        <v>0</v>
      </c>
      <c r="CI384" s="20">
        <v>355</v>
      </c>
      <c r="CJ384" s="20">
        <v>-1.9283315848844478</v>
      </c>
      <c r="CK384" s="20">
        <v>-0.41382432628965815</v>
      </c>
      <c r="DC384">
        <v>112969</v>
      </c>
      <c r="DD384">
        <v>8872404</v>
      </c>
      <c r="DE384">
        <v>5007</v>
      </c>
      <c r="DF384">
        <v>1772</v>
      </c>
      <c r="DG384">
        <v>15.7</v>
      </c>
      <c r="DH384">
        <v>37447</v>
      </c>
      <c r="DI384">
        <v>6</v>
      </c>
      <c r="DJ384">
        <v>0</v>
      </c>
      <c r="DK384">
        <f t="shared" si="37"/>
        <v>0</v>
      </c>
    </row>
    <row r="385" spans="1:115" x14ac:dyDescent="0.25">
      <c r="A385">
        <v>112970</v>
      </c>
      <c r="B385">
        <v>1127</v>
      </c>
      <c r="C385">
        <v>14.9</v>
      </c>
      <c r="D385">
        <v>39120</v>
      </c>
      <c r="E385">
        <v>5723</v>
      </c>
      <c r="N385">
        <v>112970</v>
      </c>
      <c r="O385" t="s">
        <v>490</v>
      </c>
      <c r="P385" s="74">
        <v>1127</v>
      </c>
      <c r="Q385" s="74">
        <v>6449821</v>
      </c>
      <c r="R385" s="72">
        <v>6781789.7871580897</v>
      </c>
      <c r="S385" s="72">
        <v>-331968.78715808969</v>
      </c>
      <c r="U385" s="20"/>
      <c r="V385" s="20"/>
      <c r="AC385" s="20">
        <v>361</v>
      </c>
      <c r="AD385" s="20">
        <v>3393558.4192316239</v>
      </c>
      <c r="AE385" s="20">
        <v>-367827.41923162388</v>
      </c>
      <c r="AN385">
        <v>112989</v>
      </c>
      <c r="AO385">
        <v>1307</v>
      </c>
      <c r="AP385">
        <v>7</v>
      </c>
      <c r="AQ385">
        <v>15.9</v>
      </c>
      <c r="AR385">
        <v>41944</v>
      </c>
      <c r="AS385">
        <v>6894425</v>
      </c>
      <c r="AT385">
        <v>5275</v>
      </c>
      <c r="AU385" s="20">
        <v>7659907.1960474234</v>
      </c>
      <c r="AV385" s="20">
        <v>-765482.19604742341</v>
      </c>
      <c r="BJ385">
        <v>112989</v>
      </c>
      <c r="BK385">
        <v>6894425</v>
      </c>
      <c r="BL385">
        <v>5275</v>
      </c>
      <c r="BM385">
        <v>1307</v>
      </c>
      <c r="BN385">
        <v>15.9</v>
      </c>
      <c r="BO385">
        <v>41944</v>
      </c>
      <c r="BP385">
        <v>7</v>
      </c>
      <c r="BQ385">
        <v>0</v>
      </c>
      <c r="BT385">
        <v>3931819</v>
      </c>
      <c r="BU385">
        <v>647</v>
      </c>
      <c r="BV385">
        <v>14.3</v>
      </c>
      <c r="BW385">
        <v>39499</v>
      </c>
      <c r="BX385">
        <v>8</v>
      </c>
      <c r="BY385">
        <v>0</v>
      </c>
      <c r="CA385" s="59">
        <f t="shared" si="38"/>
        <v>-0.91813871413637382</v>
      </c>
      <c r="CB385" s="59">
        <f t="shared" si="39"/>
        <v>-0.89202299935321416</v>
      </c>
      <c r="CC385" s="59">
        <f t="shared" si="40"/>
        <v>-0.5249827144205903</v>
      </c>
      <c r="CD385" s="59">
        <f t="shared" si="41"/>
        <v>-0.15924341143471626</v>
      </c>
      <c r="CE385" s="59">
        <f t="shared" si="42"/>
        <v>-0.6718271712771976</v>
      </c>
      <c r="CF385">
        <v>0</v>
      </c>
      <c r="CI385" s="20">
        <v>356</v>
      </c>
      <c r="CJ385" s="20">
        <v>-1.4632579761611049</v>
      </c>
      <c r="CK385" s="20">
        <v>0.11641717380784655</v>
      </c>
      <c r="DC385">
        <v>112970</v>
      </c>
      <c r="DD385">
        <v>6449821</v>
      </c>
      <c r="DE385">
        <v>5723</v>
      </c>
      <c r="DF385">
        <v>1127</v>
      </c>
      <c r="DG385">
        <v>14.9</v>
      </c>
      <c r="DH385">
        <v>39120</v>
      </c>
      <c r="DI385">
        <v>8.4</v>
      </c>
      <c r="DJ385">
        <v>0</v>
      </c>
      <c r="DK385">
        <f t="shared" si="37"/>
        <v>0</v>
      </c>
    </row>
    <row r="386" spans="1:115" x14ac:dyDescent="0.25">
      <c r="A386">
        <v>112989</v>
      </c>
      <c r="B386">
        <v>1307</v>
      </c>
      <c r="C386">
        <v>15.9</v>
      </c>
      <c r="D386">
        <v>41944</v>
      </c>
      <c r="E386">
        <v>5275</v>
      </c>
      <c r="N386">
        <v>112989</v>
      </c>
      <c r="O386" t="s">
        <v>490</v>
      </c>
      <c r="P386" s="74">
        <v>1307</v>
      </c>
      <c r="Q386" s="74">
        <v>6894425</v>
      </c>
      <c r="R386" s="72">
        <v>7734729.8593874089</v>
      </c>
      <c r="S386" s="72">
        <v>-840304.85938740894</v>
      </c>
      <c r="U386" s="20"/>
      <c r="V386" s="20"/>
      <c r="AC386" s="20">
        <v>362</v>
      </c>
      <c r="AD386" s="20">
        <v>8158258.7803782169</v>
      </c>
      <c r="AE386" s="20">
        <v>-761387.78037821688</v>
      </c>
      <c r="AN386">
        <v>112991</v>
      </c>
      <c r="AO386">
        <v>814</v>
      </c>
      <c r="AP386">
        <v>13.3</v>
      </c>
      <c r="AQ386">
        <v>15.6</v>
      </c>
      <c r="AR386">
        <v>38927</v>
      </c>
      <c r="AS386">
        <v>4488396</v>
      </c>
      <c r="AT386">
        <v>5514</v>
      </c>
      <c r="AU386" s="20">
        <v>4850739.6748896632</v>
      </c>
      <c r="AV386" s="20">
        <v>-362343.67488966323</v>
      </c>
      <c r="BJ386">
        <v>112991</v>
      </c>
      <c r="BK386">
        <v>4488396</v>
      </c>
      <c r="BL386">
        <v>5514</v>
      </c>
      <c r="BM386">
        <v>814</v>
      </c>
      <c r="BN386">
        <v>15.6</v>
      </c>
      <c r="BO386">
        <v>38927</v>
      </c>
      <c r="BP386">
        <v>13.3</v>
      </c>
      <c r="BQ386">
        <v>0</v>
      </c>
      <c r="BT386">
        <v>8872404</v>
      </c>
      <c r="BU386">
        <v>1772</v>
      </c>
      <c r="BV386">
        <v>15.7</v>
      </c>
      <c r="BW386">
        <v>37447</v>
      </c>
      <c r="BX386">
        <v>6</v>
      </c>
      <c r="BY386">
        <v>0</v>
      </c>
      <c r="CA386" s="59">
        <f t="shared" si="38"/>
        <v>1.3531998458026042</v>
      </c>
      <c r="CB386" s="59">
        <f t="shared" si="39"/>
        <v>2.2547501191067822</v>
      </c>
      <c r="CC386" s="59">
        <f t="shared" si="40"/>
        <v>0.17411586324677839</v>
      </c>
      <c r="CD386" s="59">
        <f t="shared" si="41"/>
        <v>-0.83653912064255065</v>
      </c>
      <c r="CE386" s="59">
        <f t="shared" si="42"/>
        <v>-0.874608597561638</v>
      </c>
      <c r="CF386">
        <v>0</v>
      </c>
      <c r="CI386" s="20">
        <v>357</v>
      </c>
      <c r="CJ386" s="20">
        <v>-0.87986429280882927</v>
      </c>
      <c r="CK386" s="20">
        <v>-2.7553041864113226E-2</v>
      </c>
      <c r="DC386">
        <v>112989</v>
      </c>
      <c r="DD386">
        <v>6894425</v>
      </c>
      <c r="DE386">
        <v>5275</v>
      </c>
      <c r="DF386">
        <v>1307</v>
      </c>
      <c r="DG386">
        <v>15.9</v>
      </c>
      <c r="DH386">
        <v>41944</v>
      </c>
      <c r="DI386">
        <v>7</v>
      </c>
      <c r="DJ386">
        <v>0</v>
      </c>
      <c r="DK386">
        <f t="shared" si="37"/>
        <v>0</v>
      </c>
    </row>
    <row r="387" spans="1:115" x14ac:dyDescent="0.25">
      <c r="A387">
        <v>112991</v>
      </c>
      <c r="B387">
        <v>814</v>
      </c>
      <c r="C387">
        <v>15.6</v>
      </c>
      <c r="D387">
        <v>38927</v>
      </c>
      <c r="E387">
        <v>5514</v>
      </c>
      <c r="N387">
        <v>112991</v>
      </c>
      <c r="O387" t="s">
        <v>490</v>
      </c>
      <c r="P387" s="74">
        <v>814</v>
      </c>
      <c r="Q387" s="74">
        <v>4488396</v>
      </c>
      <c r="R387" s="72">
        <v>5124732.8837815523</v>
      </c>
      <c r="S387" s="72">
        <v>-636336.88378155231</v>
      </c>
      <c r="U387" s="20"/>
      <c r="V387" s="20"/>
      <c r="AC387" s="20">
        <v>363</v>
      </c>
      <c r="AD387" s="20">
        <v>7512377.1758672344</v>
      </c>
      <c r="AE387" s="20">
        <v>-416992.17586723436</v>
      </c>
      <c r="AN387">
        <v>112996</v>
      </c>
      <c r="AO387">
        <v>1459</v>
      </c>
      <c r="AP387">
        <v>4.5999999999999996</v>
      </c>
      <c r="AQ387">
        <v>16.8</v>
      </c>
      <c r="AR387">
        <v>40194</v>
      </c>
      <c r="AS387">
        <v>7061560</v>
      </c>
      <c r="AT387">
        <v>4840</v>
      </c>
      <c r="AU387" s="20">
        <v>8085373.4502483681</v>
      </c>
      <c r="AV387" s="20">
        <v>-1023813.4502483681</v>
      </c>
      <c r="BJ387">
        <v>112996</v>
      </c>
      <c r="BK387">
        <v>7061560</v>
      </c>
      <c r="BL387">
        <v>4840</v>
      </c>
      <c r="BM387">
        <v>1459</v>
      </c>
      <c r="BN387">
        <v>16.8</v>
      </c>
      <c r="BO387">
        <v>40194</v>
      </c>
      <c r="BP387">
        <v>4.5999999999999996</v>
      </c>
      <c r="BQ387">
        <v>0</v>
      </c>
      <c r="BT387">
        <v>6449821</v>
      </c>
      <c r="BU387">
        <v>1127</v>
      </c>
      <c r="BV387">
        <v>14.9</v>
      </c>
      <c r="BW387">
        <v>39120</v>
      </c>
      <c r="BX387">
        <v>8.4</v>
      </c>
      <c r="BY387">
        <v>0</v>
      </c>
      <c r="CA387" s="59">
        <f t="shared" si="38"/>
        <v>0.23946408727347274</v>
      </c>
      <c r="CB387" s="59">
        <f t="shared" si="39"/>
        <v>0.45060019785638439</v>
      </c>
      <c r="CC387" s="59">
        <f t="shared" si="40"/>
        <v>-0.22536903827743218</v>
      </c>
      <c r="CD387" s="59">
        <f t="shared" si="41"/>
        <v>-0.28433847663440887</v>
      </c>
      <c r="CE387" s="59">
        <f t="shared" si="42"/>
        <v>-0.63127088602030945</v>
      </c>
      <c r="CF387">
        <v>0</v>
      </c>
      <c r="CI387" s="20">
        <v>358</v>
      </c>
      <c r="CJ387" s="20">
        <v>7.5638063227796981E-3</v>
      </c>
      <c r="CK387" s="20">
        <v>-0.2494749915483056</v>
      </c>
      <c r="DC387">
        <v>112991</v>
      </c>
      <c r="DD387">
        <v>4488396</v>
      </c>
      <c r="DE387">
        <v>5514</v>
      </c>
      <c r="DF387">
        <v>814</v>
      </c>
      <c r="DG387">
        <v>15.6</v>
      </c>
      <c r="DH387">
        <v>38927</v>
      </c>
      <c r="DI387">
        <v>13.3</v>
      </c>
      <c r="DJ387">
        <v>0</v>
      </c>
      <c r="DK387">
        <f t="shared" si="37"/>
        <v>0</v>
      </c>
    </row>
    <row r="388" spans="1:115" x14ac:dyDescent="0.25">
      <c r="A388">
        <v>112996</v>
      </c>
      <c r="B388">
        <v>1459</v>
      </c>
      <c r="C388">
        <v>16.8</v>
      </c>
      <c r="D388">
        <v>40194</v>
      </c>
      <c r="E388">
        <v>4840</v>
      </c>
      <c r="N388">
        <v>112996</v>
      </c>
      <c r="O388" t="s">
        <v>490</v>
      </c>
      <c r="P388" s="74">
        <v>1459</v>
      </c>
      <c r="Q388" s="74">
        <v>7061560</v>
      </c>
      <c r="R388" s="72">
        <v>8539434.8092699442</v>
      </c>
      <c r="S388" s="72">
        <v>-1477874.8092699442</v>
      </c>
      <c r="U388" s="20"/>
      <c r="V388" s="20"/>
      <c r="AC388" s="20">
        <v>364</v>
      </c>
      <c r="AD388" s="20">
        <v>5892379.0530773923</v>
      </c>
      <c r="AE388" s="20">
        <v>-526774.05307739228</v>
      </c>
      <c r="AN388">
        <v>113502</v>
      </c>
      <c r="AO388">
        <v>513</v>
      </c>
      <c r="AP388">
        <v>14.2</v>
      </c>
      <c r="AQ388">
        <v>16.399999999999999</v>
      </c>
      <c r="AR388">
        <v>39553</v>
      </c>
      <c r="AS388">
        <v>3374001</v>
      </c>
      <c r="AT388">
        <v>6577</v>
      </c>
      <c r="AU388" s="20">
        <v>3133575.910358415</v>
      </c>
      <c r="AV388" s="20">
        <v>240425.08964158501</v>
      </c>
      <c r="BJ388">
        <v>113502</v>
      </c>
      <c r="BK388">
        <v>3374001</v>
      </c>
      <c r="BL388">
        <v>6577</v>
      </c>
      <c r="BM388">
        <v>513</v>
      </c>
      <c r="BN388">
        <v>16.399999999999999</v>
      </c>
      <c r="BO388">
        <v>39553</v>
      </c>
      <c r="BP388">
        <v>14.2</v>
      </c>
      <c r="BQ388">
        <v>0</v>
      </c>
      <c r="BT388">
        <v>6894425</v>
      </c>
      <c r="BU388">
        <v>1307</v>
      </c>
      <c r="BV388">
        <v>15.9</v>
      </c>
      <c r="BW388">
        <v>41944</v>
      </c>
      <c r="BX388">
        <v>7</v>
      </c>
      <c r="BY388">
        <v>0</v>
      </c>
      <c r="CA388" s="59">
        <f t="shared" si="38"/>
        <v>0.44386219176982478</v>
      </c>
      <c r="CB388" s="59">
        <f t="shared" si="39"/>
        <v>0.95408389680998384</v>
      </c>
      <c r="CC388" s="59">
        <f t="shared" si="40"/>
        <v>0.27398708862783167</v>
      </c>
      <c r="CD388" s="59">
        <f t="shared" si="41"/>
        <v>0.64776828886409221</v>
      </c>
      <c r="CE388" s="59">
        <f t="shared" si="42"/>
        <v>-0.77321788441941786</v>
      </c>
      <c r="CF388">
        <v>0</v>
      </c>
      <c r="CI388" s="20">
        <v>359</v>
      </c>
      <c r="CJ388" s="20">
        <v>-2.1250408857042524</v>
      </c>
      <c r="CK388" s="20">
        <v>-4.2201748891994573E-2</v>
      </c>
      <c r="DC388">
        <v>112996</v>
      </c>
      <c r="DD388">
        <v>7061560</v>
      </c>
      <c r="DE388">
        <v>4840</v>
      </c>
      <c r="DF388">
        <v>1459</v>
      </c>
      <c r="DG388">
        <v>16.8</v>
      </c>
      <c r="DH388">
        <v>40194</v>
      </c>
      <c r="DI388">
        <v>4.5999999999999996</v>
      </c>
      <c r="DJ388">
        <v>0</v>
      </c>
      <c r="DK388">
        <f t="shared" ref="DK388:DK451" si="43">DJ388*(DF388-DF$1)</f>
        <v>0</v>
      </c>
    </row>
    <row r="389" spans="1:115" x14ac:dyDescent="0.25">
      <c r="A389">
        <v>113502</v>
      </c>
      <c r="B389">
        <v>513</v>
      </c>
      <c r="C389">
        <v>16.399999999999999</v>
      </c>
      <c r="D389">
        <v>39553</v>
      </c>
      <c r="E389">
        <v>6577</v>
      </c>
      <c r="N389">
        <v>113502</v>
      </c>
      <c r="O389" t="s">
        <v>393</v>
      </c>
      <c r="P389" s="74">
        <v>513</v>
      </c>
      <c r="Q389" s="74">
        <v>3374001</v>
      </c>
      <c r="R389" s="72">
        <v>3531205.3185536368</v>
      </c>
      <c r="S389" s="72">
        <v>-157204.31855363678</v>
      </c>
      <c r="U389" s="20"/>
      <c r="V389" s="20"/>
      <c r="AC389" s="20">
        <v>365</v>
      </c>
      <c r="AD389" s="20">
        <v>4087087.0273540723</v>
      </c>
      <c r="AE389" s="20">
        <v>120874.97264592769</v>
      </c>
      <c r="AN389">
        <v>113503</v>
      </c>
      <c r="AO389">
        <v>750</v>
      </c>
      <c r="AP389">
        <v>11.4</v>
      </c>
      <c r="AQ389">
        <v>17</v>
      </c>
      <c r="AR389">
        <v>39690</v>
      </c>
      <c r="AS389">
        <v>4007250</v>
      </c>
      <c r="AT389">
        <v>5343</v>
      </c>
      <c r="AU389" s="20">
        <v>4279773.6123909242</v>
      </c>
      <c r="AV389" s="20">
        <v>-272523.61239092425</v>
      </c>
      <c r="BJ389">
        <v>113503</v>
      </c>
      <c r="BK389">
        <v>4007250</v>
      </c>
      <c r="BL389">
        <v>5343</v>
      </c>
      <c r="BM389">
        <v>750</v>
      </c>
      <c r="BN389">
        <v>17</v>
      </c>
      <c r="BO389">
        <v>39690</v>
      </c>
      <c r="BP389">
        <v>11.4</v>
      </c>
      <c r="BQ389">
        <v>0</v>
      </c>
      <c r="BT389">
        <v>4488396</v>
      </c>
      <c r="BU389">
        <v>814</v>
      </c>
      <c r="BV389">
        <v>15.6</v>
      </c>
      <c r="BW389">
        <v>38927</v>
      </c>
      <c r="BX389">
        <v>13.3</v>
      </c>
      <c r="BY389">
        <v>0</v>
      </c>
      <c r="CA389" s="59">
        <f t="shared" si="38"/>
        <v>-0.66226318488727542</v>
      </c>
      <c r="CB389" s="59">
        <f t="shared" si="39"/>
        <v>-0.42490201199070798</v>
      </c>
      <c r="CC389" s="59">
        <f t="shared" si="40"/>
        <v>0.12418025055625216</v>
      </c>
      <c r="CD389" s="59">
        <f t="shared" si="41"/>
        <v>-0.34804124070707554</v>
      </c>
      <c r="CE389" s="59">
        <f t="shared" si="42"/>
        <v>-0.13445639162343023</v>
      </c>
      <c r="CF389">
        <v>0</v>
      </c>
      <c r="CI389" s="20">
        <v>360</v>
      </c>
      <c r="CJ389" s="20">
        <v>0.43993367399287991</v>
      </c>
      <c r="CK389" s="20">
        <v>-0.10375558135507829</v>
      </c>
      <c r="DC389">
        <v>113502</v>
      </c>
      <c r="DD389">
        <v>3374001</v>
      </c>
      <c r="DE389">
        <v>6577</v>
      </c>
      <c r="DF389">
        <v>513</v>
      </c>
      <c r="DG389">
        <v>16.399999999999999</v>
      </c>
      <c r="DH389">
        <v>39553</v>
      </c>
      <c r="DI389">
        <v>14.2</v>
      </c>
      <c r="DJ389">
        <v>0</v>
      </c>
      <c r="DK389">
        <f t="shared" si="43"/>
        <v>0</v>
      </c>
    </row>
    <row r="390" spans="1:115" x14ac:dyDescent="0.25">
      <c r="A390">
        <v>113503</v>
      </c>
      <c r="B390">
        <v>750</v>
      </c>
      <c r="C390">
        <v>17</v>
      </c>
      <c r="D390">
        <v>39690</v>
      </c>
      <c r="E390">
        <v>5343</v>
      </c>
      <c r="N390">
        <v>113503</v>
      </c>
      <c r="O390" t="s">
        <v>393</v>
      </c>
      <c r="P390" s="74">
        <v>750</v>
      </c>
      <c r="Q390" s="74">
        <v>4007250</v>
      </c>
      <c r="R390" s="72">
        <v>4785909.7469889056</v>
      </c>
      <c r="S390" s="72">
        <v>-778659.74698890559</v>
      </c>
      <c r="U390" s="20"/>
      <c r="V390" s="20"/>
      <c r="AC390" s="20">
        <v>366</v>
      </c>
      <c r="AD390" s="20">
        <v>5114144.6607567826</v>
      </c>
      <c r="AE390" s="20">
        <v>-572628.66075678263</v>
      </c>
      <c r="AN390">
        <v>113512</v>
      </c>
      <c r="AO390">
        <v>565</v>
      </c>
      <c r="AP390">
        <v>11.6</v>
      </c>
      <c r="AQ390">
        <v>18.7</v>
      </c>
      <c r="AR390">
        <v>41175</v>
      </c>
      <c r="AS390">
        <v>3400170</v>
      </c>
      <c r="AT390">
        <v>6018</v>
      </c>
      <c r="AU390" s="20">
        <v>3153334.6405645632</v>
      </c>
      <c r="AV390" s="20">
        <v>246835.35943543678</v>
      </c>
      <c r="BJ390">
        <v>113512</v>
      </c>
      <c r="BK390">
        <v>3400170</v>
      </c>
      <c r="BL390">
        <v>6018</v>
      </c>
      <c r="BM390">
        <v>565</v>
      </c>
      <c r="BN390">
        <v>18.7</v>
      </c>
      <c r="BO390">
        <v>41175</v>
      </c>
      <c r="BP390">
        <v>11.6</v>
      </c>
      <c r="BQ390">
        <v>0</v>
      </c>
      <c r="BT390">
        <v>7061560</v>
      </c>
      <c r="BU390">
        <v>1459</v>
      </c>
      <c r="BV390">
        <v>16.8</v>
      </c>
      <c r="BW390">
        <v>40194</v>
      </c>
      <c r="BX390">
        <v>4.5999999999999996</v>
      </c>
      <c r="BY390">
        <v>0</v>
      </c>
      <c r="CA390" s="59">
        <f t="shared" ref="CA390:CA453" si="44">(BT390-BT$2)/BT$3</f>
        <v>0.52069928094355644</v>
      </c>
      <c r="CB390" s="59">
        <f t="shared" si="39"/>
        <v>1.3792479092596901</v>
      </c>
      <c r="CC390" s="59">
        <f t="shared" si="40"/>
        <v>0.72340760284256933</v>
      </c>
      <c r="CD390" s="59">
        <f t="shared" si="41"/>
        <v>7.0152552453902117E-2</v>
      </c>
      <c r="CE390" s="59">
        <f t="shared" si="42"/>
        <v>-1.0165555959607464</v>
      </c>
      <c r="CF390">
        <v>0</v>
      </c>
      <c r="CI390" s="20">
        <v>361</v>
      </c>
      <c r="CJ390" s="20">
        <v>-1.3772895334233792</v>
      </c>
      <c r="CK390" s="20">
        <v>4.2594356216743678E-2</v>
      </c>
      <c r="DC390">
        <v>113503</v>
      </c>
      <c r="DD390">
        <v>4007250</v>
      </c>
      <c r="DE390">
        <v>5343</v>
      </c>
      <c r="DF390">
        <v>750</v>
      </c>
      <c r="DG390">
        <v>17</v>
      </c>
      <c r="DH390">
        <v>39690</v>
      </c>
      <c r="DI390">
        <v>11.4</v>
      </c>
      <c r="DJ390">
        <v>0</v>
      </c>
      <c r="DK390">
        <f t="shared" si="43"/>
        <v>0</v>
      </c>
    </row>
    <row r="391" spans="1:115" x14ac:dyDescent="0.25">
      <c r="A391">
        <v>113512</v>
      </c>
      <c r="B391">
        <v>565</v>
      </c>
      <c r="C391">
        <v>18.7</v>
      </c>
      <c r="D391">
        <v>41175</v>
      </c>
      <c r="E391">
        <v>6018</v>
      </c>
      <c r="N391">
        <v>113512</v>
      </c>
      <c r="O391" t="s">
        <v>393</v>
      </c>
      <c r="P391" s="74">
        <v>565</v>
      </c>
      <c r="Q391" s="74">
        <v>3400170</v>
      </c>
      <c r="R391" s="72">
        <v>3806499.1171976621</v>
      </c>
      <c r="S391" s="72">
        <v>-406329.11719766213</v>
      </c>
      <c r="U391" s="20"/>
      <c r="V391" s="20"/>
      <c r="AC391" s="20">
        <v>367</v>
      </c>
      <c r="AD391" s="20">
        <v>4272380.9302875511</v>
      </c>
      <c r="AE391" s="20">
        <v>-611009.93028755113</v>
      </c>
      <c r="AN391">
        <v>113518</v>
      </c>
      <c r="AO391">
        <v>719</v>
      </c>
      <c r="AP391">
        <v>10.9</v>
      </c>
      <c r="AQ391">
        <v>16</v>
      </c>
      <c r="AR391">
        <v>39865</v>
      </c>
      <c r="AS391">
        <v>4116275</v>
      </c>
      <c r="AT391">
        <v>5725</v>
      </c>
      <c r="AU391" s="20">
        <v>4248266.5201072562</v>
      </c>
      <c r="AV391" s="20">
        <v>-131991.52010725625</v>
      </c>
      <c r="BJ391">
        <v>113518</v>
      </c>
      <c r="BK391">
        <v>4116275</v>
      </c>
      <c r="BL391">
        <v>5725</v>
      </c>
      <c r="BM391">
        <v>719</v>
      </c>
      <c r="BN391">
        <v>16</v>
      </c>
      <c r="BO391">
        <v>39865</v>
      </c>
      <c r="BP391">
        <v>10.9</v>
      </c>
      <c r="BQ391">
        <v>0</v>
      </c>
      <c r="BT391">
        <v>3374001</v>
      </c>
      <c r="BU391">
        <v>513</v>
      </c>
      <c r="BV391">
        <v>16.399999999999999</v>
      </c>
      <c r="BW391">
        <v>39553</v>
      </c>
      <c r="BX391">
        <v>14.2</v>
      </c>
      <c r="BY391">
        <v>0</v>
      </c>
      <c r="CA391" s="59">
        <f t="shared" si="44"/>
        <v>-1.1745847691739941</v>
      </c>
      <c r="CB391" s="59">
        <f t="shared" si="39"/>
        <v>-1.2668386419075603</v>
      </c>
      <c r="CC391" s="59">
        <f t="shared" si="40"/>
        <v>0.52366515208046271</v>
      </c>
      <c r="CD391" s="59">
        <f t="shared" si="41"/>
        <v>-0.14141984013977324</v>
      </c>
      <c r="CE391" s="59">
        <f t="shared" si="42"/>
        <v>-4.3204749795432151E-2</v>
      </c>
      <c r="CF391">
        <v>0</v>
      </c>
      <c r="CI391" s="20">
        <v>362</v>
      </c>
      <c r="CJ391" s="20">
        <v>0.91879349218971451</v>
      </c>
      <c r="CK391" s="20">
        <v>-0.24394145324853256</v>
      </c>
      <c r="DC391">
        <v>113512</v>
      </c>
      <c r="DD391">
        <v>3400170</v>
      </c>
      <c r="DE391">
        <v>6018</v>
      </c>
      <c r="DF391">
        <v>565</v>
      </c>
      <c r="DG391">
        <v>18.7</v>
      </c>
      <c r="DH391">
        <v>41175</v>
      </c>
      <c r="DI391">
        <v>11.6</v>
      </c>
      <c r="DJ391">
        <v>0</v>
      </c>
      <c r="DK391">
        <f t="shared" si="43"/>
        <v>0</v>
      </c>
    </row>
    <row r="392" spans="1:115" x14ac:dyDescent="0.25">
      <c r="A392">
        <v>113518</v>
      </c>
      <c r="B392">
        <v>719</v>
      </c>
      <c r="C392">
        <v>16</v>
      </c>
      <c r="D392">
        <v>39865</v>
      </c>
      <c r="E392">
        <v>5725</v>
      </c>
      <c r="N392">
        <v>113518</v>
      </c>
      <c r="O392" t="s">
        <v>393</v>
      </c>
      <c r="P392" s="74">
        <v>719</v>
      </c>
      <c r="Q392" s="74">
        <v>4116275</v>
      </c>
      <c r="R392" s="72">
        <v>4621792.2901049685</v>
      </c>
      <c r="S392" s="72">
        <v>-505517.29010496847</v>
      </c>
      <c r="U392" s="20"/>
      <c r="V392" s="20"/>
      <c r="AC392" s="20">
        <v>368</v>
      </c>
      <c r="AD392" s="20">
        <v>5749438.0422429945</v>
      </c>
      <c r="AE392" s="20">
        <v>227477.95775700547</v>
      </c>
      <c r="AN392">
        <v>113520</v>
      </c>
      <c r="AO392">
        <v>1209</v>
      </c>
      <c r="AP392">
        <v>11.9</v>
      </c>
      <c r="AQ392">
        <v>16.7</v>
      </c>
      <c r="AR392">
        <v>38839</v>
      </c>
      <c r="AS392">
        <v>6598722</v>
      </c>
      <c r="AT392">
        <v>5458</v>
      </c>
      <c r="AU392" s="20">
        <v>6859035.9646525588</v>
      </c>
      <c r="AV392" s="20">
        <v>-260313.96465255879</v>
      </c>
      <c r="BJ392">
        <v>113520</v>
      </c>
      <c r="BK392">
        <v>6598722</v>
      </c>
      <c r="BL392">
        <v>5458</v>
      </c>
      <c r="BM392">
        <v>1209</v>
      </c>
      <c r="BN392">
        <v>16.7</v>
      </c>
      <c r="BO392">
        <v>38839</v>
      </c>
      <c r="BP392">
        <v>11.9</v>
      </c>
      <c r="BQ392">
        <v>0</v>
      </c>
      <c r="BT392">
        <v>4007250</v>
      </c>
      <c r="BU392">
        <v>750</v>
      </c>
      <c r="BV392">
        <v>17</v>
      </c>
      <c r="BW392">
        <v>39690</v>
      </c>
      <c r="BX392">
        <v>11.4</v>
      </c>
      <c r="BY392">
        <v>0</v>
      </c>
      <c r="CA392" s="59">
        <f t="shared" si="44"/>
        <v>-0.88346076832332598</v>
      </c>
      <c r="CB392" s="59">
        <f t="shared" si="39"/>
        <v>-0.6039184382853211</v>
      </c>
      <c r="CC392" s="59">
        <f t="shared" si="40"/>
        <v>0.82327882822362175</v>
      </c>
      <c r="CD392" s="59">
        <f t="shared" si="41"/>
        <v>-9.6200779632232641E-2</v>
      </c>
      <c r="CE392" s="59">
        <f t="shared" si="42"/>
        <v>-0.32709874659364874</v>
      </c>
      <c r="CF392">
        <v>0</v>
      </c>
      <c r="CI392" s="20">
        <v>363</v>
      </c>
      <c r="CJ392" s="20">
        <v>0.65243153500556805</v>
      </c>
      <c r="CK392" s="20">
        <v>-0.11618186341192949</v>
      </c>
      <c r="DC392">
        <v>113518</v>
      </c>
      <c r="DD392">
        <v>4116275</v>
      </c>
      <c r="DE392">
        <v>5725</v>
      </c>
      <c r="DF392">
        <v>719</v>
      </c>
      <c r="DG392">
        <v>16</v>
      </c>
      <c r="DH392">
        <v>39865</v>
      </c>
      <c r="DI392">
        <v>10.9</v>
      </c>
      <c r="DJ392">
        <v>0</v>
      </c>
      <c r="DK392">
        <f t="shared" si="43"/>
        <v>0</v>
      </c>
    </row>
    <row r="393" spans="1:115" x14ac:dyDescent="0.25">
      <c r="A393">
        <v>113520</v>
      </c>
      <c r="B393">
        <v>1209</v>
      </c>
      <c r="C393">
        <v>16.7</v>
      </c>
      <c r="D393">
        <v>38839</v>
      </c>
      <c r="E393">
        <v>5458</v>
      </c>
      <c r="N393">
        <v>113520</v>
      </c>
      <c r="O393" t="s">
        <v>393</v>
      </c>
      <c r="P393" s="74">
        <v>1209</v>
      </c>
      <c r="Q393" s="74">
        <v>6598722</v>
      </c>
      <c r="R393" s="72">
        <v>7215906.9311736682</v>
      </c>
      <c r="S393" s="72">
        <v>-617184.93117366824</v>
      </c>
      <c r="U393" s="20"/>
      <c r="V393" s="20"/>
      <c r="AC393" s="20">
        <v>369</v>
      </c>
      <c r="AD393" s="20">
        <v>3700616.8869499597</v>
      </c>
      <c r="AE393" s="20">
        <v>-311806.88694995968</v>
      </c>
      <c r="AN393">
        <v>113526</v>
      </c>
      <c r="AO393">
        <v>929</v>
      </c>
      <c r="AP393">
        <v>20.6</v>
      </c>
      <c r="AQ393">
        <v>14.6</v>
      </c>
      <c r="AR393">
        <v>38593</v>
      </c>
      <c r="AS393">
        <v>6042216</v>
      </c>
      <c r="AT393">
        <v>6504</v>
      </c>
      <c r="AU393" s="20">
        <v>5945518.6954902057</v>
      </c>
      <c r="AV393" s="20">
        <v>96697.30450979434</v>
      </c>
      <c r="BJ393">
        <v>113526</v>
      </c>
      <c r="BK393">
        <v>6042216</v>
      </c>
      <c r="BL393">
        <v>6504</v>
      </c>
      <c r="BM393">
        <v>929</v>
      </c>
      <c r="BN393">
        <v>14.6</v>
      </c>
      <c r="BO393">
        <v>38593</v>
      </c>
      <c r="BP393">
        <v>20.6</v>
      </c>
      <c r="BQ393">
        <v>0</v>
      </c>
      <c r="BT393">
        <v>3400170</v>
      </c>
      <c r="BU393">
        <v>565</v>
      </c>
      <c r="BV393">
        <v>18.7</v>
      </c>
      <c r="BW393">
        <v>41175</v>
      </c>
      <c r="BX393">
        <v>11.6</v>
      </c>
      <c r="BY393">
        <v>0</v>
      </c>
      <c r="CA393" s="59">
        <f t="shared" si="44"/>
        <v>-1.1625540767003208</v>
      </c>
      <c r="CB393" s="59">
        <f t="shared" si="39"/>
        <v>-1.1213877955431872</v>
      </c>
      <c r="CC393" s="59">
        <f t="shared" si="40"/>
        <v>1.67218424396257</v>
      </c>
      <c r="CD393" s="59">
        <f t="shared" si="41"/>
        <v>0.39394743097870011</v>
      </c>
      <c r="CE393" s="59">
        <f t="shared" si="42"/>
        <v>-0.30682060396520472</v>
      </c>
      <c r="CF393">
        <v>0</v>
      </c>
      <c r="CI393" s="20">
        <v>364</v>
      </c>
      <c r="CJ393" s="20">
        <v>-0.11115766596098328</v>
      </c>
      <c r="CK393" s="20">
        <v>-0.14782561850447754</v>
      </c>
      <c r="DC393">
        <v>113520</v>
      </c>
      <c r="DD393">
        <v>6598722</v>
      </c>
      <c r="DE393">
        <v>5458</v>
      </c>
      <c r="DF393">
        <v>1209</v>
      </c>
      <c r="DG393">
        <v>16.7</v>
      </c>
      <c r="DH393">
        <v>38839</v>
      </c>
      <c r="DI393">
        <v>11.9</v>
      </c>
      <c r="DJ393">
        <v>0</v>
      </c>
      <c r="DK393">
        <f t="shared" si="43"/>
        <v>0</v>
      </c>
    </row>
    <row r="394" spans="1:115" x14ac:dyDescent="0.25">
      <c r="A394">
        <v>113526</v>
      </c>
      <c r="B394">
        <v>929</v>
      </c>
      <c r="C394">
        <v>14.6</v>
      </c>
      <c r="D394">
        <v>38593</v>
      </c>
      <c r="E394">
        <v>6504</v>
      </c>
      <c r="N394">
        <v>113526</v>
      </c>
      <c r="O394" t="s">
        <v>393</v>
      </c>
      <c r="P394" s="74">
        <v>929</v>
      </c>
      <c r="Q394" s="74">
        <v>6042216</v>
      </c>
      <c r="R394" s="72">
        <v>5733555.7077058395</v>
      </c>
      <c r="S394" s="72">
        <v>308660.29229416046</v>
      </c>
      <c r="U394" s="20"/>
      <c r="V394" s="20"/>
      <c r="AC394" s="20">
        <v>370</v>
      </c>
      <c r="AD394" s="20">
        <v>5437085.4630122734</v>
      </c>
      <c r="AE394" s="20">
        <v>-292496.46301227342</v>
      </c>
      <c r="AN394">
        <v>113532</v>
      </c>
      <c r="AO394">
        <v>796</v>
      </c>
      <c r="AP394">
        <v>3.5</v>
      </c>
      <c r="AQ394">
        <v>17.399999999999999</v>
      </c>
      <c r="AR394">
        <v>39144</v>
      </c>
      <c r="AS394">
        <v>3907564</v>
      </c>
      <c r="AT394">
        <v>4909</v>
      </c>
      <c r="AU394" s="20">
        <v>4062357.9861923959</v>
      </c>
      <c r="AV394" s="20">
        <v>-154793.98619239591</v>
      </c>
      <c r="BJ394">
        <v>113532</v>
      </c>
      <c r="BK394">
        <v>3907564</v>
      </c>
      <c r="BL394">
        <v>4909</v>
      </c>
      <c r="BM394">
        <v>796</v>
      </c>
      <c r="BN394">
        <v>17.399999999999999</v>
      </c>
      <c r="BO394">
        <v>39144</v>
      </c>
      <c r="BP394">
        <v>3.5</v>
      </c>
      <c r="BQ394">
        <v>0</v>
      </c>
      <c r="BT394">
        <v>4116275</v>
      </c>
      <c r="BU394">
        <v>719</v>
      </c>
      <c r="BV394">
        <v>16</v>
      </c>
      <c r="BW394">
        <v>39865</v>
      </c>
      <c r="BX394">
        <v>10.9</v>
      </c>
      <c r="BY394">
        <v>0</v>
      </c>
      <c r="CA394" s="59">
        <f t="shared" si="44"/>
        <v>-0.83333862965000138</v>
      </c>
      <c r="CB394" s="59">
        <f t="shared" si="39"/>
        <v>-0.69062951977177434</v>
      </c>
      <c r="CC394" s="59">
        <f t="shared" si="40"/>
        <v>0.32392270131835788</v>
      </c>
      <c r="CD394" s="59">
        <f t="shared" si="41"/>
        <v>-3.8439205991213636E-2</v>
      </c>
      <c r="CE394" s="59">
        <f t="shared" si="42"/>
        <v>-0.37779410316475881</v>
      </c>
      <c r="CF394">
        <v>0</v>
      </c>
      <c r="CI394" s="20">
        <v>365</v>
      </c>
      <c r="CJ394" s="20">
        <v>-0.84543353660949416</v>
      </c>
      <c r="CK394" s="20">
        <v>5.4246234898415957E-2</v>
      </c>
      <c r="DC394">
        <v>113526</v>
      </c>
      <c r="DD394">
        <v>6042216</v>
      </c>
      <c r="DE394">
        <v>6504</v>
      </c>
      <c r="DF394">
        <v>929</v>
      </c>
      <c r="DG394">
        <v>14.6</v>
      </c>
      <c r="DH394">
        <v>38593</v>
      </c>
      <c r="DI394">
        <v>20.6</v>
      </c>
      <c r="DJ394">
        <v>0</v>
      </c>
      <c r="DK394">
        <f t="shared" si="43"/>
        <v>0</v>
      </c>
    </row>
    <row r="395" spans="1:115" x14ac:dyDescent="0.25">
      <c r="A395">
        <v>113532</v>
      </c>
      <c r="B395">
        <v>796</v>
      </c>
      <c r="C395">
        <v>17.399999999999999</v>
      </c>
      <c r="D395">
        <v>39144</v>
      </c>
      <c r="E395">
        <v>4909</v>
      </c>
      <c r="N395">
        <v>113532</v>
      </c>
      <c r="O395" t="s">
        <v>393</v>
      </c>
      <c r="P395" s="74">
        <v>796</v>
      </c>
      <c r="Q395" s="74">
        <v>3907564</v>
      </c>
      <c r="R395" s="72">
        <v>5029438.8765586205</v>
      </c>
      <c r="S395" s="72">
        <v>-1121874.8765586205</v>
      </c>
      <c r="U395" s="20"/>
      <c r="V395" s="20"/>
      <c r="AC395" s="20">
        <v>371</v>
      </c>
      <c r="AD395" s="20">
        <v>4198263.3691141596</v>
      </c>
      <c r="AE395" s="20">
        <v>-148281.36911415961</v>
      </c>
      <c r="AN395">
        <v>113533</v>
      </c>
      <c r="AO395">
        <v>717</v>
      </c>
      <c r="AP395">
        <v>20.100000000000001</v>
      </c>
      <c r="AQ395">
        <v>14</v>
      </c>
      <c r="AR395">
        <v>40512</v>
      </c>
      <c r="AS395">
        <v>6081594</v>
      </c>
      <c r="AT395">
        <v>8482</v>
      </c>
      <c r="AU395" s="20">
        <v>5022247.5255154427</v>
      </c>
      <c r="AV395" s="20">
        <v>1059346.4744845573</v>
      </c>
      <c r="BJ395">
        <v>113533</v>
      </c>
      <c r="BK395">
        <v>6081594</v>
      </c>
      <c r="BL395">
        <v>8482</v>
      </c>
      <c r="BM395">
        <v>717</v>
      </c>
      <c r="BN395">
        <v>14</v>
      </c>
      <c r="BO395">
        <v>40512</v>
      </c>
      <c r="BP395">
        <v>20.100000000000001</v>
      </c>
      <c r="BQ395">
        <v>0</v>
      </c>
      <c r="BT395">
        <v>6598722</v>
      </c>
      <c r="BU395">
        <v>1209</v>
      </c>
      <c r="BV395">
        <v>16.7</v>
      </c>
      <c r="BW395">
        <v>38839</v>
      </c>
      <c r="BX395">
        <v>11.9</v>
      </c>
      <c r="BY395">
        <v>0</v>
      </c>
      <c r="CA395" s="59">
        <f t="shared" si="44"/>
        <v>0.30791844701295173</v>
      </c>
      <c r="CB395" s="59">
        <f t="shared" si="39"/>
        <v>0.67996499404635746</v>
      </c>
      <c r="CC395" s="59">
        <f t="shared" si="40"/>
        <v>0.67347199015204229</v>
      </c>
      <c r="CD395" s="59">
        <f t="shared" si="41"/>
        <v>-0.37708706059513081</v>
      </c>
      <c r="CE395" s="59">
        <f t="shared" si="42"/>
        <v>-0.27640339002253861</v>
      </c>
      <c r="CF395">
        <v>0</v>
      </c>
      <c r="CI395" s="20">
        <v>366</v>
      </c>
      <c r="CJ395" s="20">
        <v>-0.43590593056691362</v>
      </c>
      <c r="CK395" s="20">
        <v>-0.20193635997202886</v>
      </c>
      <c r="DC395">
        <v>113532</v>
      </c>
      <c r="DD395">
        <v>3907564</v>
      </c>
      <c r="DE395">
        <v>4909</v>
      </c>
      <c r="DF395">
        <v>796</v>
      </c>
      <c r="DG395">
        <v>17.399999999999999</v>
      </c>
      <c r="DH395">
        <v>39144</v>
      </c>
      <c r="DI395">
        <v>3.5</v>
      </c>
      <c r="DJ395">
        <v>0</v>
      </c>
      <c r="DK395">
        <f t="shared" si="43"/>
        <v>0</v>
      </c>
    </row>
    <row r="396" spans="1:115" x14ac:dyDescent="0.25">
      <c r="A396">
        <v>113533</v>
      </c>
      <c r="B396">
        <v>717</v>
      </c>
      <c r="C396">
        <v>14</v>
      </c>
      <c r="D396">
        <v>40512</v>
      </c>
      <c r="E396">
        <v>8482</v>
      </c>
      <c r="N396">
        <v>113533</v>
      </c>
      <c r="O396" t="s">
        <v>393</v>
      </c>
      <c r="P396" s="74">
        <v>717</v>
      </c>
      <c r="Q396" s="74">
        <v>6081594</v>
      </c>
      <c r="R396" s="72">
        <v>4611204.0670801979</v>
      </c>
      <c r="S396" s="72">
        <v>1470389.9329198021</v>
      </c>
      <c r="U396" s="20"/>
      <c r="V396" s="20"/>
      <c r="AC396" s="20">
        <v>372</v>
      </c>
      <c r="AD396" s="20">
        <v>5246497.4485664098</v>
      </c>
      <c r="AE396" s="20">
        <v>-150841.44856640976</v>
      </c>
      <c r="AN396">
        <v>113548</v>
      </c>
      <c r="AO396">
        <v>1179</v>
      </c>
      <c r="AP396">
        <v>16.600000000000001</v>
      </c>
      <c r="AQ396">
        <v>16</v>
      </c>
      <c r="AR396">
        <v>39422</v>
      </c>
      <c r="AS396">
        <v>6998544</v>
      </c>
      <c r="AT396">
        <v>5936</v>
      </c>
      <c r="AU396" s="20">
        <v>7070612.125818871</v>
      </c>
      <c r="AV396" s="20">
        <v>-72068.125818870962</v>
      </c>
      <c r="BJ396">
        <v>113548</v>
      </c>
      <c r="BK396">
        <v>6998544</v>
      </c>
      <c r="BL396">
        <v>5936</v>
      </c>
      <c r="BM396">
        <v>1179</v>
      </c>
      <c r="BN396">
        <v>16</v>
      </c>
      <c r="BO396">
        <v>39422</v>
      </c>
      <c r="BP396">
        <v>16.600000000000001</v>
      </c>
      <c r="BQ396">
        <v>0</v>
      </c>
      <c r="BT396">
        <v>6042216</v>
      </c>
      <c r="BU396">
        <v>929</v>
      </c>
      <c r="BV396">
        <v>14.6</v>
      </c>
      <c r="BW396">
        <v>38593</v>
      </c>
      <c r="BX396">
        <v>20.6</v>
      </c>
      <c r="BY396">
        <v>0</v>
      </c>
      <c r="CA396" s="59">
        <f t="shared" si="44"/>
        <v>5.2075558642971045E-2</v>
      </c>
      <c r="CB396" s="59">
        <f t="shared" si="39"/>
        <v>-0.103231870992575</v>
      </c>
      <c r="CC396" s="59">
        <f t="shared" si="40"/>
        <v>-0.37517587634901167</v>
      </c>
      <c r="CD396" s="59">
        <f t="shared" si="41"/>
        <v>-0.45828332982764897</v>
      </c>
      <c r="CE396" s="59">
        <f t="shared" si="42"/>
        <v>0.60569581431477759</v>
      </c>
      <c r="CF396">
        <v>0</v>
      </c>
      <c r="CI396" s="20">
        <v>367</v>
      </c>
      <c r="CJ396" s="20">
        <v>-0.77368451232521473</v>
      </c>
      <c r="CK396" s="20">
        <v>-0.26878744794666254</v>
      </c>
      <c r="DC396">
        <v>113533</v>
      </c>
      <c r="DD396">
        <v>6081594</v>
      </c>
      <c r="DE396">
        <v>8482</v>
      </c>
      <c r="DF396">
        <v>717</v>
      </c>
      <c r="DG396">
        <v>14</v>
      </c>
      <c r="DH396">
        <v>40512</v>
      </c>
      <c r="DI396">
        <v>20.100000000000001</v>
      </c>
      <c r="DJ396">
        <v>0</v>
      </c>
      <c r="DK396">
        <f t="shared" si="43"/>
        <v>0</v>
      </c>
    </row>
    <row r="397" spans="1:115" x14ac:dyDescent="0.25">
      <c r="A397">
        <v>113548</v>
      </c>
      <c r="B397">
        <v>1179</v>
      </c>
      <c r="C397">
        <v>16</v>
      </c>
      <c r="D397">
        <v>39422</v>
      </c>
      <c r="E397">
        <v>5936</v>
      </c>
      <c r="N397">
        <v>113548</v>
      </c>
      <c r="O397" t="s">
        <v>393</v>
      </c>
      <c r="P397" s="74">
        <v>1179</v>
      </c>
      <c r="Q397" s="74">
        <v>6998544</v>
      </c>
      <c r="R397" s="72">
        <v>7057083.5858021155</v>
      </c>
      <c r="S397" s="72">
        <v>-58539.5858021155</v>
      </c>
      <c r="U397" s="20"/>
      <c r="V397" s="20"/>
      <c r="AC397" s="20">
        <v>373</v>
      </c>
      <c r="AD397" s="20">
        <v>7374730.2765452219</v>
      </c>
      <c r="AE397" s="20">
        <v>-796879.27654522192</v>
      </c>
      <c r="AN397">
        <v>113550</v>
      </c>
      <c r="AO397">
        <v>944</v>
      </c>
      <c r="AP397">
        <v>16.600000000000001</v>
      </c>
      <c r="AQ397">
        <v>15.5</v>
      </c>
      <c r="AR397">
        <v>37255</v>
      </c>
      <c r="AS397">
        <v>5879232</v>
      </c>
      <c r="AT397">
        <v>6228</v>
      </c>
      <c r="AU397" s="20">
        <v>5566260.4046655707</v>
      </c>
      <c r="AV397" s="20">
        <v>312971.59533442929</v>
      </c>
      <c r="BJ397">
        <v>113550</v>
      </c>
      <c r="BK397">
        <v>5879232</v>
      </c>
      <c r="BL397">
        <v>6228</v>
      </c>
      <c r="BM397">
        <v>944</v>
      </c>
      <c r="BN397">
        <v>15.5</v>
      </c>
      <c r="BO397">
        <v>37255</v>
      </c>
      <c r="BP397">
        <v>16.600000000000001</v>
      </c>
      <c r="BQ397">
        <v>0</v>
      </c>
      <c r="BT397">
        <v>3907564</v>
      </c>
      <c r="BU397">
        <v>796</v>
      </c>
      <c r="BV397">
        <v>17.399999999999999</v>
      </c>
      <c r="BW397">
        <v>39144</v>
      </c>
      <c r="BX397">
        <v>3.5</v>
      </c>
      <c r="BY397">
        <v>0</v>
      </c>
      <c r="CA397" s="59">
        <f t="shared" si="44"/>
        <v>-0.92928948206594486</v>
      </c>
      <c r="CB397" s="59">
        <f t="shared" si="39"/>
        <v>-0.47525038188606794</v>
      </c>
      <c r="CC397" s="59">
        <f t="shared" si="40"/>
        <v>1.0230212789857265</v>
      </c>
      <c r="CD397" s="59">
        <f t="shared" si="41"/>
        <v>-0.27641688939221198</v>
      </c>
      <c r="CE397" s="59">
        <f t="shared" si="42"/>
        <v>-1.1280853804171886</v>
      </c>
      <c r="CF397">
        <v>0</v>
      </c>
      <c r="CI397" s="20">
        <v>368</v>
      </c>
      <c r="CJ397" s="20">
        <v>-0.28212274466199561</v>
      </c>
      <c r="CK397" s="20">
        <v>0.30417788913052873</v>
      </c>
      <c r="DC397">
        <v>113548</v>
      </c>
      <c r="DD397">
        <v>6998544</v>
      </c>
      <c r="DE397">
        <v>5936</v>
      </c>
      <c r="DF397">
        <v>1179</v>
      </c>
      <c r="DG397">
        <v>16</v>
      </c>
      <c r="DH397">
        <v>39422</v>
      </c>
      <c r="DI397">
        <v>16.600000000000001</v>
      </c>
      <c r="DJ397">
        <v>0</v>
      </c>
      <c r="DK397">
        <f t="shared" si="43"/>
        <v>0</v>
      </c>
    </row>
    <row r="398" spans="1:115" x14ac:dyDescent="0.25">
      <c r="A398">
        <v>113550</v>
      </c>
      <c r="B398">
        <v>944</v>
      </c>
      <c r="C398">
        <v>15.5</v>
      </c>
      <c r="D398">
        <v>37255</v>
      </c>
      <c r="E398">
        <v>6228</v>
      </c>
      <c r="N398">
        <v>113550</v>
      </c>
      <c r="O398" t="s">
        <v>393</v>
      </c>
      <c r="P398" s="74">
        <v>944</v>
      </c>
      <c r="Q398" s="74">
        <v>5879232</v>
      </c>
      <c r="R398" s="72">
        <v>5812967.3803916164</v>
      </c>
      <c r="S398" s="72">
        <v>66264.619608383626</v>
      </c>
      <c r="U398" s="20"/>
      <c r="V398" s="20"/>
      <c r="AC398" s="20">
        <v>374</v>
      </c>
      <c r="AD398" s="20">
        <v>5712379.2616562992</v>
      </c>
      <c r="AE398" s="20">
        <v>707120.73834370077</v>
      </c>
      <c r="AN398">
        <v>113551</v>
      </c>
      <c r="AO398">
        <v>960</v>
      </c>
      <c r="AP398">
        <v>17.600000000000001</v>
      </c>
      <c r="AQ398">
        <v>15.5</v>
      </c>
      <c r="AR398">
        <v>38743</v>
      </c>
      <c r="AS398">
        <v>5248320</v>
      </c>
      <c r="AT398">
        <v>5467</v>
      </c>
      <c r="AU398" s="20">
        <v>5869444.2068251828</v>
      </c>
      <c r="AV398" s="20">
        <v>-621124.20682518277</v>
      </c>
      <c r="BJ398">
        <v>113551</v>
      </c>
      <c r="BK398">
        <v>5248320</v>
      </c>
      <c r="BL398">
        <v>5467</v>
      </c>
      <c r="BM398">
        <v>960</v>
      </c>
      <c r="BN398">
        <v>15.5</v>
      </c>
      <c r="BO398">
        <v>38743</v>
      </c>
      <c r="BP398">
        <v>17.600000000000001</v>
      </c>
      <c r="BQ398">
        <v>0</v>
      </c>
      <c r="BT398">
        <v>6081594</v>
      </c>
      <c r="BU398">
        <v>717</v>
      </c>
      <c r="BV398">
        <v>14</v>
      </c>
      <c r="BW398">
        <v>40512</v>
      </c>
      <c r="BX398">
        <v>20.100000000000001</v>
      </c>
      <c r="BY398">
        <v>0</v>
      </c>
      <c r="CA398" s="59">
        <f t="shared" si="44"/>
        <v>7.0178833824609876E-2</v>
      </c>
      <c r="CB398" s="59">
        <f t="shared" si="39"/>
        <v>-0.69622378309348099</v>
      </c>
      <c r="CC398" s="59">
        <f t="shared" si="40"/>
        <v>-0.67478955249216988</v>
      </c>
      <c r="CD398" s="59">
        <f t="shared" si="41"/>
        <v>0.17511358341301095</v>
      </c>
      <c r="CE398" s="59">
        <f t="shared" si="42"/>
        <v>0.55500045774366746</v>
      </c>
      <c r="CF398">
        <v>0</v>
      </c>
      <c r="CI398" s="20">
        <v>369</v>
      </c>
      <c r="CJ398" s="20">
        <v>-1.1739118768946062</v>
      </c>
      <c r="CK398" s="20">
        <v>6.1352595354551287E-3</v>
      </c>
      <c r="DC398">
        <v>113550</v>
      </c>
      <c r="DD398">
        <v>5879232</v>
      </c>
      <c r="DE398">
        <v>6228</v>
      </c>
      <c r="DF398">
        <v>944</v>
      </c>
      <c r="DG398">
        <v>15.5</v>
      </c>
      <c r="DH398">
        <v>37255</v>
      </c>
      <c r="DI398">
        <v>16.600000000000001</v>
      </c>
      <c r="DJ398">
        <v>0</v>
      </c>
      <c r="DK398">
        <f t="shared" si="43"/>
        <v>0</v>
      </c>
    </row>
    <row r="399" spans="1:115" x14ac:dyDescent="0.25">
      <c r="A399">
        <v>113551</v>
      </c>
      <c r="B399">
        <v>960</v>
      </c>
      <c r="C399">
        <v>15.5</v>
      </c>
      <c r="D399">
        <v>38743</v>
      </c>
      <c r="E399">
        <v>5467</v>
      </c>
      <c r="N399">
        <v>113551</v>
      </c>
      <c r="O399" t="s">
        <v>393</v>
      </c>
      <c r="P399" s="74">
        <v>960</v>
      </c>
      <c r="Q399" s="74">
        <v>5248320</v>
      </c>
      <c r="R399" s="72">
        <v>5897673.1645897776</v>
      </c>
      <c r="S399" s="72">
        <v>-649353.16458977759</v>
      </c>
      <c r="U399" s="20"/>
      <c r="V399" s="20"/>
      <c r="AC399" s="20">
        <v>375</v>
      </c>
      <c r="AD399" s="20">
        <v>10032374.255762544</v>
      </c>
      <c r="AE399" s="20">
        <v>-2634865.2557625435</v>
      </c>
      <c r="AN399">
        <v>113553</v>
      </c>
      <c r="AO399">
        <v>1239</v>
      </c>
      <c r="AP399">
        <v>7.1</v>
      </c>
      <c r="AQ399">
        <v>17.7</v>
      </c>
      <c r="AR399">
        <v>37575</v>
      </c>
      <c r="AS399">
        <v>6519618</v>
      </c>
      <c r="AT399">
        <v>5262</v>
      </c>
      <c r="AU399" s="20">
        <v>6522233.1520012934</v>
      </c>
      <c r="AV399" s="20">
        <v>-2615.1520012933761</v>
      </c>
      <c r="BJ399">
        <v>113553</v>
      </c>
      <c r="BK399">
        <v>6519618</v>
      </c>
      <c r="BL399">
        <v>5262</v>
      </c>
      <c r="BM399">
        <v>1239</v>
      </c>
      <c r="BN399">
        <v>17.7</v>
      </c>
      <c r="BO399">
        <v>37575</v>
      </c>
      <c r="BP399">
        <v>7.1</v>
      </c>
      <c r="BQ399">
        <v>0</v>
      </c>
      <c r="BT399">
        <v>6998544</v>
      </c>
      <c r="BU399">
        <v>1179</v>
      </c>
      <c r="BV399">
        <v>16</v>
      </c>
      <c r="BW399">
        <v>39422</v>
      </c>
      <c r="BX399">
        <v>16.600000000000001</v>
      </c>
      <c r="BY399">
        <v>0</v>
      </c>
      <c r="CA399" s="59">
        <f t="shared" si="44"/>
        <v>0.49172889166918615</v>
      </c>
      <c r="CB399" s="59">
        <f t="shared" si="39"/>
        <v>0.59605104422075761</v>
      </c>
      <c r="CC399" s="59">
        <f t="shared" si="40"/>
        <v>0.32392270131835788</v>
      </c>
      <c r="CD399" s="59">
        <f t="shared" si="41"/>
        <v>-0.18465850383676463</v>
      </c>
      <c r="CE399" s="59">
        <f t="shared" si="42"/>
        <v>0.20013296174589665</v>
      </c>
      <c r="CF399">
        <v>0</v>
      </c>
      <c r="CI399" s="20">
        <v>370</v>
      </c>
      <c r="CJ399" s="20">
        <v>-0.45141196397127492</v>
      </c>
      <c r="CK399" s="20">
        <v>9.0820840927290869E-2</v>
      </c>
      <c r="DC399">
        <v>113551</v>
      </c>
      <c r="DD399">
        <v>5248320</v>
      </c>
      <c r="DE399">
        <v>5467</v>
      </c>
      <c r="DF399">
        <v>960</v>
      </c>
      <c r="DG399">
        <v>15.5</v>
      </c>
      <c r="DH399">
        <v>38743</v>
      </c>
      <c r="DI399">
        <v>17.600000000000001</v>
      </c>
      <c r="DJ399">
        <v>0</v>
      </c>
      <c r="DK399">
        <f t="shared" si="43"/>
        <v>0</v>
      </c>
    </row>
    <row r="400" spans="1:115" x14ac:dyDescent="0.25">
      <c r="A400">
        <v>113553</v>
      </c>
      <c r="B400">
        <v>1239</v>
      </c>
      <c r="C400">
        <v>17.7</v>
      </c>
      <c r="D400">
        <v>37575</v>
      </c>
      <c r="E400">
        <v>5262</v>
      </c>
      <c r="N400">
        <v>113553</v>
      </c>
      <c r="O400" t="s">
        <v>393</v>
      </c>
      <c r="P400" s="74">
        <v>1239</v>
      </c>
      <c r="Q400" s="74">
        <v>6519618</v>
      </c>
      <c r="R400" s="72">
        <v>7374730.2765452219</v>
      </c>
      <c r="S400" s="72">
        <v>-855112.27654522192</v>
      </c>
      <c r="U400" s="20"/>
      <c r="V400" s="20"/>
      <c r="AC400" s="20">
        <v>376</v>
      </c>
      <c r="AD400" s="20">
        <v>6024731.8408870203</v>
      </c>
      <c r="AE400" s="20">
        <v>345684.15911297966</v>
      </c>
      <c r="AN400">
        <v>113854</v>
      </c>
      <c r="AO400">
        <v>767</v>
      </c>
      <c r="AP400">
        <v>11.3</v>
      </c>
      <c r="AQ400">
        <v>17.600000000000001</v>
      </c>
      <c r="AR400">
        <v>42320</v>
      </c>
      <c r="AS400">
        <v>4918004</v>
      </c>
      <c r="AT400">
        <v>6412</v>
      </c>
      <c r="AU400" s="20">
        <v>4578225.3137672786</v>
      </c>
      <c r="AV400" s="20">
        <v>339778.68623272143</v>
      </c>
      <c r="BJ400">
        <v>113854</v>
      </c>
      <c r="BK400">
        <v>4918004</v>
      </c>
      <c r="BL400">
        <v>6412</v>
      </c>
      <c r="BM400">
        <v>767</v>
      </c>
      <c r="BN400">
        <v>17.600000000000001</v>
      </c>
      <c r="BO400">
        <v>42320</v>
      </c>
      <c r="BP400">
        <v>11.3</v>
      </c>
      <c r="BQ400">
        <v>0</v>
      </c>
      <c r="BT400">
        <v>5879232</v>
      </c>
      <c r="BU400">
        <v>944</v>
      </c>
      <c r="BV400">
        <v>15.5</v>
      </c>
      <c r="BW400">
        <v>37255</v>
      </c>
      <c r="BX400">
        <v>16.600000000000001</v>
      </c>
      <c r="BY400">
        <v>0</v>
      </c>
      <c r="CA400" s="59">
        <f t="shared" si="44"/>
        <v>-2.2853188429105321E-2</v>
      </c>
      <c r="CB400" s="59">
        <f t="shared" si="39"/>
        <v>-6.1274896079775043E-2</v>
      </c>
      <c r="CC400" s="59">
        <f t="shared" si="40"/>
        <v>7.4244637865725951E-2</v>
      </c>
      <c r="CD400" s="59">
        <f t="shared" si="41"/>
        <v>-0.89991181858012581</v>
      </c>
      <c r="CE400" s="59">
        <f t="shared" si="42"/>
        <v>0.20013296174589665</v>
      </c>
      <c r="CF400">
        <v>0</v>
      </c>
      <c r="CI400" s="20">
        <v>371</v>
      </c>
      <c r="CJ400" s="20">
        <v>-0.71186576676507496</v>
      </c>
      <c r="CK400" s="20">
        <v>-0.15194978963632022</v>
      </c>
      <c r="DC400">
        <v>113553</v>
      </c>
      <c r="DD400">
        <v>6519618</v>
      </c>
      <c r="DE400">
        <v>5262</v>
      </c>
      <c r="DF400">
        <v>1239</v>
      </c>
      <c r="DG400">
        <v>17.7</v>
      </c>
      <c r="DH400">
        <v>37575</v>
      </c>
      <c r="DI400">
        <v>7.1</v>
      </c>
      <c r="DJ400">
        <v>0</v>
      </c>
      <c r="DK400">
        <f t="shared" si="43"/>
        <v>0</v>
      </c>
    </row>
    <row r="401" spans="1:115" x14ac:dyDescent="0.25">
      <c r="A401">
        <v>113854</v>
      </c>
      <c r="B401">
        <v>767</v>
      </c>
      <c r="C401">
        <v>17.600000000000001</v>
      </c>
      <c r="D401">
        <v>42320</v>
      </c>
      <c r="E401">
        <v>6412</v>
      </c>
      <c r="N401">
        <v>113854</v>
      </c>
      <c r="O401" t="s">
        <v>393</v>
      </c>
      <c r="P401" s="74">
        <v>767</v>
      </c>
      <c r="Q401" s="74">
        <v>4918004</v>
      </c>
      <c r="R401" s="72">
        <v>4875909.6426994521</v>
      </c>
      <c r="S401" s="72">
        <v>42094.357300547883</v>
      </c>
      <c r="U401" s="20"/>
      <c r="V401" s="20"/>
      <c r="AC401" s="20">
        <v>377</v>
      </c>
      <c r="AD401" s="20">
        <v>2917088.3831169647</v>
      </c>
      <c r="AE401" s="20">
        <v>-220664.38311696472</v>
      </c>
      <c r="AN401">
        <v>113855</v>
      </c>
      <c r="AO401">
        <v>978</v>
      </c>
      <c r="AP401">
        <v>13.7</v>
      </c>
      <c r="AQ401">
        <v>15.3</v>
      </c>
      <c r="AR401">
        <v>38932</v>
      </c>
      <c r="AS401">
        <v>5710542</v>
      </c>
      <c r="AT401">
        <v>5839</v>
      </c>
      <c r="AU401" s="20">
        <v>5845489.4531589728</v>
      </c>
      <c r="AV401" s="20">
        <v>-134947.45315897278</v>
      </c>
      <c r="BJ401">
        <v>113855</v>
      </c>
      <c r="BK401">
        <v>5710542</v>
      </c>
      <c r="BL401">
        <v>5839</v>
      </c>
      <c r="BM401">
        <v>978</v>
      </c>
      <c r="BN401">
        <v>15.3</v>
      </c>
      <c r="BO401">
        <v>38932</v>
      </c>
      <c r="BP401">
        <v>13.7</v>
      </c>
      <c r="BQ401">
        <v>0</v>
      </c>
      <c r="BT401">
        <v>5248320</v>
      </c>
      <c r="BU401">
        <v>960</v>
      </c>
      <c r="BV401">
        <v>15.5</v>
      </c>
      <c r="BW401">
        <v>38743</v>
      </c>
      <c r="BX401">
        <v>17.600000000000001</v>
      </c>
      <c r="BY401">
        <v>0</v>
      </c>
      <c r="CA401" s="59">
        <f t="shared" si="44"/>
        <v>-0.31290279865304044</v>
      </c>
      <c r="CB401" s="59">
        <f t="shared" si="39"/>
        <v>-1.6520789506121757E-2</v>
      </c>
      <c r="CC401" s="59">
        <f t="shared" si="40"/>
        <v>7.4244637865725951E-2</v>
      </c>
      <c r="CD401" s="59">
        <f t="shared" si="41"/>
        <v>-0.40877340956391839</v>
      </c>
      <c r="CE401" s="59">
        <f t="shared" si="42"/>
        <v>0.30152367488811688</v>
      </c>
      <c r="CF401">
        <v>0</v>
      </c>
      <c r="CI401" s="20">
        <v>372</v>
      </c>
      <c r="CJ401" s="20">
        <v>-0.50173131301806495</v>
      </c>
      <c r="CK401" s="20">
        <v>0.11864418803230797</v>
      </c>
      <c r="DC401">
        <v>113854</v>
      </c>
      <c r="DD401">
        <v>4918004</v>
      </c>
      <c r="DE401">
        <v>6412</v>
      </c>
      <c r="DF401">
        <v>767</v>
      </c>
      <c r="DG401">
        <v>17.600000000000001</v>
      </c>
      <c r="DH401">
        <v>42320</v>
      </c>
      <c r="DI401">
        <v>11.3</v>
      </c>
      <c r="DJ401">
        <v>0</v>
      </c>
      <c r="DK401">
        <f t="shared" si="43"/>
        <v>0</v>
      </c>
    </row>
    <row r="402" spans="1:115" x14ac:dyDescent="0.25">
      <c r="A402">
        <v>113855</v>
      </c>
      <c r="B402">
        <v>978</v>
      </c>
      <c r="C402">
        <v>15.3</v>
      </c>
      <c r="D402">
        <v>38932</v>
      </c>
      <c r="E402">
        <v>5839</v>
      </c>
      <c r="N402">
        <v>113855</v>
      </c>
      <c r="O402" t="s">
        <v>393</v>
      </c>
      <c r="P402" s="74">
        <v>978</v>
      </c>
      <c r="Q402" s="74">
        <v>5710542</v>
      </c>
      <c r="R402" s="72">
        <v>5992967.1718127094</v>
      </c>
      <c r="S402" s="72">
        <v>-282425.17181270942</v>
      </c>
      <c r="U402" s="20"/>
      <c r="V402" s="20"/>
      <c r="AC402" s="20">
        <v>378</v>
      </c>
      <c r="AD402" s="20">
        <v>4521204.1713696513</v>
      </c>
      <c r="AE402" s="20">
        <v>-415704.17136965133</v>
      </c>
      <c r="AN402">
        <v>113863</v>
      </c>
      <c r="AO402">
        <v>1446</v>
      </c>
      <c r="AP402">
        <v>10.199999999999999</v>
      </c>
      <c r="AQ402">
        <v>16.600000000000001</v>
      </c>
      <c r="AR402">
        <v>39053</v>
      </c>
      <c r="AS402">
        <v>7062264</v>
      </c>
      <c r="AT402">
        <v>4884</v>
      </c>
      <c r="AU402" s="20">
        <v>8167150.1435005087</v>
      </c>
      <c r="AV402" s="20">
        <v>-1104886.1435005087</v>
      </c>
      <c r="BJ402">
        <v>113863</v>
      </c>
      <c r="BK402">
        <v>7062264</v>
      </c>
      <c r="BL402">
        <v>4884</v>
      </c>
      <c r="BM402">
        <v>1446</v>
      </c>
      <c r="BN402">
        <v>16.600000000000001</v>
      </c>
      <c r="BO402">
        <v>39053</v>
      </c>
      <c r="BP402">
        <v>10.199999999999999</v>
      </c>
      <c r="BQ402">
        <v>0</v>
      </c>
      <c r="BT402">
        <v>6519618</v>
      </c>
      <c r="BU402">
        <v>1239</v>
      </c>
      <c r="BV402">
        <v>17.7</v>
      </c>
      <c r="BW402">
        <v>37575</v>
      </c>
      <c r="BX402">
        <v>7.1</v>
      </c>
      <c r="BY402">
        <v>0</v>
      </c>
      <c r="CA402" s="59">
        <f t="shared" si="44"/>
        <v>0.27155191036892817</v>
      </c>
      <c r="CB402" s="59">
        <f t="shared" si="39"/>
        <v>0.76387894387195743</v>
      </c>
      <c r="CC402" s="59">
        <f t="shared" si="40"/>
        <v>1.1728281170573061</v>
      </c>
      <c r="CD402" s="59">
        <f t="shared" si="41"/>
        <v>-0.79429065535083387</v>
      </c>
      <c r="CE402" s="59">
        <f t="shared" si="42"/>
        <v>-0.76307881310519576</v>
      </c>
      <c r="CF402">
        <v>0</v>
      </c>
      <c r="CI402" s="20">
        <v>373</v>
      </c>
      <c r="CJ402" s="20">
        <v>0.51100177330539753</v>
      </c>
      <c r="CK402" s="20">
        <v>-0.21267836556097097</v>
      </c>
      <c r="DC402">
        <v>113855</v>
      </c>
      <c r="DD402">
        <v>5710542</v>
      </c>
      <c r="DE402">
        <v>5839</v>
      </c>
      <c r="DF402">
        <v>978</v>
      </c>
      <c r="DG402">
        <v>15.3</v>
      </c>
      <c r="DH402">
        <v>38932</v>
      </c>
      <c r="DI402">
        <v>13.7</v>
      </c>
      <c r="DJ402">
        <v>0</v>
      </c>
      <c r="DK402">
        <f t="shared" si="43"/>
        <v>0</v>
      </c>
    </row>
    <row r="403" spans="1:115" x14ac:dyDescent="0.25">
      <c r="A403">
        <v>113863</v>
      </c>
      <c r="B403">
        <v>1446</v>
      </c>
      <c r="C403">
        <v>16.600000000000001</v>
      </c>
      <c r="D403">
        <v>39053</v>
      </c>
      <c r="E403">
        <v>4884</v>
      </c>
      <c r="N403">
        <v>113863</v>
      </c>
      <c r="O403" t="s">
        <v>393</v>
      </c>
      <c r="P403" s="74">
        <v>1446</v>
      </c>
      <c r="Q403" s="74">
        <v>7062264</v>
      </c>
      <c r="R403" s="72">
        <v>8470611.3596089371</v>
      </c>
      <c r="S403" s="72">
        <v>-1408347.3596089371</v>
      </c>
      <c r="U403" s="20"/>
      <c r="V403" s="20"/>
      <c r="AC403" s="20">
        <v>379</v>
      </c>
      <c r="AD403" s="20">
        <v>2906500.1600921946</v>
      </c>
      <c r="AE403" s="20">
        <v>775689.83990780544</v>
      </c>
      <c r="AN403">
        <v>113875</v>
      </c>
      <c r="AO403">
        <v>508</v>
      </c>
      <c r="AP403">
        <v>14.6</v>
      </c>
      <c r="AQ403">
        <v>14.1</v>
      </c>
      <c r="AR403">
        <v>40545</v>
      </c>
      <c r="AS403">
        <v>3425952</v>
      </c>
      <c r="AT403">
        <v>6744</v>
      </c>
      <c r="AU403" s="20">
        <v>3574234.1071825558</v>
      </c>
      <c r="AV403" s="20">
        <v>-148282.10718255583</v>
      </c>
      <c r="BJ403">
        <v>113875</v>
      </c>
      <c r="BK403">
        <v>3425952</v>
      </c>
      <c r="BL403">
        <v>6744</v>
      </c>
      <c r="BM403">
        <v>508</v>
      </c>
      <c r="BN403">
        <v>14.1</v>
      </c>
      <c r="BO403">
        <v>40545</v>
      </c>
      <c r="BP403">
        <v>14.6</v>
      </c>
      <c r="BQ403">
        <v>0</v>
      </c>
      <c r="BT403">
        <v>4918004</v>
      </c>
      <c r="BU403">
        <v>767</v>
      </c>
      <c r="BV403">
        <v>17.600000000000001</v>
      </c>
      <c r="BW403">
        <v>42320</v>
      </c>
      <c r="BX403">
        <v>11.3</v>
      </c>
      <c r="BY403">
        <v>0</v>
      </c>
      <c r="CA403" s="59">
        <f t="shared" si="44"/>
        <v>-0.46475920184513281</v>
      </c>
      <c r="CB403" s="59">
        <f t="shared" si="39"/>
        <v>-0.55636720005081453</v>
      </c>
      <c r="CC403" s="59">
        <f t="shared" si="40"/>
        <v>1.1228925043667808</v>
      </c>
      <c r="CD403" s="59">
        <f t="shared" si="41"/>
        <v>0.77187315565851022</v>
      </c>
      <c r="CE403" s="59">
        <f t="shared" si="42"/>
        <v>-0.33723781790787072</v>
      </c>
      <c r="CF403">
        <v>0</v>
      </c>
      <c r="CI403" s="20">
        <v>374</v>
      </c>
      <c r="CJ403" s="20">
        <v>0.11287574321994703</v>
      </c>
      <c r="CK403" s="20">
        <v>0.1126488497475053</v>
      </c>
      <c r="DC403">
        <v>113863</v>
      </c>
      <c r="DD403">
        <v>7062264</v>
      </c>
      <c r="DE403">
        <v>4884</v>
      </c>
      <c r="DF403">
        <v>1446</v>
      </c>
      <c r="DG403">
        <v>16.600000000000001</v>
      </c>
      <c r="DH403">
        <v>39053</v>
      </c>
      <c r="DI403">
        <v>10.199999999999999</v>
      </c>
      <c r="DJ403">
        <v>0</v>
      </c>
      <c r="DK403">
        <f t="shared" si="43"/>
        <v>0</v>
      </c>
    </row>
    <row r="404" spans="1:115" x14ac:dyDescent="0.25">
      <c r="A404">
        <v>113875</v>
      </c>
      <c r="B404">
        <v>508</v>
      </c>
      <c r="C404">
        <v>14.1</v>
      </c>
      <c r="D404">
        <v>40545</v>
      </c>
      <c r="E404">
        <v>6744</v>
      </c>
      <c r="N404">
        <v>113875</v>
      </c>
      <c r="O404" t="s">
        <v>393</v>
      </c>
      <c r="P404" s="74">
        <v>508</v>
      </c>
      <c r="Q404" s="74">
        <v>3425952</v>
      </c>
      <c r="R404" s="72">
        <v>3504734.7609917112</v>
      </c>
      <c r="S404" s="72">
        <v>-78782.760991711169</v>
      </c>
      <c r="U404" s="20"/>
      <c r="V404" s="20"/>
      <c r="AC404" s="20">
        <v>380</v>
      </c>
      <c r="AD404" s="20">
        <v>5002968.3189966958</v>
      </c>
      <c r="AE404" s="20">
        <v>229496.6810033042</v>
      </c>
      <c r="AN404">
        <v>113882</v>
      </c>
      <c r="AO404">
        <v>1760</v>
      </c>
      <c r="AP404">
        <v>7.3</v>
      </c>
      <c r="AQ404">
        <v>16.899999999999999</v>
      </c>
      <c r="AR404">
        <v>39350</v>
      </c>
      <c r="AS404">
        <v>8557120</v>
      </c>
      <c r="AT404">
        <v>4862</v>
      </c>
      <c r="AU404" s="20">
        <v>9808521.761868041</v>
      </c>
      <c r="AV404" s="20">
        <v>-1251401.761868041</v>
      </c>
      <c r="BJ404">
        <v>113882</v>
      </c>
      <c r="BK404">
        <v>8557120</v>
      </c>
      <c r="BL404">
        <v>4862</v>
      </c>
      <c r="BM404">
        <v>1760</v>
      </c>
      <c r="BN404">
        <v>16.899999999999999</v>
      </c>
      <c r="BO404">
        <v>39350</v>
      </c>
      <c r="BP404">
        <v>7.3</v>
      </c>
      <c r="BQ404">
        <v>0</v>
      </c>
      <c r="BT404">
        <v>5710542</v>
      </c>
      <c r="BU404">
        <v>978</v>
      </c>
      <c r="BV404">
        <v>15.3</v>
      </c>
      <c r="BW404">
        <v>38932</v>
      </c>
      <c r="BX404">
        <v>13.7</v>
      </c>
      <c r="BY404">
        <v>0</v>
      </c>
      <c r="CA404" s="59">
        <f t="shared" si="44"/>
        <v>-0.10040515882858356</v>
      </c>
      <c r="CB404" s="59">
        <f t="shared" si="39"/>
        <v>3.3827580389238186E-2</v>
      </c>
      <c r="CC404" s="59">
        <f t="shared" si="40"/>
        <v>-2.5626587515326461E-2</v>
      </c>
      <c r="CD404" s="59">
        <f t="shared" si="41"/>
        <v>-0.34639091003161787</v>
      </c>
      <c r="CE404" s="59">
        <f t="shared" si="42"/>
        <v>-9.3900106366542266E-2</v>
      </c>
      <c r="CF404">
        <v>0</v>
      </c>
      <c r="CI404" s="20">
        <v>375</v>
      </c>
      <c r="CJ404" s="20">
        <v>1.3834133553298882</v>
      </c>
      <c r="CK404" s="20">
        <v>-0.70826800820733882</v>
      </c>
      <c r="DC404">
        <v>113875</v>
      </c>
      <c r="DD404">
        <v>3425952</v>
      </c>
      <c r="DE404">
        <v>6744</v>
      </c>
      <c r="DF404">
        <v>508</v>
      </c>
      <c r="DG404">
        <v>14.1</v>
      </c>
      <c r="DH404">
        <v>40545</v>
      </c>
      <c r="DI404">
        <v>14.6</v>
      </c>
      <c r="DJ404">
        <v>0</v>
      </c>
      <c r="DK404">
        <f t="shared" si="43"/>
        <v>0</v>
      </c>
    </row>
    <row r="405" spans="1:115" x14ac:dyDescent="0.25">
      <c r="A405">
        <v>113882</v>
      </c>
      <c r="B405">
        <v>1760</v>
      </c>
      <c r="C405">
        <v>16.899999999999999</v>
      </c>
      <c r="D405">
        <v>39350</v>
      </c>
      <c r="E405">
        <v>4862</v>
      </c>
      <c r="N405">
        <v>113882</v>
      </c>
      <c r="O405" t="s">
        <v>393</v>
      </c>
      <c r="P405" s="74">
        <v>1760</v>
      </c>
      <c r="Q405" s="74">
        <v>8557120</v>
      </c>
      <c r="R405" s="72">
        <v>10132962.374497861</v>
      </c>
      <c r="S405" s="72">
        <v>-1575842.3744978607</v>
      </c>
      <c r="U405" s="20"/>
      <c r="V405" s="20"/>
      <c r="AC405" s="20">
        <v>381</v>
      </c>
      <c r="AD405" s="20">
        <v>4240616.2612132402</v>
      </c>
      <c r="AE405" s="20">
        <v>-308797.26121324021</v>
      </c>
      <c r="AN405">
        <v>113884</v>
      </c>
      <c r="AO405">
        <v>666</v>
      </c>
      <c r="AP405">
        <v>12.7</v>
      </c>
      <c r="AQ405">
        <v>15.6</v>
      </c>
      <c r="AR405">
        <v>39159</v>
      </c>
      <c r="AS405">
        <v>3855474</v>
      </c>
      <c r="AT405">
        <v>5789</v>
      </c>
      <c r="AU405" s="20">
        <v>4008702.3518880238</v>
      </c>
      <c r="AV405" s="20">
        <v>-153228.35188802378</v>
      </c>
      <c r="BJ405">
        <v>113884</v>
      </c>
      <c r="BK405">
        <v>3855474</v>
      </c>
      <c r="BL405">
        <v>5789</v>
      </c>
      <c r="BM405">
        <v>666</v>
      </c>
      <c r="BN405">
        <v>15.6</v>
      </c>
      <c r="BO405">
        <v>39159</v>
      </c>
      <c r="BP405">
        <v>12.7</v>
      </c>
      <c r="BQ405">
        <v>0</v>
      </c>
      <c r="BT405">
        <v>7062264</v>
      </c>
      <c r="BU405">
        <v>1446</v>
      </c>
      <c r="BV405">
        <v>16.600000000000001</v>
      </c>
      <c r="BW405">
        <v>39053</v>
      </c>
      <c r="BX405">
        <v>10.199999999999999</v>
      </c>
      <c r="BY405">
        <v>0</v>
      </c>
      <c r="CA405" s="59">
        <f t="shared" si="44"/>
        <v>0.52102293135058253</v>
      </c>
      <c r="CB405" s="59">
        <f t="shared" ref="CB405:CB468" si="45">(BU405-BU$2)/BU$3</f>
        <v>1.3428851976685967</v>
      </c>
      <c r="CC405" s="59">
        <f t="shared" ref="CC405:CC468" si="46">(BV405-BV$2)/BV$3</f>
        <v>0.62353637746151691</v>
      </c>
      <c r="CD405" s="59">
        <f t="shared" ref="CD405:CD468" si="47">(BW405-BW$2)/BW$3</f>
        <v>-0.30645290768554184</v>
      </c>
      <c r="CE405" s="59">
        <f t="shared" ref="CE405:CE468" si="48">(BX405-BX$2)/BX$3</f>
        <v>-0.44876760236431312</v>
      </c>
      <c r="CF405">
        <v>0</v>
      </c>
      <c r="CI405" s="20">
        <v>376</v>
      </c>
      <c r="CJ405" s="20">
        <v>-5.1650720433616806E-2</v>
      </c>
      <c r="CK405" s="20">
        <v>0.2546098921248347</v>
      </c>
      <c r="DC405">
        <v>113882</v>
      </c>
      <c r="DD405">
        <v>8557120</v>
      </c>
      <c r="DE405">
        <v>4862</v>
      </c>
      <c r="DF405">
        <v>1760</v>
      </c>
      <c r="DG405">
        <v>16.899999999999999</v>
      </c>
      <c r="DH405">
        <v>39350</v>
      </c>
      <c r="DI405">
        <v>7.3</v>
      </c>
      <c r="DJ405">
        <v>0</v>
      </c>
      <c r="DK405">
        <f t="shared" si="43"/>
        <v>0</v>
      </c>
    </row>
    <row r="406" spans="1:115" x14ac:dyDescent="0.25">
      <c r="A406">
        <v>113884</v>
      </c>
      <c r="B406">
        <v>666</v>
      </c>
      <c r="C406">
        <v>15.6</v>
      </c>
      <c r="D406">
        <v>39159</v>
      </c>
      <c r="E406">
        <v>5789</v>
      </c>
      <c r="N406">
        <v>113884</v>
      </c>
      <c r="O406" t="s">
        <v>393</v>
      </c>
      <c r="P406" s="74">
        <v>666</v>
      </c>
      <c r="Q406" s="74">
        <v>3855474</v>
      </c>
      <c r="R406" s="72">
        <v>4341204.3799485574</v>
      </c>
      <c r="S406" s="72">
        <v>-485730.37994855735</v>
      </c>
      <c r="U406" s="20"/>
      <c r="V406" s="20"/>
      <c r="AC406" s="20">
        <v>382</v>
      </c>
      <c r="AD406" s="20">
        <v>10196491.712646481</v>
      </c>
      <c r="AE406" s="20">
        <v>-1324087.7126464806</v>
      </c>
      <c r="AN406">
        <v>113888</v>
      </c>
      <c r="AO406">
        <v>984</v>
      </c>
      <c r="AP406">
        <v>12.2</v>
      </c>
      <c r="AQ406">
        <v>15.7</v>
      </c>
      <c r="AR406">
        <v>39656</v>
      </c>
      <c r="AS406">
        <v>5296872</v>
      </c>
      <c r="AT406">
        <v>5383</v>
      </c>
      <c r="AU406" s="20">
        <v>5833661.8018320724</v>
      </c>
      <c r="AV406" s="20">
        <v>-536789.80183207244</v>
      </c>
      <c r="BJ406">
        <v>113888</v>
      </c>
      <c r="BK406">
        <v>5296872</v>
      </c>
      <c r="BL406">
        <v>5383</v>
      </c>
      <c r="BM406">
        <v>984</v>
      </c>
      <c r="BN406">
        <v>15.7</v>
      </c>
      <c r="BO406">
        <v>39656</v>
      </c>
      <c r="BP406">
        <v>12.2</v>
      </c>
      <c r="BQ406">
        <v>0</v>
      </c>
      <c r="BT406">
        <v>3425952</v>
      </c>
      <c r="BU406">
        <v>508</v>
      </c>
      <c r="BV406">
        <v>14.1</v>
      </c>
      <c r="BW406">
        <v>40545</v>
      </c>
      <c r="BX406">
        <v>14.6</v>
      </c>
      <c r="BY406">
        <v>0</v>
      </c>
      <c r="CA406" s="59">
        <f t="shared" si="44"/>
        <v>-1.1507013000043735</v>
      </c>
      <c r="CB406" s="59">
        <f t="shared" si="45"/>
        <v>-1.2808243002118269</v>
      </c>
      <c r="CC406" s="59">
        <f t="shared" si="46"/>
        <v>-0.62485393980164361</v>
      </c>
      <c r="CD406" s="59">
        <f t="shared" si="47"/>
        <v>0.18600576587103168</v>
      </c>
      <c r="CE406" s="59">
        <f t="shared" si="48"/>
        <v>-2.6484645385440177E-3</v>
      </c>
      <c r="CF406">
        <v>0</v>
      </c>
      <c r="CI406" s="20">
        <v>377</v>
      </c>
      <c r="CJ406" s="20">
        <v>-1.2458484924326125</v>
      </c>
      <c r="CK406" s="20">
        <v>-0.2402392196980907</v>
      </c>
      <c r="DC406">
        <v>113884</v>
      </c>
      <c r="DD406">
        <v>3855474</v>
      </c>
      <c r="DE406">
        <v>5789</v>
      </c>
      <c r="DF406">
        <v>666</v>
      </c>
      <c r="DG406">
        <v>15.6</v>
      </c>
      <c r="DH406">
        <v>39159</v>
      </c>
      <c r="DI406">
        <v>12.7</v>
      </c>
      <c r="DJ406">
        <v>0</v>
      </c>
      <c r="DK406">
        <f t="shared" si="43"/>
        <v>0</v>
      </c>
    </row>
    <row r="407" spans="1:115" x14ac:dyDescent="0.25">
      <c r="A407">
        <v>113888</v>
      </c>
      <c r="B407">
        <v>984</v>
      </c>
      <c r="C407">
        <v>15.7</v>
      </c>
      <c r="D407">
        <v>39656</v>
      </c>
      <c r="E407">
        <v>5383</v>
      </c>
      <c r="N407">
        <v>113888</v>
      </c>
      <c r="O407" t="s">
        <v>393</v>
      </c>
      <c r="P407" s="74">
        <v>984</v>
      </c>
      <c r="Q407" s="74">
        <v>5296872</v>
      </c>
      <c r="R407" s="72">
        <v>6024731.8408870203</v>
      </c>
      <c r="S407" s="72">
        <v>-727859.84088702034</v>
      </c>
      <c r="U407" s="20"/>
      <c r="V407" s="20"/>
      <c r="AC407" s="20">
        <v>383</v>
      </c>
      <c r="AD407" s="20">
        <v>6781789.7871580897</v>
      </c>
      <c r="AE407" s="20">
        <v>-331968.78715808969</v>
      </c>
      <c r="AN407">
        <v>113893</v>
      </c>
      <c r="AO407">
        <v>1091</v>
      </c>
      <c r="AP407">
        <v>5.5</v>
      </c>
      <c r="AQ407">
        <v>14.7</v>
      </c>
      <c r="AR407">
        <v>38053</v>
      </c>
      <c r="AS407">
        <v>5420088</v>
      </c>
      <c r="AT407">
        <v>4968</v>
      </c>
      <c r="AU407" s="20">
        <v>6105429.25887396</v>
      </c>
      <c r="AV407" s="20">
        <v>-685341.25887396</v>
      </c>
      <c r="BJ407">
        <v>113893</v>
      </c>
      <c r="BK407">
        <v>5420088</v>
      </c>
      <c r="BL407">
        <v>4968</v>
      </c>
      <c r="BM407">
        <v>1091</v>
      </c>
      <c r="BN407">
        <v>14.7</v>
      </c>
      <c r="BO407">
        <v>38053</v>
      </c>
      <c r="BP407">
        <v>5.5</v>
      </c>
      <c r="BQ407">
        <v>0</v>
      </c>
      <c r="BT407">
        <v>8557120</v>
      </c>
      <c r="BU407">
        <v>1760</v>
      </c>
      <c r="BV407">
        <v>16.899999999999999</v>
      </c>
      <c r="BW407">
        <v>39350</v>
      </c>
      <c r="BX407">
        <v>7.3</v>
      </c>
      <c r="BY407">
        <v>0</v>
      </c>
      <c r="CA407" s="59">
        <f t="shared" si="44"/>
        <v>1.2082541143696262</v>
      </c>
      <c r="CB407" s="59">
        <f t="shared" si="45"/>
        <v>2.2211845391765426</v>
      </c>
      <c r="CC407" s="59">
        <f t="shared" si="46"/>
        <v>0.77334321553309471</v>
      </c>
      <c r="CD407" s="59">
        <f t="shared" si="47"/>
        <v>-0.2084232655633553</v>
      </c>
      <c r="CE407" s="59">
        <f t="shared" si="48"/>
        <v>-0.7428006704767518</v>
      </c>
      <c r="CF407">
        <v>0</v>
      </c>
      <c r="CI407" s="20">
        <v>378</v>
      </c>
      <c r="CJ407" s="20">
        <v>-0.61621815824627868</v>
      </c>
      <c r="CK407" s="20">
        <v>-0.22207406960785092</v>
      </c>
      <c r="DC407">
        <v>113888</v>
      </c>
      <c r="DD407">
        <v>5296872</v>
      </c>
      <c r="DE407">
        <v>5383</v>
      </c>
      <c r="DF407">
        <v>984</v>
      </c>
      <c r="DG407">
        <v>15.7</v>
      </c>
      <c r="DH407">
        <v>39656</v>
      </c>
      <c r="DI407">
        <v>12.2</v>
      </c>
      <c r="DJ407">
        <v>0</v>
      </c>
      <c r="DK407">
        <f t="shared" si="43"/>
        <v>0</v>
      </c>
    </row>
    <row r="408" spans="1:115" x14ac:dyDescent="0.25">
      <c r="A408">
        <v>113893</v>
      </c>
      <c r="B408">
        <v>1091</v>
      </c>
      <c r="C408">
        <v>14.7</v>
      </c>
      <c r="D408">
        <v>38053</v>
      </c>
      <c r="E408">
        <v>4968</v>
      </c>
      <c r="N408">
        <v>113893</v>
      </c>
      <c r="O408" t="s">
        <v>393</v>
      </c>
      <c r="P408" s="74">
        <v>1091</v>
      </c>
      <c r="Q408" s="74">
        <v>5420088</v>
      </c>
      <c r="R408" s="72">
        <v>6591201.772712226</v>
      </c>
      <c r="S408" s="72">
        <v>-1171113.772712226</v>
      </c>
      <c r="U408" s="20"/>
      <c r="V408" s="20"/>
      <c r="AC408" s="20">
        <v>384</v>
      </c>
      <c r="AD408" s="20">
        <v>7734729.8593874089</v>
      </c>
      <c r="AE408" s="20">
        <v>-840304.85938740894</v>
      </c>
      <c r="AN408">
        <v>113901</v>
      </c>
      <c r="AO408">
        <v>1029</v>
      </c>
      <c r="AP408">
        <v>5.2</v>
      </c>
      <c r="AQ408">
        <v>17.3</v>
      </c>
      <c r="AR408">
        <v>39492</v>
      </c>
      <c r="AS408">
        <v>5421801</v>
      </c>
      <c r="AT408">
        <v>5269</v>
      </c>
      <c r="AU408" s="20">
        <v>5517044.5311764665</v>
      </c>
      <c r="AV408" s="20">
        <v>-95243.531176466495</v>
      </c>
      <c r="BJ408">
        <v>113901</v>
      </c>
      <c r="BK408">
        <v>5421801</v>
      </c>
      <c r="BL408">
        <v>5269</v>
      </c>
      <c r="BM408">
        <v>1029</v>
      </c>
      <c r="BN408">
        <v>17.3</v>
      </c>
      <c r="BO408">
        <v>39492</v>
      </c>
      <c r="BP408">
        <v>5.2</v>
      </c>
      <c r="BQ408">
        <v>0</v>
      </c>
      <c r="BT408">
        <v>3855474</v>
      </c>
      <c r="BU408">
        <v>666</v>
      </c>
      <c r="BV408">
        <v>15.6</v>
      </c>
      <c r="BW408">
        <v>39159</v>
      </c>
      <c r="BX408">
        <v>12.7</v>
      </c>
      <c r="BY408">
        <v>0</v>
      </c>
      <c r="CA408" s="59">
        <f t="shared" si="44"/>
        <v>-0.95323685380172551</v>
      </c>
      <c r="CB408" s="59">
        <f t="shared" si="45"/>
        <v>-0.83887749779700083</v>
      </c>
      <c r="CC408" s="59">
        <f t="shared" si="46"/>
        <v>0.12418025055625216</v>
      </c>
      <c r="CD408" s="59">
        <f t="shared" si="47"/>
        <v>-0.27146589736583893</v>
      </c>
      <c r="CE408" s="59">
        <f t="shared" si="48"/>
        <v>-0.19529081950876251</v>
      </c>
      <c r="CF408">
        <v>0</v>
      </c>
      <c r="CI408" s="20">
        <v>379</v>
      </c>
      <c r="CJ408" s="20">
        <v>-0.94742773086286336</v>
      </c>
      <c r="CK408" s="20">
        <v>-8.5473096136462257E-2</v>
      </c>
      <c r="DC408">
        <v>113893</v>
      </c>
      <c r="DD408">
        <v>5420088</v>
      </c>
      <c r="DE408">
        <v>4968</v>
      </c>
      <c r="DF408">
        <v>1091</v>
      </c>
      <c r="DG408">
        <v>14.7</v>
      </c>
      <c r="DH408">
        <v>38053</v>
      </c>
      <c r="DI408">
        <v>5.5</v>
      </c>
      <c r="DJ408">
        <v>0</v>
      </c>
      <c r="DK408">
        <f t="shared" si="43"/>
        <v>0</v>
      </c>
    </row>
    <row r="409" spans="1:115" x14ac:dyDescent="0.25">
      <c r="A409">
        <v>113901</v>
      </c>
      <c r="B409">
        <v>1029</v>
      </c>
      <c r="C409">
        <v>17.3</v>
      </c>
      <c r="D409">
        <v>39492</v>
      </c>
      <c r="E409">
        <v>5269</v>
      </c>
      <c r="N409">
        <v>113901</v>
      </c>
      <c r="O409" t="s">
        <v>393</v>
      </c>
      <c r="P409" s="74">
        <v>1029</v>
      </c>
      <c r="Q409" s="74">
        <v>5421801</v>
      </c>
      <c r="R409" s="72">
        <v>6262966.8589443499</v>
      </c>
      <c r="S409" s="72">
        <v>-841165.85894434992</v>
      </c>
      <c r="U409" s="20"/>
      <c r="V409" s="20"/>
      <c r="AC409" s="20">
        <v>385</v>
      </c>
      <c r="AD409" s="20">
        <v>5124732.8837815523</v>
      </c>
      <c r="AE409" s="20">
        <v>-636336.88378155231</v>
      </c>
      <c r="AN409">
        <v>113902</v>
      </c>
      <c r="AO409">
        <v>1772</v>
      </c>
      <c r="AP409">
        <v>14.8</v>
      </c>
      <c r="AQ409">
        <v>15.1</v>
      </c>
      <c r="AR409">
        <v>40390</v>
      </c>
      <c r="AS409">
        <v>8728872</v>
      </c>
      <c r="AT409">
        <v>4926</v>
      </c>
      <c r="AU409" s="20">
        <v>10599456.928621497</v>
      </c>
      <c r="AV409" s="20">
        <v>-1870584.928621497</v>
      </c>
      <c r="BJ409">
        <v>113902</v>
      </c>
      <c r="BK409">
        <v>8728872</v>
      </c>
      <c r="BL409">
        <v>4926</v>
      </c>
      <c r="BM409">
        <v>1772</v>
      </c>
      <c r="BN409">
        <v>15.1</v>
      </c>
      <c r="BO409">
        <v>40390</v>
      </c>
      <c r="BP409">
        <v>14.8</v>
      </c>
      <c r="BQ409">
        <v>0</v>
      </c>
      <c r="BT409">
        <v>5296872</v>
      </c>
      <c r="BU409">
        <v>984</v>
      </c>
      <c r="BV409">
        <v>15.7</v>
      </c>
      <c r="BW409">
        <v>39656</v>
      </c>
      <c r="BX409">
        <v>12.2</v>
      </c>
      <c r="BY409">
        <v>0</v>
      </c>
      <c r="CA409" s="59">
        <f t="shared" si="44"/>
        <v>-0.29058195410484278</v>
      </c>
      <c r="CB409" s="59">
        <f t="shared" si="45"/>
        <v>5.061037035435817E-2</v>
      </c>
      <c r="CC409" s="59">
        <f t="shared" si="46"/>
        <v>0.17411586324677839</v>
      </c>
      <c r="CD409" s="59">
        <f t="shared" si="47"/>
        <v>-0.10742302822534491</v>
      </c>
      <c r="CE409" s="59">
        <f t="shared" si="48"/>
        <v>-0.24598617607987264</v>
      </c>
      <c r="CF409">
        <v>0</v>
      </c>
      <c r="CI409" s="20">
        <v>380</v>
      </c>
      <c r="CJ409" s="20">
        <v>-0.3264840291503649</v>
      </c>
      <c r="CK409" s="20">
        <v>6.2922003788602465E-3</v>
      </c>
      <c r="DC409">
        <v>113901</v>
      </c>
      <c r="DD409">
        <v>5421801</v>
      </c>
      <c r="DE409">
        <v>5269</v>
      </c>
      <c r="DF409">
        <v>1029</v>
      </c>
      <c r="DG409">
        <v>17.3</v>
      </c>
      <c r="DH409">
        <v>39492</v>
      </c>
      <c r="DI409">
        <v>5.2</v>
      </c>
      <c r="DJ409">
        <v>0</v>
      </c>
      <c r="DK409">
        <f t="shared" si="43"/>
        <v>0</v>
      </c>
    </row>
    <row r="410" spans="1:115" x14ac:dyDescent="0.25">
      <c r="A410">
        <v>113902</v>
      </c>
      <c r="B410">
        <v>1772</v>
      </c>
      <c r="C410">
        <v>15.1</v>
      </c>
      <c r="D410">
        <v>40390</v>
      </c>
      <c r="E410">
        <v>4926</v>
      </c>
      <c r="N410">
        <v>113902</v>
      </c>
      <c r="O410" t="s">
        <v>393</v>
      </c>
      <c r="P410" s="74">
        <v>1772</v>
      </c>
      <c r="Q410" s="74">
        <v>8728872</v>
      </c>
      <c r="R410" s="72">
        <v>10196491.712646481</v>
      </c>
      <c r="S410" s="72">
        <v>-1467619.7126464806</v>
      </c>
      <c r="U410" s="20"/>
      <c r="V410" s="20"/>
      <c r="AC410" s="20">
        <v>386</v>
      </c>
      <c r="AD410" s="20">
        <v>8539434.8092699442</v>
      </c>
      <c r="AE410" s="20">
        <v>-1477874.8092699442</v>
      </c>
      <c r="AN410">
        <v>113907</v>
      </c>
      <c r="AO410">
        <v>1849</v>
      </c>
      <c r="AP410">
        <v>10.7</v>
      </c>
      <c r="AQ410">
        <v>15.2</v>
      </c>
      <c r="AR410">
        <v>39177</v>
      </c>
      <c r="AS410">
        <v>10206480</v>
      </c>
      <c r="AT410">
        <v>5520</v>
      </c>
      <c r="AU410" s="20">
        <v>10700061.924784515</v>
      </c>
      <c r="AV410" s="20">
        <v>-493581.92478451505</v>
      </c>
      <c r="BJ410">
        <v>113907</v>
      </c>
      <c r="BK410">
        <v>10206480</v>
      </c>
      <c r="BL410">
        <v>5520</v>
      </c>
      <c r="BM410">
        <v>1849</v>
      </c>
      <c r="BN410">
        <v>15.2</v>
      </c>
      <c r="BO410">
        <v>39177</v>
      </c>
      <c r="BP410">
        <v>10.7</v>
      </c>
      <c r="BQ410">
        <v>0</v>
      </c>
      <c r="BT410">
        <v>5420088</v>
      </c>
      <c r="BU410">
        <v>1091</v>
      </c>
      <c r="BV410">
        <v>14.7</v>
      </c>
      <c r="BW410">
        <v>38053</v>
      </c>
      <c r="BX410">
        <v>5.5</v>
      </c>
      <c r="BY410">
        <v>0</v>
      </c>
      <c r="CA410" s="59">
        <f t="shared" si="44"/>
        <v>-0.23393577718420663</v>
      </c>
      <c r="CB410" s="59">
        <f t="shared" si="45"/>
        <v>0.34990345806566453</v>
      </c>
      <c r="CC410" s="59">
        <f t="shared" si="46"/>
        <v>-0.32524026365848546</v>
      </c>
      <c r="CD410" s="59">
        <f t="shared" si="47"/>
        <v>-0.63651904277707905</v>
      </c>
      <c r="CE410" s="59">
        <f t="shared" si="48"/>
        <v>-0.92530395413274813</v>
      </c>
      <c r="CF410">
        <v>0</v>
      </c>
      <c r="CI410" s="20">
        <v>381</v>
      </c>
      <c r="CJ410" s="20">
        <v>-0.90574635549375804</v>
      </c>
      <c r="CK410" s="20">
        <v>-1.2392358642615786E-2</v>
      </c>
      <c r="DC410">
        <v>113902</v>
      </c>
      <c r="DD410">
        <v>8728872</v>
      </c>
      <c r="DE410">
        <v>4926</v>
      </c>
      <c r="DF410">
        <v>1772</v>
      </c>
      <c r="DG410">
        <v>15.1</v>
      </c>
      <c r="DH410">
        <v>40390</v>
      </c>
      <c r="DI410">
        <v>14.8</v>
      </c>
      <c r="DJ410">
        <v>0</v>
      </c>
      <c r="DK410">
        <f t="shared" si="43"/>
        <v>0</v>
      </c>
    </row>
    <row r="411" spans="1:115" x14ac:dyDescent="0.25">
      <c r="A411">
        <v>113907</v>
      </c>
      <c r="B411">
        <v>1849</v>
      </c>
      <c r="C411">
        <v>15.2</v>
      </c>
      <c r="D411">
        <v>39177</v>
      </c>
      <c r="E411">
        <v>5520</v>
      </c>
      <c r="N411">
        <v>113907</v>
      </c>
      <c r="O411" t="s">
        <v>393</v>
      </c>
      <c r="P411" s="74">
        <v>1849</v>
      </c>
      <c r="Q411" s="74">
        <v>10206480</v>
      </c>
      <c r="R411" s="72">
        <v>10604138.299100135</v>
      </c>
      <c r="S411" s="72">
        <v>-397658.29910013452</v>
      </c>
      <c r="U411" s="20"/>
      <c r="V411" s="20"/>
      <c r="AC411" s="20">
        <v>387</v>
      </c>
      <c r="AD411" s="20">
        <v>3531205.3185536368</v>
      </c>
      <c r="AE411" s="20">
        <v>-157204.31855363678</v>
      </c>
      <c r="AN411">
        <v>114286</v>
      </c>
      <c r="AO411">
        <v>798</v>
      </c>
      <c r="AP411">
        <v>26.1</v>
      </c>
      <c r="AQ411">
        <v>16.5</v>
      </c>
      <c r="AR411">
        <v>41171</v>
      </c>
      <c r="AS411">
        <v>5067300</v>
      </c>
      <c r="AT411">
        <v>6350</v>
      </c>
      <c r="AU411" s="20">
        <v>5459414.8445899859</v>
      </c>
      <c r="AV411" s="20">
        <v>-392114.84458998591</v>
      </c>
      <c r="BJ411">
        <v>114286</v>
      </c>
      <c r="BK411">
        <v>5067300</v>
      </c>
      <c r="BL411">
        <v>6350</v>
      </c>
      <c r="BM411">
        <v>798</v>
      </c>
      <c r="BN411">
        <v>16.5</v>
      </c>
      <c r="BO411">
        <v>41171</v>
      </c>
      <c r="BP411">
        <v>26.1</v>
      </c>
      <c r="BQ411">
        <v>0</v>
      </c>
      <c r="BT411">
        <v>5421801</v>
      </c>
      <c r="BU411">
        <v>1029</v>
      </c>
      <c r="BV411">
        <v>17.3</v>
      </c>
      <c r="BW411">
        <v>39492</v>
      </c>
      <c r="BX411">
        <v>5.2</v>
      </c>
      <c r="BY411">
        <v>0</v>
      </c>
      <c r="CA411" s="59">
        <f t="shared" si="44"/>
        <v>-0.23314825850915591</v>
      </c>
      <c r="CB411" s="59">
        <f t="shared" si="45"/>
        <v>0.17648129509275803</v>
      </c>
      <c r="CC411" s="59">
        <f t="shared" si="46"/>
        <v>0.97308566629520121</v>
      </c>
      <c r="CD411" s="59">
        <f t="shared" si="47"/>
        <v>-0.16155387438035701</v>
      </c>
      <c r="CE411" s="59">
        <f t="shared" si="48"/>
        <v>-0.95572116807541407</v>
      </c>
      <c r="CF411">
        <v>0</v>
      </c>
      <c r="CI411" s="20">
        <v>382</v>
      </c>
      <c r="CJ411" s="20">
        <v>1.8057833438671</v>
      </c>
      <c r="CK411" s="20">
        <v>-0.45258349806449583</v>
      </c>
      <c r="DC411">
        <v>113907</v>
      </c>
      <c r="DD411">
        <v>10206480</v>
      </c>
      <c r="DE411">
        <v>5520</v>
      </c>
      <c r="DF411">
        <v>1849</v>
      </c>
      <c r="DG411">
        <v>15.2</v>
      </c>
      <c r="DH411">
        <v>39177</v>
      </c>
      <c r="DI411">
        <v>10.7</v>
      </c>
      <c r="DJ411">
        <v>0</v>
      </c>
      <c r="DK411">
        <f t="shared" si="43"/>
        <v>0</v>
      </c>
    </row>
    <row r="412" spans="1:115" x14ac:dyDescent="0.25">
      <c r="A412">
        <v>114286</v>
      </c>
      <c r="B412">
        <v>798</v>
      </c>
      <c r="C412">
        <v>16.5</v>
      </c>
      <c r="D412">
        <v>41171</v>
      </c>
      <c r="E412">
        <v>6350</v>
      </c>
      <c r="N412">
        <v>114286</v>
      </c>
      <c r="O412" t="s">
        <v>370</v>
      </c>
      <c r="P412" s="74">
        <v>798</v>
      </c>
      <c r="Q412" s="74">
        <v>5067300</v>
      </c>
      <c r="R412" s="72">
        <v>5040027.0995833911</v>
      </c>
      <c r="S412" s="72">
        <v>27272.9004166089</v>
      </c>
      <c r="U412" s="20"/>
      <c r="V412" s="20"/>
      <c r="AC412" s="20">
        <v>388</v>
      </c>
      <c r="AD412" s="20">
        <v>4785909.7469889056</v>
      </c>
      <c r="AE412" s="20">
        <v>-778659.74698890559</v>
      </c>
      <c r="AN412">
        <v>114293</v>
      </c>
      <c r="AO412">
        <v>515</v>
      </c>
      <c r="AP412">
        <v>20.2</v>
      </c>
      <c r="AQ412">
        <v>15.2</v>
      </c>
      <c r="AR412">
        <v>40933</v>
      </c>
      <c r="AS412">
        <v>3387155</v>
      </c>
      <c r="AT412">
        <v>6577</v>
      </c>
      <c r="AU412" s="20">
        <v>3749174.4395558806</v>
      </c>
      <c r="AV412" s="20">
        <v>-362019.43955588061</v>
      </c>
      <c r="BJ412">
        <v>114293</v>
      </c>
      <c r="BK412">
        <v>3387155</v>
      </c>
      <c r="BL412">
        <v>6577</v>
      </c>
      <c r="BM412">
        <v>515</v>
      </c>
      <c r="BN412">
        <v>15.2</v>
      </c>
      <c r="BO412">
        <v>40933</v>
      </c>
      <c r="BP412">
        <v>20.2</v>
      </c>
      <c r="BQ412">
        <v>0</v>
      </c>
      <c r="BT412">
        <v>8728872</v>
      </c>
      <c r="BU412">
        <v>1772</v>
      </c>
      <c r="BV412">
        <v>15.1</v>
      </c>
      <c r="BW412">
        <v>40390</v>
      </c>
      <c r="BX412">
        <v>14.8</v>
      </c>
      <c r="BY412">
        <v>0</v>
      </c>
      <c r="CA412" s="59">
        <f t="shared" si="44"/>
        <v>1.2872137801473911</v>
      </c>
      <c r="CB412" s="59">
        <f t="shared" si="45"/>
        <v>2.2547501191067822</v>
      </c>
      <c r="CC412" s="59">
        <f t="shared" si="46"/>
        <v>-0.12549781289637976</v>
      </c>
      <c r="CD412" s="59">
        <f t="shared" si="47"/>
        <v>0.13484551493184341</v>
      </c>
      <c r="CE412" s="59">
        <f t="shared" si="48"/>
        <v>1.7629678089900139E-2</v>
      </c>
      <c r="CF412">
        <v>0</v>
      </c>
      <c r="CI412" s="20">
        <v>383</v>
      </c>
      <c r="CJ412" s="20">
        <v>0.28911882646247322</v>
      </c>
      <c r="CK412" s="20">
        <v>-4.9654739189000485E-2</v>
      </c>
      <c r="DC412">
        <v>114286</v>
      </c>
      <c r="DD412">
        <v>5067300</v>
      </c>
      <c r="DE412">
        <v>6350</v>
      </c>
      <c r="DF412">
        <v>798</v>
      </c>
      <c r="DG412">
        <v>16.5</v>
      </c>
      <c r="DH412">
        <v>41171</v>
      </c>
      <c r="DI412">
        <v>26.1</v>
      </c>
      <c r="DJ412">
        <v>0</v>
      </c>
      <c r="DK412">
        <f t="shared" si="43"/>
        <v>0</v>
      </c>
    </row>
    <row r="413" spans="1:115" x14ac:dyDescent="0.25">
      <c r="A413">
        <v>114293</v>
      </c>
      <c r="B413">
        <v>515</v>
      </c>
      <c r="C413">
        <v>15.2</v>
      </c>
      <c r="D413">
        <v>40933</v>
      </c>
      <c r="E413">
        <v>6577</v>
      </c>
      <c r="N413">
        <v>114293</v>
      </c>
      <c r="O413" t="s">
        <v>370</v>
      </c>
      <c r="P413" s="74">
        <v>515</v>
      </c>
      <c r="Q413" s="74">
        <v>3387155</v>
      </c>
      <c r="R413" s="72">
        <v>3541793.5415784069</v>
      </c>
      <c r="S413" s="72">
        <v>-154638.54157840693</v>
      </c>
      <c r="U413" s="20"/>
      <c r="V413" s="20"/>
      <c r="AC413" s="20">
        <v>389</v>
      </c>
      <c r="AD413" s="20">
        <v>3806499.1171976621</v>
      </c>
      <c r="AE413" s="20">
        <v>-406329.11719766213</v>
      </c>
      <c r="AN413">
        <v>114297</v>
      </c>
      <c r="AO413">
        <v>589</v>
      </c>
      <c r="AP413">
        <v>11.3</v>
      </c>
      <c r="AQ413">
        <v>14.1</v>
      </c>
      <c r="AR413">
        <v>39236</v>
      </c>
      <c r="AS413">
        <v>3966326</v>
      </c>
      <c r="AT413">
        <v>6734</v>
      </c>
      <c r="AU413" s="20">
        <v>3737861.2065696795</v>
      </c>
      <c r="AV413" s="20">
        <v>228464.79343032045</v>
      </c>
      <c r="BJ413">
        <v>114297</v>
      </c>
      <c r="BK413">
        <v>3966326</v>
      </c>
      <c r="BL413">
        <v>6734</v>
      </c>
      <c r="BM413">
        <v>589</v>
      </c>
      <c r="BN413">
        <v>14.1</v>
      </c>
      <c r="BO413">
        <v>39236</v>
      </c>
      <c r="BP413">
        <v>11.3</v>
      </c>
      <c r="BQ413">
        <v>0</v>
      </c>
      <c r="BT413">
        <v>10206480</v>
      </c>
      <c r="BU413">
        <v>1849</v>
      </c>
      <c r="BV413">
        <v>15.2</v>
      </c>
      <c r="BW413">
        <v>39177</v>
      </c>
      <c r="BX413">
        <v>10.7</v>
      </c>
      <c r="BY413">
        <v>0</v>
      </c>
      <c r="CA413" s="59">
        <f t="shared" si="44"/>
        <v>1.9665155281942952</v>
      </c>
      <c r="CB413" s="59">
        <f t="shared" si="45"/>
        <v>2.4701292569924886</v>
      </c>
      <c r="CC413" s="59">
        <f t="shared" si="46"/>
        <v>-7.5562200205853552E-2</v>
      </c>
      <c r="CD413" s="59">
        <f t="shared" si="47"/>
        <v>-0.26552470693419122</v>
      </c>
      <c r="CE413" s="59">
        <f t="shared" si="48"/>
        <v>-0.39807224579320299</v>
      </c>
      <c r="CF413">
        <v>0</v>
      </c>
      <c r="CI413" s="20">
        <v>384</v>
      </c>
      <c r="CJ413" s="20">
        <v>0.73338701519633476</v>
      </c>
      <c r="CK413" s="20">
        <v>-0.28952482342650998</v>
      </c>
      <c r="DC413">
        <v>114293</v>
      </c>
      <c r="DD413">
        <v>3387155</v>
      </c>
      <c r="DE413">
        <v>6577</v>
      </c>
      <c r="DF413">
        <v>515</v>
      </c>
      <c r="DG413">
        <v>15.2</v>
      </c>
      <c r="DH413">
        <v>40933</v>
      </c>
      <c r="DI413">
        <v>20.2</v>
      </c>
      <c r="DJ413">
        <v>0</v>
      </c>
      <c r="DK413">
        <f t="shared" si="43"/>
        <v>0</v>
      </c>
    </row>
    <row r="414" spans="1:115" x14ac:dyDescent="0.25">
      <c r="A414">
        <v>114297</v>
      </c>
      <c r="B414">
        <v>589</v>
      </c>
      <c r="C414">
        <v>14.1</v>
      </c>
      <c r="D414">
        <v>39236</v>
      </c>
      <c r="E414">
        <v>6734</v>
      </c>
      <c r="N414">
        <v>114297</v>
      </c>
      <c r="O414" t="s">
        <v>370</v>
      </c>
      <c r="P414" s="74">
        <v>589</v>
      </c>
      <c r="Q414" s="74">
        <v>3966326</v>
      </c>
      <c r="R414" s="72">
        <v>3933557.7934949044</v>
      </c>
      <c r="S414" s="72">
        <v>32768.206505095586</v>
      </c>
      <c r="U414" s="20"/>
      <c r="V414" s="20"/>
      <c r="AC414" s="20">
        <v>390</v>
      </c>
      <c r="AD414" s="20">
        <v>4621792.2901049685</v>
      </c>
      <c r="AE414" s="20">
        <v>-505517.29010496847</v>
      </c>
      <c r="AN414">
        <v>114301</v>
      </c>
      <c r="AO414">
        <v>691</v>
      </c>
      <c r="AP414">
        <v>23.4</v>
      </c>
      <c r="AQ414">
        <v>12.9</v>
      </c>
      <c r="AR414">
        <v>38274</v>
      </c>
      <c r="AS414">
        <v>4693963</v>
      </c>
      <c r="AT414">
        <v>6793</v>
      </c>
      <c r="AU414" s="20">
        <v>4935662.3639879068</v>
      </c>
      <c r="AV414" s="20">
        <v>-241699.36398790684</v>
      </c>
      <c r="BJ414">
        <v>114301</v>
      </c>
      <c r="BK414">
        <v>4693963</v>
      </c>
      <c r="BL414">
        <v>6793</v>
      </c>
      <c r="BM414">
        <v>691</v>
      </c>
      <c r="BN414">
        <v>12.9</v>
      </c>
      <c r="BO414">
        <v>38274</v>
      </c>
      <c r="BP414">
        <v>23.4</v>
      </c>
      <c r="BQ414">
        <v>0</v>
      </c>
      <c r="BT414">
        <v>5067300</v>
      </c>
      <c r="BU414">
        <v>798</v>
      </c>
      <c r="BV414">
        <v>16.5</v>
      </c>
      <c r="BW414">
        <v>41171</v>
      </c>
      <c r="BX414">
        <v>26.1</v>
      </c>
      <c r="BY414">
        <v>0</v>
      </c>
      <c r="CA414" s="59">
        <f t="shared" si="44"/>
        <v>-0.39612324848239344</v>
      </c>
      <c r="CB414" s="59">
        <f t="shared" si="45"/>
        <v>-0.46965611856436124</v>
      </c>
      <c r="CC414" s="59">
        <f t="shared" si="46"/>
        <v>0.57360076477098987</v>
      </c>
      <c r="CD414" s="59">
        <f t="shared" si="47"/>
        <v>0.39262716643833395</v>
      </c>
      <c r="CE414" s="59">
        <f t="shared" si="48"/>
        <v>1.1633447365969889</v>
      </c>
      <c r="CF414">
        <v>0</v>
      </c>
      <c r="CI414" s="20">
        <v>385</v>
      </c>
      <c r="CJ414" s="20">
        <v>-0.45704080517098145</v>
      </c>
      <c r="CK414" s="20">
        <v>-0.20522237971629398</v>
      </c>
      <c r="DC414">
        <v>114297</v>
      </c>
      <c r="DD414">
        <v>3966326</v>
      </c>
      <c r="DE414">
        <v>6734</v>
      </c>
      <c r="DF414">
        <v>589</v>
      </c>
      <c r="DG414">
        <v>14.1</v>
      </c>
      <c r="DH414">
        <v>39236</v>
      </c>
      <c r="DI414">
        <v>11.3</v>
      </c>
      <c r="DJ414">
        <v>0</v>
      </c>
      <c r="DK414">
        <f t="shared" si="43"/>
        <v>0</v>
      </c>
    </row>
    <row r="415" spans="1:115" x14ac:dyDescent="0.25">
      <c r="A415">
        <v>114301</v>
      </c>
      <c r="B415">
        <v>691</v>
      </c>
      <c r="C415">
        <v>12.9</v>
      </c>
      <c r="D415">
        <v>38274</v>
      </c>
      <c r="E415">
        <v>6793</v>
      </c>
      <c r="N415">
        <v>114301</v>
      </c>
      <c r="O415" t="s">
        <v>370</v>
      </c>
      <c r="P415" s="74">
        <v>691</v>
      </c>
      <c r="Q415" s="74">
        <v>4693963</v>
      </c>
      <c r="R415" s="72">
        <v>4473557.1677581854</v>
      </c>
      <c r="S415" s="72">
        <v>220405.83224181458</v>
      </c>
      <c r="U415" s="20"/>
      <c r="V415" s="20"/>
      <c r="AC415" s="20">
        <v>391</v>
      </c>
      <c r="AD415" s="20">
        <v>7215906.9311736682</v>
      </c>
      <c r="AE415" s="20">
        <v>-617184.93117366824</v>
      </c>
      <c r="AN415">
        <v>114305</v>
      </c>
      <c r="AO415">
        <v>1008</v>
      </c>
      <c r="AP415">
        <v>23.1</v>
      </c>
      <c r="AQ415">
        <v>13.7</v>
      </c>
      <c r="AR415">
        <v>40850</v>
      </c>
      <c r="AS415">
        <v>6589296</v>
      </c>
      <c r="AT415">
        <v>6537</v>
      </c>
      <c r="AU415" s="20">
        <v>6893848.2187936483</v>
      </c>
      <c r="AV415" s="20">
        <v>-304552.2187936483</v>
      </c>
      <c r="BJ415">
        <v>114305</v>
      </c>
      <c r="BK415">
        <v>6589296</v>
      </c>
      <c r="BL415">
        <v>6537</v>
      </c>
      <c r="BM415">
        <v>1008</v>
      </c>
      <c r="BN415">
        <v>13.7</v>
      </c>
      <c r="BO415">
        <v>40850</v>
      </c>
      <c r="BP415">
        <v>23.1</v>
      </c>
      <c r="BQ415">
        <v>0</v>
      </c>
      <c r="BT415">
        <v>3387155</v>
      </c>
      <c r="BU415">
        <v>515</v>
      </c>
      <c r="BV415">
        <v>15.2</v>
      </c>
      <c r="BW415">
        <v>40933</v>
      </c>
      <c r="BX415">
        <v>20.2</v>
      </c>
      <c r="BY415">
        <v>0</v>
      </c>
      <c r="CA415" s="59">
        <f t="shared" si="44"/>
        <v>-1.1685374716540775</v>
      </c>
      <c r="CB415" s="59">
        <f t="shared" si="45"/>
        <v>-1.2612443785858538</v>
      </c>
      <c r="CC415" s="59">
        <f t="shared" si="46"/>
        <v>-7.5562200205853552E-2</v>
      </c>
      <c r="CD415" s="59">
        <f t="shared" si="47"/>
        <v>0.31407142628654811</v>
      </c>
      <c r="CE415" s="59">
        <f t="shared" si="48"/>
        <v>0.56513952905788933</v>
      </c>
      <c r="CF415">
        <v>0</v>
      </c>
      <c r="CI415" s="20">
        <v>386</v>
      </c>
      <c r="CJ415" s="20">
        <v>0.97860814671578877</v>
      </c>
      <c r="CK415" s="20">
        <v>-0.45790886577223233</v>
      </c>
      <c r="DC415">
        <v>114301</v>
      </c>
      <c r="DD415">
        <v>4693963</v>
      </c>
      <c r="DE415">
        <v>6793</v>
      </c>
      <c r="DF415">
        <v>691</v>
      </c>
      <c r="DG415">
        <v>12.9</v>
      </c>
      <c r="DH415">
        <v>38274</v>
      </c>
      <c r="DI415">
        <v>23.4</v>
      </c>
      <c r="DJ415">
        <v>0</v>
      </c>
      <c r="DK415">
        <f t="shared" si="43"/>
        <v>0</v>
      </c>
    </row>
    <row r="416" spans="1:115" x14ac:dyDescent="0.25">
      <c r="A416">
        <v>114305</v>
      </c>
      <c r="B416">
        <v>1008</v>
      </c>
      <c r="C416">
        <v>13.7</v>
      </c>
      <c r="D416">
        <v>40850</v>
      </c>
      <c r="E416">
        <v>6537</v>
      </c>
      <c r="N416">
        <v>114305</v>
      </c>
      <c r="O416" t="s">
        <v>370</v>
      </c>
      <c r="P416" s="74">
        <v>1008</v>
      </c>
      <c r="Q416" s="74">
        <v>6589296</v>
      </c>
      <c r="R416" s="72">
        <v>6151790.5171842631</v>
      </c>
      <c r="S416" s="72">
        <v>437505.4828157369</v>
      </c>
      <c r="U416" s="20"/>
      <c r="V416" s="20"/>
      <c r="AC416" s="20">
        <v>392</v>
      </c>
      <c r="AD416" s="20">
        <v>5733555.7077058395</v>
      </c>
      <c r="AE416" s="20">
        <v>308660.29229416046</v>
      </c>
      <c r="AN416">
        <v>114308</v>
      </c>
      <c r="AO416">
        <v>767</v>
      </c>
      <c r="AP416">
        <v>20.3</v>
      </c>
      <c r="AQ416">
        <v>16.5</v>
      </c>
      <c r="AR416">
        <v>42652</v>
      </c>
      <c r="AS416">
        <v>4524533</v>
      </c>
      <c r="AT416">
        <v>5899</v>
      </c>
      <c r="AU416" s="20">
        <v>5186257.1061212961</v>
      </c>
      <c r="AV416" s="20">
        <v>-661724.10612129606</v>
      </c>
      <c r="BJ416">
        <v>114308</v>
      </c>
      <c r="BK416">
        <v>4524533</v>
      </c>
      <c r="BL416">
        <v>5899</v>
      </c>
      <c r="BM416">
        <v>767</v>
      </c>
      <c r="BN416">
        <v>16.5</v>
      </c>
      <c r="BO416">
        <v>42652</v>
      </c>
      <c r="BP416">
        <v>20.3</v>
      </c>
      <c r="BQ416">
        <v>0</v>
      </c>
      <c r="BT416">
        <v>3966326</v>
      </c>
      <c r="BU416">
        <v>589</v>
      </c>
      <c r="BV416">
        <v>14.1</v>
      </c>
      <c r="BW416">
        <v>39236</v>
      </c>
      <c r="BX416">
        <v>11.3</v>
      </c>
      <c r="BY416">
        <v>0</v>
      </c>
      <c r="CA416" s="59">
        <f t="shared" si="44"/>
        <v>-0.90227478715448517</v>
      </c>
      <c r="CB416" s="59">
        <f t="shared" si="45"/>
        <v>-1.0542566356827072</v>
      </c>
      <c r="CC416" s="59">
        <f t="shared" si="46"/>
        <v>-0.62485393980164361</v>
      </c>
      <c r="CD416" s="59">
        <f t="shared" si="47"/>
        <v>-0.24605080496379053</v>
      </c>
      <c r="CE416" s="59">
        <f t="shared" si="48"/>
        <v>-0.33723781790787072</v>
      </c>
      <c r="CF416">
        <v>0</v>
      </c>
      <c r="CI416" s="20">
        <v>387</v>
      </c>
      <c r="CJ416" s="20">
        <v>-1.240745653648444</v>
      </c>
      <c r="CK416" s="20">
        <v>6.6160884474449899E-2</v>
      </c>
      <c r="DC416">
        <v>114305</v>
      </c>
      <c r="DD416">
        <v>6589296</v>
      </c>
      <c r="DE416">
        <v>6537</v>
      </c>
      <c r="DF416">
        <v>1008</v>
      </c>
      <c r="DG416">
        <v>13.7</v>
      </c>
      <c r="DH416">
        <v>40850</v>
      </c>
      <c r="DI416">
        <v>23.1</v>
      </c>
      <c r="DJ416">
        <v>0</v>
      </c>
      <c r="DK416">
        <f t="shared" si="43"/>
        <v>0</v>
      </c>
    </row>
    <row r="417" spans="1:115" x14ac:dyDescent="0.25">
      <c r="A417">
        <v>114308</v>
      </c>
      <c r="B417">
        <v>767</v>
      </c>
      <c r="C417">
        <v>16.5</v>
      </c>
      <c r="D417">
        <v>42652</v>
      </c>
      <c r="E417">
        <v>5899</v>
      </c>
      <c r="N417">
        <v>114308</v>
      </c>
      <c r="O417" t="s">
        <v>370</v>
      </c>
      <c r="P417" s="74">
        <v>767</v>
      </c>
      <c r="Q417" s="74">
        <v>4524533</v>
      </c>
      <c r="R417" s="72">
        <v>4875909.6426994521</v>
      </c>
      <c r="S417" s="72">
        <v>-351376.64269945212</v>
      </c>
      <c r="U417" s="20"/>
      <c r="V417" s="20"/>
      <c r="AC417" s="20">
        <v>393</v>
      </c>
      <c r="AD417" s="20">
        <v>5029438.8765586205</v>
      </c>
      <c r="AE417" s="20">
        <v>-1121874.8765586205</v>
      </c>
      <c r="AN417">
        <v>114311</v>
      </c>
      <c r="AO417">
        <v>763</v>
      </c>
      <c r="AP417">
        <v>27.7</v>
      </c>
      <c r="AQ417">
        <v>8.6999999999999993</v>
      </c>
      <c r="AR417">
        <v>36361</v>
      </c>
      <c r="AS417">
        <v>5111337</v>
      </c>
      <c r="AT417">
        <v>6699</v>
      </c>
      <c r="AU417" s="20">
        <v>5945455.052370253</v>
      </c>
      <c r="AV417" s="20">
        <v>-834118.05237025302</v>
      </c>
      <c r="BJ417">
        <v>114311</v>
      </c>
      <c r="BK417">
        <v>5111337</v>
      </c>
      <c r="BL417">
        <v>6699</v>
      </c>
      <c r="BM417">
        <v>763</v>
      </c>
      <c r="BN417">
        <v>8.6999999999999993</v>
      </c>
      <c r="BO417">
        <v>36361</v>
      </c>
      <c r="BP417">
        <v>27.7</v>
      </c>
      <c r="BQ417">
        <v>0</v>
      </c>
      <c r="BT417">
        <v>4693963</v>
      </c>
      <c r="BU417">
        <v>691</v>
      </c>
      <c r="BV417">
        <v>12.9</v>
      </c>
      <c r="BW417">
        <v>38274</v>
      </c>
      <c r="BX417">
        <v>23.4</v>
      </c>
      <c r="BY417">
        <v>0</v>
      </c>
      <c r="CA417" s="59">
        <f t="shared" si="44"/>
        <v>-0.56775772576634631</v>
      </c>
      <c r="CB417" s="59">
        <f t="shared" si="45"/>
        <v>-0.76894920627566754</v>
      </c>
      <c r="CC417" s="59">
        <f t="shared" si="46"/>
        <v>-1.2240812920879598</v>
      </c>
      <c r="CD417" s="59">
        <f t="shared" si="47"/>
        <v>-0.56357442692184934</v>
      </c>
      <c r="CE417" s="59">
        <f t="shared" si="48"/>
        <v>0.88958981111299396</v>
      </c>
      <c r="CF417">
        <v>0</v>
      </c>
      <c r="CI417" s="20">
        <v>388</v>
      </c>
      <c r="CJ417" s="20">
        <v>-0.72226168435364224</v>
      </c>
      <c r="CK417" s="20">
        <v>-0.16119908396968374</v>
      </c>
      <c r="DC417">
        <v>114308</v>
      </c>
      <c r="DD417">
        <v>4524533</v>
      </c>
      <c r="DE417">
        <v>5899</v>
      </c>
      <c r="DF417">
        <v>767</v>
      </c>
      <c r="DG417">
        <v>16.5</v>
      </c>
      <c r="DH417">
        <v>42652</v>
      </c>
      <c r="DI417">
        <v>20.3</v>
      </c>
      <c r="DJ417">
        <v>0</v>
      </c>
      <c r="DK417">
        <f t="shared" si="43"/>
        <v>0</v>
      </c>
    </row>
    <row r="418" spans="1:115" x14ac:dyDescent="0.25">
      <c r="A418">
        <v>114311</v>
      </c>
      <c r="B418">
        <v>763</v>
      </c>
      <c r="C418">
        <v>8.6999999999999993</v>
      </c>
      <c r="D418">
        <v>36361</v>
      </c>
      <c r="E418">
        <v>6699</v>
      </c>
      <c r="N418">
        <v>114311</v>
      </c>
      <c r="O418" t="s">
        <v>370</v>
      </c>
      <c r="P418" s="74">
        <v>763</v>
      </c>
      <c r="Q418" s="74">
        <v>5111337</v>
      </c>
      <c r="R418" s="72">
        <v>4854733.1966499127</v>
      </c>
      <c r="S418" s="72">
        <v>256603.80335008726</v>
      </c>
      <c r="U418" s="20"/>
      <c r="V418" s="20"/>
      <c r="AC418" s="20">
        <v>394</v>
      </c>
      <c r="AD418" s="20">
        <v>4611204.0670801979</v>
      </c>
      <c r="AE418" s="20">
        <v>1470389.9329198021</v>
      </c>
      <c r="AN418">
        <v>114312</v>
      </c>
      <c r="AO418">
        <v>1557</v>
      </c>
      <c r="AP418">
        <v>6.4</v>
      </c>
      <c r="AQ418">
        <v>17.8</v>
      </c>
      <c r="AR418">
        <v>40732</v>
      </c>
      <c r="AS418">
        <v>8202276</v>
      </c>
      <c r="AT418">
        <v>5268</v>
      </c>
      <c r="AU418" s="20">
        <v>8636491.9055186473</v>
      </c>
      <c r="AV418" s="20">
        <v>-434215.90551864728</v>
      </c>
      <c r="BJ418">
        <v>114312</v>
      </c>
      <c r="BK418">
        <v>8202276</v>
      </c>
      <c r="BL418">
        <v>5268</v>
      </c>
      <c r="BM418">
        <v>1557</v>
      </c>
      <c r="BN418">
        <v>17.8</v>
      </c>
      <c r="BO418">
        <v>40732</v>
      </c>
      <c r="BP418">
        <v>6.4</v>
      </c>
      <c r="BQ418">
        <v>0</v>
      </c>
      <c r="BT418">
        <v>6589296</v>
      </c>
      <c r="BU418">
        <v>1008</v>
      </c>
      <c r="BV418">
        <v>13.7</v>
      </c>
      <c r="BW418">
        <v>40850</v>
      </c>
      <c r="BX418">
        <v>23.1</v>
      </c>
      <c r="BY418">
        <v>0</v>
      </c>
      <c r="CA418" s="59">
        <f t="shared" si="44"/>
        <v>0.30358502551205968</v>
      </c>
      <c r="CB418" s="59">
        <f t="shared" si="45"/>
        <v>0.11774153021483809</v>
      </c>
      <c r="CC418" s="59">
        <f t="shared" si="46"/>
        <v>-0.82459639056374934</v>
      </c>
      <c r="CD418" s="59">
        <f t="shared" si="47"/>
        <v>0.2866759370739505</v>
      </c>
      <c r="CE418" s="59">
        <f t="shared" si="48"/>
        <v>0.85917259717032823</v>
      </c>
      <c r="CF418">
        <v>0</v>
      </c>
      <c r="CI418" s="20">
        <v>389</v>
      </c>
      <c r="CJ418" s="20">
        <v>-1.253805642363673</v>
      </c>
      <c r="CK418" s="20">
        <v>9.125156566335213E-2</v>
      </c>
      <c r="DC418">
        <v>114311</v>
      </c>
      <c r="DD418">
        <v>5111337</v>
      </c>
      <c r="DE418">
        <v>6699</v>
      </c>
      <c r="DF418">
        <v>763</v>
      </c>
      <c r="DG418">
        <v>8.6999999999999993</v>
      </c>
      <c r="DH418">
        <v>36361</v>
      </c>
      <c r="DI418">
        <v>27.7</v>
      </c>
      <c r="DJ418">
        <v>0</v>
      </c>
      <c r="DK418">
        <f t="shared" si="43"/>
        <v>0</v>
      </c>
    </row>
    <row r="419" spans="1:115" x14ac:dyDescent="0.25">
      <c r="A419">
        <v>114312</v>
      </c>
      <c r="B419">
        <v>1557</v>
      </c>
      <c r="C419">
        <v>17.8</v>
      </c>
      <c r="D419">
        <v>40732</v>
      </c>
      <c r="E419">
        <v>5268</v>
      </c>
      <c r="N419">
        <v>114312</v>
      </c>
      <c r="O419" t="s">
        <v>370</v>
      </c>
      <c r="P419" s="74">
        <v>1557</v>
      </c>
      <c r="Q419" s="74">
        <v>8202276</v>
      </c>
      <c r="R419" s="72">
        <v>9058257.737483684</v>
      </c>
      <c r="S419" s="72">
        <v>-855981.73748368397</v>
      </c>
      <c r="U419" s="20"/>
      <c r="V419" s="20"/>
      <c r="AC419" s="20">
        <v>395</v>
      </c>
      <c r="AD419" s="20">
        <v>7057083.5858021155</v>
      </c>
      <c r="AE419" s="20">
        <v>-58539.5858021155</v>
      </c>
      <c r="AN419">
        <v>114313</v>
      </c>
      <c r="AO419">
        <v>565</v>
      </c>
      <c r="AP419">
        <v>35.1</v>
      </c>
      <c r="AQ419">
        <v>14.1</v>
      </c>
      <c r="AR419">
        <v>38499</v>
      </c>
      <c r="AS419">
        <v>4039185</v>
      </c>
      <c r="AT419">
        <v>7149</v>
      </c>
      <c r="AU419" s="20">
        <v>4598707.3308809642</v>
      </c>
      <c r="AV419" s="20">
        <v>-559522.33088096417</v>
      </c>
      <c r="BJ419">
        <v>114313</v>
      </c>
      <c r="BK419">
        <v>4039185</v>
      </c>
      <c r="BL419">
        <v>7149</v>
      </c>
      <c r="BM419">
        <v>565</v>
      </c>
      <c r="BN419">
        <v>14.1</v>
      </c>
      <c r="BO419">
        <v>38499</v>
      </c>
      <c r="BP419">
        <v>35.1</v>
      </c>
      <c r="BQ419">
        <v>0</v>
      </c>
      <c r="BT419">
        <v>4524533</v>
      </c>
      <c r="BU419">
        <v>767</v>
      </c>
      <c r="BV419">
        <v>16.5</v>
      </c>
      <c r="BW419">
        <v>42652</v>
      </c>
      <c r="BX419">
        <v>20.3</v>
      </c>
      <c r="BY419">
        <v>0</v>
      </c>
      <c r="CA419" s="59">
        <f t="shared" si="44"/>
        <v>-0.64564989687775542</v>
      </c>
      <c r="CB419" s="59">
        <f t="shared" si="45"/>
        <v>-0.55636720005081453</v>
      </c>
      <c r="CC419" s="59">
        <f t="shared" si="46"/>
        <v>0.57360076477098987</v>
      </c>
      <c r="CD419" s="59">
        <f t="shared" si="47"/>
        <v>0.88145511250890063</v>
      </c>
      <c r="CE419" s="59">
        <f t="shared" si="48"/>
        <v>0.57527860037211143</v>
      </c>
      <c r="CF419">
        <v>0</v>
      </c>
      <c r="CI419" s="20">
        <v>390</v>
      </c>
      <c r="CJ419" s="20">
        <v>-0.75016681692050124</v>
      </c>
      <c r="CK419" s="20">
        <v>-8.3171812729500139E-2</v>
      </c>
      <c r="DC419">
        <v>114312</v>
      </c>
      <c r="DD419">
        <v>8202276</v>
      </c>
      <c r="DE419">
        <v>5268</v>
      </c>
      <c r="DF419">
        <v>1557</v>
      </c>
      <c r="DG419">
        <v>17.8</v>
      </c>
      <c r="DH419">
        <v>40732</v>
      </c>
      <c r="DI419">
        <v>6.4</v>
      </c>
      <c r="DJ419">
        <v>0</v>
      </c>
      <c r="DK419">
        <f t="shared" si="43"/>
        <v>0</v>
      </c>
    </row>
    <row r="420" spans="1:115" x14ac:dyDescent="0.25">
      <c r="A420">
        <v>114313</v>
      </c>
      <c r="B420">
        <v>565</v>
      </c>
      <c r="C420">
        <v>14.1</v>
      </c>
      <c r="D420">
        <v>38499</v>
      </c>
      <c r="E420">
        <v>7149</v>
      </c>
      <c r="N420">
        <v>114313</v>
      </c>
      <c r="O420" t="s">
        <v>370</v>
      </c>
      <c r="P420" s="74">
        <v>565</v>
      </c>
      <c r="Q420" s="74">
        <v>4039185</v>
      </c>
      <c r="R420" s="72">
        <v>3806499.1171976621</v>
      </c>
      <c r="S420" s="72">
        <v>232685.88280233787</v>
      </c>
      <c r="U420" s="20"/>
      <c r="V420" s="20"/>
      <c r="AC420" s="20">
        <v>396</v>
      </c>
      <c r="AD420" s="20">
        <v>5812967.3803916164</v>
      </c>
      <c r="AE420" s="20">
        <v>66264.619608383626</v>
      </c>
      <c r="AN420">
        <v>114315</v>
      </c>
      <c r="AO420">
        <v>533</v>
      </c>
      <c r="AP420">
        <v>22.1</v>
      </c>
      <c r="AQ420">
        <v>14</v>
      </c>
      <c r="AR420">
        <v>41841</v>
      </c>
      <c r="AS420">
        <v>4329559</v>
      </c>
      <c r="AT420">
        <v>8123</v>
      </c>
      <c r="AU420" s="20">
        <v>4216702.1176820267</v>
      </c>
      <c r="AV420" s="20">
        <v>112856.8823179733</v>
      </c>
      <c r="BJ420">
        <v>114315</v>
      </c>
      <c r="BK420">
        <v>4329559</v>
      </c>
      <c r="BL420">
        <v>8123</v>
      </c>
      <c r="BM420">
        <v>533</v>
      </c>
      <c r="BN420">
        <v>14</v>
      </c>
      <c r="BO420">
        <v>41841</v>
      </c>
      <c r="BP420">
        <v>22.1</v>
      </c>
      <c r="BQ420">
        <v>0</v>
      </c>
      <c r="BT420">
        <v>5111337</v>
      </c>
      <c r="BU420">
        <v>763</v>
      </c>
      <c r="BV420">
        <v>8.6999999999999993</v>
      </c>
      <c r="BW420">
        <v>36361</v>
      </c>
      <c r="BX420">
        <v>27.7</v>
      </c>
      <c r="BY420">
        <v>0</v>
      </c>
      <c r="CA420" s="59">
        <f t="shared" si="44"/>
        <v>-0.37587808800766564</v>
      </c>
      <c r="CB420" s="59">
        <f t="shared" si="45"/>
        <v>-0.56755572669422782</v>
      </c>
      <c r="CC420" s="59">
        <f t="shared" si="46"/>
        <v>-3.3213770250900687</v>
      </c>
      <c r="CD420" s="59">
        <f t="shared" si="47"/>
        <v>-1.1949909433519601</v>
      </c>
      <c r="CE420" s="59">
        <f t="shared" si="48"/>
        <v>1.325569877624541</v>
      </c>
      <c r="CF420">
        <v>0</v>
      </c>
      <c r="CI420" s="20">
        <v>391</v>
      </c>
      <c r="CJ420" s="20">
        <v>0.46107944829585501</v>
      </c>
      <c r="CK420" s="20">
        <v>-0.15316100128290328</v>
      </c>
      <c r="DC420">
        <v>114313</v>
      </c>
      <c r="DD420">
        <v>4039185</v>
      </c>
      <c r="DE420">
        <v>7149</v>
      </c>
      <c r="DF420">
        <v>565</v>
      </c>
      <c r="DG420">
        <v>14.1</v>
      </c>
      <c r="DH420">
        <v>38499</v>
      </c>
      <c r="DI420">
        <v>35.1</v>
      </c>
      <c r="DJ420">
        <v>0</v>
      </c>
      <c r="DK420">
        <f t="shared" si="43"/>
        <v>0</v>
      </c>
    </row>
    <row r="421" spans="1:115" x14ac:dyDescent="0.25">
      <c r="A421">
        <v>114315</v>
      </c>
      <c r="B421">
        <v>533</v>
      </c>
      <c r="C421">
        <v>14</v>
      </c>
      <c r="D421">
        <v>41841</v>
      </c>
      <c r="E421">
        <v>8123</v>
      </c>
      <c r="N421">
        <v>114315</v>
      </c>
      <c r="O421" t="s">
        <v>370</v>
      </c>
      <c r="P421" s="74">
        <v>533</v>
      </c>
      <c r="Q421" s="74">
        <v>4329559</v>
      </c>
      <c r="R421" s="72">
        <v>3637087.5488013388</v>
      </c>
      <c r="S421" s="72">
        <v>692471.45119866123</v>
      </c>
      <c r="U421" s="20"/>
      <c r="V421" s="20"/>
      <c r="AC421" s="20">
        <v>397</v>
      </c>
      <c r="AD421" s="20">
        <v>5897673.1645897776</v>
      </c>
      <c r="AE421" s="20">
        <v>-649353.16458977759</v>
      </c>
      <c r="AN421">
        <v>114317</v>
      </c>
      <c r="AO421">
        <v>935</v>
      </c>
      <c r="AP421">
        <v>13.9</v>
      </c>
      <c r="AQ421">
        <v>16.899999999999999</v>
      </c>
      <c r="AR421">
        <v>38374</v>
      </c>
      <c r="AS421">
        <v>5682930</v>
      </c>
      <c r="AT421">
        <v>6078</v>
      </c>
      <c r="AU421" s="20">
        <v>5311402.3375618961</v>
      </c>
      <c r="AV421" s="20">
        <v>371527.66243810393</v>
      </c>
      <c r="BJ421">
        <v>114317</v>
      </c>
      <c r="BK421">
        <v>5682930</v>
      </c>
      <c r="BL421">
        <v>6078</v>
      </c>
      <c r="BM421">
        <v>935</v>
      </c>
      <c r="BN421">
        <v>16.899999999999999</v>
      </c>
      <c r="BO421">
        <v>38374</v>
      </c>
      <c r="BP421">
        <v>13.9</v>
      </c>
      <c r="BQ421">
        <v>0</v>
      </c>
      <c r="BT421">
        <v>8202276</v>
      </c>
      <c r="BU421">
        <v>1557</v>
      </c>
      <c r="BV421">
        <v>17.8</v>
      </c>
      <c r="BW421">
        <v>40732</v>
      </c>
      <c r="BX421">
        <v>6.4</v>
      </c>
      <c r="BY421">
        <v>0</v>
      </c>
      <c r="CA421" s="59">
        <f t="shared" si="44"/>
        <v>1.0451214367691017</v>
      </c>
      <c r="CB421" s="59">
        <f t="shared" si="45"/>
        <v>1.6533668120233165</v>
      </c>
      <c r="CC421" s="59">
        <f t="shared" si="46"/>
        <v>1.2227637297478331</v>
      </c>
      <c r="CD421" s="59">
        <f t="shared" si="47"/>
        <v>0.24772813313314912</v>
      </c>
      <c r="CE421" s="59">
        <f t="shared" si="48"/>
        <v>-0.83405231230474997</v>
      </c>
      <c r="CF421">
        <v>0</v>
      </c>
      <c r="CI421" s="20">
        <v>392</v>
      </c>
      <c r="CJ421" s="20">
        <v>3.8016726109808288E-2</v>
      </c>
      <c r="CK421" s="20">
        <v>1.4058832533162757E-2</v>
      </c>
      <c r="DC421">
        <v>114315</v>
      </c>
      <c r="DD421">
        <v>4329559</v>
      </c>
      <c r="DE421">
        <v>8123</v>
      </c>
      <c r="DF421">
        <v>533</v>
      </c>
      <c r="DG421">
        <v>14</v>
      </c>
      <c r="DH421">
        <v>41841</v>
      </c>
      <c r="DI421">
        <v>22.1</v>
      </c>
      <c r="DJ421">
        <v>0</v>
      </c>
      <c r="DK421">
        <f t="shared" si="43"/>
        <v>0</v>
      </c>
    </row>
    <row r="422" spans="1:115" x14ac:dyDescent="0.25">
      <c r="A422">
        <v>114317</v>
      </c>
      <c r="B422">
        <v>935</v>
      </c>
      <c r="C422">
        <v>16.899999999999999</v>
      </c>
      <c r="D422">
        <v>38374</v>
      </c>
      <c r="E422">
        <v>6078</v>
      </c>
      <c r="N422">
        <v>114317</v>
      </c>
      <c r="O422" t="s">
        <v>370</v>
      </c>
      <c r="P422" s="74">
        <v>935</v>
      </c>
      <c r="Q422" s="74">
        <v>5682930</v>
      </c>
      <c r="R422" s="72">
        <v>5765320.3767801505</v>
      </c>
      <c r="S422" s="72">
        <v>-82390.376780150458</v>
      </c>
      <c r="U422" s="20"/>
      <c r="V422" s="20"/>
      <c r="AC422" s="20">
        <v>398</v>
      </c>
      <c r="AD422" s="20">
        <v>7374730.2765452219</v>
      </c>
      <c r="AE422" s="20">
        <v>-855112.27654522192</v>
      </c>
      <c r="AN422">
        <v>114327</v>
      </c>
      <c r="AO422">
        <v>746</v>
      </c>
      <c r="AP422">
        <v>16.7</v>
      </c>
      <c r="AQ422">
        <v>11.9</v>
      </c>
      <c r="AR422">
        <v>36983</v>
      </c>
      <c r="AS422">
        <v>4387226</v>
      </c>
      <c r="AT422">
        <v>5881</v>
      </c>
      <c r="AU422" s="20">
        <v>4946997.7140355902</v>
      </c>
      <c r="AV422" s="20">
        <v>-559771.71403559018</v>
      </c>
      <c r="BJ422">
        <v>114327</v>
      </c>
      <c r="BK422">
        <v>4387226</v>
      </c>
      <c r="BL422">
        <v>5881</v>
      </c>
      <c r="BM422">
        <v>746</v>
      </c>
      <c r="BN422">
        <v>11.9</v>
      </c>
      <c r="BO422">
        <v>36983</v>
      </c>
      <c r="BP422">
        <v>16.7</v>
      </c>
      <c r="BQ422">
        <v>0</v>
      </c>
      <c r="BT422">
        <v>4039185</v>
      </c>
      <c r="BU422">
        <v>565</v>
      </c>
      <c r="BV422">
        <v>14.1</v>
      </c>
      <c r="BW422">
        <v>38499</v>
      </c>
      <c r="BX422">
        <v>35.1</v>
      </c>
      <c r="BY422">
        <v>0</v>
      </c>
      <c r="CA422" s="59">
        <f t="shared" si="44"/>
        <v>-0.86877926868074296</v>
      </c>
      <c r="CB422" s="59">
        <f t="shared" si="45"/>
        <v>-1.1213877955431872</v>
      </c>
      <c r="CC422" s="59">
        <f t="shared" si="46"/>
        <v>-0.62485393980164361</v>
      </c>
      <c r="CD422" s="59">
        <f t="shared" si="47"/>
        <v>-0.48930954652625347</v>
      </c>
      <c r="CE422" s="59">
        <f t="shared" si="48"/>
        <v>2.075861154876971</v>
      </c>
      <c r="CF422">
        <v>0</v>
      </c>
      <c r="CI422" s="20">
        <v>393</v>
      </c>
      <c r="CJ422" s="20">
        <v>-0.80405962094659544</v>
      </c>
      <c r="CK422" s="20">
        <v>-0.12522986111934942</v>
      </c>
      <c r="DC422">
        <v>114317</v>
      </c>
      <c r="DD422">
        <v>5682930</v>
      </c>
      <c r="DE422">
        <v>6078</v>
      </c>
      <c r="DF422">
        <v>935</v>
      </c>
      <c r="DG422">
        <v>16.899999999999999</v>
      </c>
      <c r="DH422">
        <v>38374</v>
      </c>
      <c r="DI422">
        <v>13.9</v>
      </c>
      <c r="DJ422">
        <v>0</v>
      </c>
      <c r="DK422">
        <f t="shared" si="43"/>
        <v>0</v>
      </c>
    </row>
    <row r="423" spans="1:115" x14ac:dyDescent="0.25">
      <c r="A423">
        <v>114327</v>
      </c>
      <c r="B423">
        <v>746</v>
      </c>
      <c r="C423">
        <v>11.9</v>
      </c>
      <c r="D423">
        <v>36983</v>
      </c>
      <c r="E423">
        <v>5881</v>
      </c>
      <c r="N423">
        <v>114327</v>
      </c>
      <c r="O423" t="s">
        <v>370</v>
      </c>
      <c r="P423" s="74">
        <v>746</v>
      </c>
      <c r="Q423" s="74">
        <v>4387226</v>
      </c>
      <c r="R423" s="72">
        <v>4764733.3009393662</v>
      </c>
      <c r="S423" s="72">
        <v>-377507.30093936622</v>
      </c>
      <c r="U423" s="20"/>
      <c r="V423" s="20"/>
      <c r="AC423" s="20">
        <v>399</v>
      </c>
      <c r="AD423" s="20">
        <v>4875909.6426994521</v>
      </c>
      <c r="AE423" s="20">
        <v>42094.357300547883</v>
      </c>
      <c r="AN423">
        <v>114579</v>
      </c>
      <c r="AO423">
        <v>1350</v>
      </c>
      <c r="AP423">
        <v>12.2</v>
      </c>
      <c r="AQ423">
        <v>16.100000000000001</v>
      </c>
      <c r="AR423">
        <v>37941</v>
      </c>
      <c r="AS423">
        <v>8052750</v>
      </c>
      <c r="AT423">
        <v>5965</v>
      </c>
      <c r="AU423" s="20">
        <v>7661588.9593030745</v>
      </c>
      <c r="AV423" s="20">
        <v>391161.04069692548</v>
      </c>
      <c r="BJ423">
        <v>114579</v>
      </c>
      <c r="BK423">
        <v>8052750</v>
      </c>
      <c r="BL423">
        <v>5965</v>
      </c>
      <c r="BM423">
        <v>1350</v>
      </c>
      <c r="BN423">
        <v>16.100000000000001</v>
      </c>
      <c r="BO423">
        <v>37941</v>
      </c>
      <c r="BP423">
        <v>12.2</v>
      </c>
      <c r="BQ423">
        <v>0</v>
      </c>
      <c r="BT423">
        <v>4329559</v>
      </c>
      <c r="BU423">
        <v>533</v>
      </c>
      <c r="BV423">
        <v>14</v>
      </c>
      <c r="BW423">
        <v>41841</v>
      </c>
      <c r="BX423">
        <v>22.1</v>
      </c>
      <c r="BY423">
        <v>0</v>
      </c>
      <c r="CA423" s="59">
        <f t="shared" si="44"/>
        <v>-0.73528542878046377</v>
      </c>
      <c r="CB423" s="59">
        <f t="shared" si="45"/>
        <v>-1.2108960086904939</v>
      </c>
      <c r="CC423" s="59">
        <f t="shared" si="46"/>
        <v>-0.67478955249216988</v>
      </c>
      <c r="CD423" s="59">
        <f t="shared" si="47"/>
        <v>0.61377147694966394</v>
      </c>
      <c r="CE423" s="59">
        <f t="shared" si="48"/>
        <v>0.75778188402810798</v>
      </c>
      <c r="CF423">
        <v>0</v>
      </c>
      <c r="CI423" s="20">
        <v>394</v>
      </c>
      <c r="CJ423" s="20">
        <v>-0.43407340033299152</v>
      </c>
      <c r="CK423" s="20">
        <v>0.50425223415760145</v>
      </c>
      <c r="DC423">
        <v>114327</v>
      </c>
      <c r="DD423">
        <v>4387226</v>
      </c>
      <c r="DE423">
        <v>5881</v>
      </c>
      <c r="DF423">
        <v>746</v>
      </c>
      <c r="DG423">
        <v>11.9</v>
      </c>
      <c r="DH423">
        <v>36983</v>
      </c>
      <c r="DI423">
        <v>16.7</v>
      </c>
      <c r="DJ423">
        <v>0</v>
      </c>
      <c r="DK423">
        <f t="shared" si="43"/>
        <v>0</v>
      </c>
    </row>
    <row r="424" spans="1:115" x14ac:dyDescent="0.25">
      <c r="A424">
        <v>114579</v>
      </c>
      <c r="B424">
        <v>1350</v>
      </c>
      <c r="C424">
        <v>16.100000000000001</v>
      </c>
      <c r="D424">
        <v>37941</v>
      </c>
      <c r="E424">
        <v>5965</v>
      </c>
      <c r="N424">
        <v>114579</v>
      </c>
      <c r="O424" t="s">
        <v>413</v>
      </c>
      <c r="P424" s="74">
        <v>1350</v>
      </c>
      <c r="Q424" s="74">
        <v>8052750</v>
      </c>
      <c r="R424" s="72">
        <v>7962376.6544199679</v>
      </c>
      <c r="S424" s="72">
        <v>90373.345580032095</v>
      </c>
      <c r="U424" s="20"/>
      <c r="V424" s="20"/>
      <c r="AC424" s="20">
        <v>400</v>
      </c>
      <c r="AD424" s="20">
        <v>5992967.1718127094</v>
      </c>
      <c r="AE424" s="20">
        <v>-282425.17181270942</v>
      </c>
      <c r="AN424">
        <v>114580</v>
      </c>
      <c r="AO424">
        <v>1656</v>
      </c>
      <c r="AP424">
        <v>9.3000000000000007</v>
      </c>
      <c r="AQ424">
        <v>15.6</v>
      </c>
      <c r="AR424">
        <v>39132</v>
      </c>
      <c r="AS424">
        <v>8841384</v>
      </c>
      <c r="AT424">
        <v>5339</v>
      </c>
      <c r="AU424" s="20">
        <v>9475926.9851095155</v>
      </c>
      <c r="AV424" s="20">
        <v>-634542.98510951549</v>
      </c>
      <c r="BJ424">
        <v>114580</v>
      </c>
      <c r="BK424">
        <v>8841384</v>
      </c>
      <c r="BL424">
        <v>5339</v>
      </c>
      <c r="BM424">
        <v>1656</v>
      </c>
      <c r="BN424">
        <v>15.6</v>
      </c>
      <c r="BO424">
        <v>39132</v>
      </c>
      <c r="BP424">
        <v>9.3000000000000007</v>
      </c>
      <c r="BQ424">
        <v>0</v>
      </c>
      <c r="BT424">
        <v>5682930</v>
      </c>
      <c r="BU424">
        <v>935</v>
      </c>
      <c r="BV424">
        <v>16.899999999999999</v>
      </c>
      <c r="BW424">
        <v>38374</v>
      </c>
      <c r="BX424">
        <v>13.9</v>
      </c>
      <c r="BY424">
        <v>0</v>
      </c>
      <c r="CA424" s="59">
        <f t="shared" si="44"/>
        <v>-0.11309924269052199</v>
      </c>
      <c r="CB424" s="59">
        <f t="shared" si="45"/>
        <v>-8.6449081027455008E-2</v>
      </c>
      <c r="CC424" s="59">
        <f t="shared" si="46"/>
        <v>0.77334321553309471</v>
      </c>
      <c r="CD424" s="59">
        <f t="shared" si="47"/>
        <v>-0.53056781341269565</v>
      </c>
      <c r="CE424" s="59">
        <f t="shared" si="48"/>
        <v>-7.3621963738098109E-2</v>
      </c>
      <c r="CF424">
        <v>0</v>
      </c>
      <c r="CI424" s="20">
        <v>395</v>
      </c>
      <c r="CJ424" s="20">
        <v>0.53594780991790669</v>
      </c>
      <c r="CK424" s="20">
        <v>-4.421891824872054E-2</v>
      </c>
      <c r="DC424">
        <v>114579</v>
      </c>
      <c r="DD424">
        <v>8052750</v>
      </c>
      <c r="DE424">
        <v>5965</v>
      </c>
      <c r="DF424">
        <v>1350</v>
      </c>
      <c r="DG424">
        <v>16.100000000000001</v>
      </c>
      <c r="DH424">
        <v>37941</v>
      </c>
      <c r="DI424">
        <v>12.2</v>
      </c>
      <c r="DJ424">
        <v>0</v>
      </c>
      <c r="DK424">
        <f t="shared" si="43"/>
        <v>0</v>
      </c>
    </row>
    <row r="425" spans="1:115" x14ac:dyDescent="0.25">
      <c r="A425">
        <v>114580</v>
      </c>
      <c r="B425">
        <v>1656</v>
      </c>
      <c r="C425">
        <v>15.6</v>
      </c>
      <c r="D425">
        <v>39132</v>
      </c>
      <c r="E425">
        <v>5339</v>
      </c>
      <c r="N425">
        <v>114580</v>
      </c>
      <c r="O425" t="s">
        <v>413</v>
      </c>
      <c r="P425" s="74">
        <v>1656</v>
      </c>
      <c r="Q425" s="74">
        <v>8841384</v>
      </c>
      <c r="R425" s="72">
        <v>9582374.777209809</v>
      </c>
      <c r="S425" s="72">
        <v>-740990.77720980905</v>
      </c>
      <c r="U425" s="20"/>
      <c r="V425" s="20"/>
      <c r="AC425" s="20">
        <v>401</v>
      </c>
      <c r="AD425" s="20">
        <v>8470611.3596089371</v>
      </c>
      <c r="AE425" s="20">
        <v>-1408347.3596089371</v>
      </c>
      <c r="AN425">
        <v>114581</v>
      </c>
      <c r="AO425">
        <v>1005</v>
      </c>
      <c r="AP425">
        <v>22.3</v>
      </c>
      <c r="AQ425">
        <v>12.9</v>
      </c>
      <c r="AR425">
        <v>38662</v>
      </c>
      <c r="AS425">
        <v>6799830</v>
      </c>
      <c r="AT425">
        <v>6766</v>
      </c>
      <c r="AU425" s="20">
        <v>6713213.3927507419</v>
      </c>
      <c r="AV425" s="20">
        <v>86616.607249258086</v>
      </c>
      <c r="BJ425">
        <v>114581</v>
      </c>
      <c r="BK425">
        <v>6799830</v>
      </c>
      <c r="BL425">
        <v>6766</v>
      </c>
      <c r="BM425">
        <v>1005</v>
      </c>
      <c r="BN425">
        <v>12.9</v>
      </c>
      <c r="BO425">
        <v>38662</v>
      </c>
      <c r="BP425">
        <v>22.3</v>
      </c>
      <c r="BQ425">
        <v>0</v>
      </c>
      <c r="BT425">
        <v>4387226</v>
      </c>
      <c r="BU425">
        <v>746</v>
      </c>
      <c r="BV425">
        <v>11.9</v>
      </c>
      <c r="BW425">
        <v>36983</v>
      </c>
      <c r="BX425">
        <v>16.7</v>
      </c>
      <c r="BY425">
        <v>0</v>
      </c>
      <c r="CA425" s="59">
        <f t="shared" si="44"/>
        <v>-0.7087741389765233</v>
      </c>
      <c r="CB425" s="59">
        <f t="shared" si="45"/>
        <v>-0.6151069649287344</v>
      </c>
      <c r="CC425" s="59">
        <f t="shared" si="46"/>
        <v>-1.7234374189932238</v>
      </c>
      <c r="CD425" s="59">
        <f t="shared" si="47"/>
        <v>-0.98968980732502387</v>
      </c>
      <c r="CE425" s="59">
        <f t="shared" si="48"/>
        <v>0.21027203306011846</v>
      </c>
      <c r="CF425">
        <v>0</v>
      </c>
      <c r="CI425" s="20">
        <v>396</v>
      </c>
      <c r="CJ425" s="20">
        <v>-9.0903481847711576E-2</v>
      </c>
      <c r="CK425" s="20">
        <v>6.8050293418606259E-2</v>
      </c>
      <c r="DC425">
        <v>114580</v>
      </c>
      <c r="DD425">
        <v>8841384</v>
      </c>
      <c r="DE425">
        <v>5339</v>
      </c>
      <c r="DF425">
        <v>1656</v>
      </c>
      <c r="DG425">
        <v>15.6</v>
      </c>
      <c r="DH425">
        <v>39132</v>
      </c>
      <c r="DI425">
        <v>9.3000000000000007</v>
      </c>
      <c r="DJ425">
        <v>0</v>
      </c>
      <c r="DK425">
        <f t="shared" si="43"/>
        <v>0</v>
      </c>
    </row>
    <row r="426" spans="1:115" x14ac:dyDescent="0.25">
      <c r="A426">
        <v>114581</v>
      </c>
      <c r="B426">
        <v>1005</v>
      </c>
      <c r="C426">
        <v>12.9</v>
      </c>
      <c r="D426">
        <v>38662</v>
      </c>
      <c r="E426">
        <v>6766</v>
      </c>
      <c r="N426">
        <v>114581</v>
      </c>
      <c r="O426" t="s">
        <v>413</v>
      </c>
      <c r="P426" s="74">
        <v>1005</v>
      </c>
      <c r="Q426" s="74">
        <v>6799830</v>
      </c>
      <c r="R426" s="72">
        <v>6135908.1826471072</v>
      </c>
      <c r="S426" s="72">
        <v>663921.81735289283</v>
      </c>
      <c r="U426" s="20"/>
      <c r="V426" s="20"/>
      <c r="AC426" s="20">
        <v>402</v>
      </c>
      <c r="AD426" s="20">
        <v>3504734.7609917112</v>
      </c>
      <c r="AE426" s="20">
        <v>-78782.760991711169</v>
      </c>
      <c r="AN426">
        <v>114584</v>
      </c>
      <c r="AO426">
        <v>1171</v>
      </c>
      <c r="AP426">
        <v>7.7</v>
      </c>
      <c r="AQ426">
        <v>16.3</v>
      </c>
      <c r="AR426">
        <v>41546</v>
      </c>
      <c r="AS426">
        <v>5788253</v>
      </c>
      <c r="AT426">
        <v>4943</v>
      </c>
      <c r="AU426" s="20">
        <v>6815294.4941674154</v>
      </c>
      <c r="AV426" s="20">
        <v>-1027041.4941674154</v>
      </c>
      <c r="BJ426">
        <v>114584</v>
      </c>
      <c r="BK426">
        <v>5788253</v>
      </c>
      <c r="BL426">
        <v>4943</v>
      </c>
      <c r="BM426">
        <v>1171</v>
      </c>
      <c r="BN426">
        <v>16.3</v>
      </c>
      <c r="BO426">
        <v>41546</v>
      </c>
      <c r="BP426">
        <v>7.7</v>
      </c>
      <c r="BQ426">
        <v>0</v>
      </c>
      <c r="BT426">
        <v>8052750</v>
      </c>
      <c r="BU426">
        <v>1350</v>
      </c>
      <c r="BV426">
        <v>16.100000000000001</v>
      </c>
      <c r="BW426">
        <v>37941</v>
      </c>
      <c r="BX426">
        <v>12.2</v>
      </c>
      <c r="BY426">
        <v>0</v>
      </c>
      <c r="CA426" s="59">
        <f t="shared" si="44"/>
        <v>0.9763797453472487</v>
      </c>
      <c r="CB426" s="59">
        <f t="shared" si="45"/>
        <v>1.0743605582266771</v>
      </c>
      <c r="CC426" s="59">
        <f t="shared" si="46"/>
        <v>0.37385831400888497</v>
      </c>
      <c r="CD426" s="59">
        <f t="shared" si="47"/>
        <v>-0.6734864499073312</v>
      </c>
      <c r="CE426" s="59">
        <f t="shared" si="48"/>
        <v>-0.24598617607987264</v>
      </c>
      <c r="CF426">
        <v>0</v>
      </c>
      <c r="CI426" s="20">
        <v>397</v>
      </c>
      <c r="CJ426" s="20">
        <v>7.332248641275553E-3</v>
      </c>
      <c r="CK426" s="20">
        <v>-0.32023504729431601</v>
      </c>
      <c r="DC426">
        <v>114581</v>
      </c>
      <c r="DD426">
        <v>6799830</v>
      </c>
      <c r="DE426">
        <v>6766</v>
      </c>
      <c r="DF426">
        <v>1005</v>
      </c>
      <c r="DG426">
        <v>12.9</v>
      </c>
      <c r="DH426">
        <v>38662</v>
      </c>
      <c r="DI426">
        <v>22.3</v>
      </c>
      <c r="DJ426">
        <v>0</v>
      </c>
      <c r="DK426">
        <f t="shared" si="43"/>
        <v>0</v>
      </c>
    </row>
    <row r="427" spans="1:115" x14ac:dyDescent="0.25">
      <c r="A427">
        <v>114584</v>
      </c>
      <c r="B427">
        <v>1171</v>
      </c>
      <c r="C427">
        <v>16.3</v>
      </c>
      <c r="D427">
        <v>41546</v>
      </c>
      <c r="E427">
        <v>4943</v>
      </c>
      <c r="N427">
        <v>114584</v>
      </c>
      <c r="O427" t="s">
        <v>413</v>
      </c>
      <c r="P427" s="74">
        <v>1171</v>
      </c>
      <c r="Q427" s="74">
        <v>5788253</v>
      </c>
      <c r="R427" s="72">
        <v>7014730.6937030349</v>
      </c>
      <c r="S427" s="72">
        <v>-1226477.6937030349</v>
      </c>
      <c r="U427" s="20"/>
      <c r="V427" s="20"/>
      <c r="AC427" s="20">
        <v>403</v>
      </c>
      <c r="AD427" s="20">
        <v>10132962.374497861</v>
      </c>
      <c r="AE427" s="20">
        <v>-1575842.3744978607</v>
      </c>
      <c r="AN427">
        <v>114587</v>
      </c>
      <c r="AO427">
        <v>1428</v>
      </c>
      <c r="AP427">
        <v>3.5</v>
      </c>
      <c r="AQ427">
        <v>15.1</v>
      </c>
      <c r="AR427">
        <v>38042</v>
      </c>
      <c r="AS427">
        <v>7848288</v>
      </c>
      <c r="AT427">
        <v>5496</v>
      </c>
      <c r="AU427" s="20">
        <v>7868991.2685666727</v>
      </c>
      <c r="AV427" s="20">
        <v>-20703.26856667269</v>
      </c>
      <c r="BJ427">
        <v>114587</v>
      </c>
      <c r="BK427">
        <v>7848288</v>
      </c>
      <c r="BL427">
        <v>5496</v>
      </c>
      <c r="BM427">
        <v>1428</v>
      </c>
      <c r="BN427">
        <v>15.1</v>
      </c>
      <c r="BO427">
        <v>38042</v>
      </c>
      <c r="BP427">
        <v>3.5</v>
      </c>
      <c r="BQ427">
        <v>0</v>
      </c>
      <c r="BT427">
        <v>8841384</v>
      </c>
      <c r="BU427">
        <v>1656</v>
      </c>
      <c r="BV427">
        <v>15.6</v>
      </c>
      <c r="BW427">
        <v>39132</v>
      </c>
      <c r="BX427">
        <v>9.3000000000000007</v>
      </c>
      <c r="BY427">
        <v>0</v>
      </c>
      <c r="CA427" s="59">
        <f t="shared" si="44"/>
        <v>1.3389389997430168</v>
      </c>
      <c r="CB427" s="59">
        <f t="shared" si="45"/>
        <v>1.9302828464477961</v>
      </c>
      <c r="CC427" s="59">
        <f t="shared" si="46"/>
        <v>0.12418025055625216</v>
      </c>
      <c r="CD427" s="59">
        <f t="shared" si="47"/>
        <v>-0.2803776830133104</v>
      </c>
      <c r="CE427" s="59">
        <f t="shared" si="48"/>
        <v>-0.54001924419231118</v>
      </c>
      <c r="CF427">
        <v>0</v>
      </c>
      <c r="CI427" s="20">
        <v>398</v>
      </c>
      <c r="CJ427" s="20">
        <v>0.35013621960728619</v>
      </c>
      <c r="CK427" s="20">
        <v>-7.8584309238358019E-2</v>
      </c>
      <c r="DC427">
        <v>114584</v>
      </c>
      <c r="DD427">
        <v>5788253</v>
      </c>
      <c r="DE427">
        <v>4943</v>
      </c>
      <c r="DF427">
        <v>1171</v>
      </c>
      <c r="DG427">
        <v>16.3</v>
      </c>
      <c r="DH427">
        <v>41546</v>
      </c>
      <c r="DI427">
        <v>7.7</v>
      </c>
      <c r="DJ427">
        <v>0</v>
      </c>
      <c r="DK427">
        <f t="shared" si="43"/>
        <v>0</v>
      </c>
    </row>
    <row r="428" spans="1:115" x14ac:dyDescent="0.25">
      <c r="A428">
        <v>114587</v>
      </c>
      <c r="B428">
        <v>1428</v>
      </c>
      <c r="C428">
        <v>15.1</v>
      </c>
      <c r="D428">
        <v>38042</v>
      </c>
      <c r="E428">
        <v>5496</v>
      </c>
      <c r="N428">
        <v>114587</v>
      </c>
      <c r="O428" t="s">
        <v>413</v>
      </c>
      <c r="P428" s="74">
        <v>1428</v>
      </c>
      <c r="Q428" s="74">
        <v>7848288</v>
      </c>
      <c r="R428" s="72">
        <v>8375317.3523860062</v>
      </c>
      <c r="S428" s="72">
        <v>-527029.35238600615</v>
      </c>
      <c r="U428" s="20"/>
      <c r="V428" s="20"/>
      <c r="AC428" s="20">
        <v>404</v>
      </c>
      <c r="AD428" s="20">
        <v>4341204.3799485574</v>
      </c>
      <c r="AE428" s="20">
        <v>-485730.37994855735</v>
      </c>
      <c r="AN428">
        <v>114588</v>
      </c>
      <c r="AO428">
        <v>648</v>
      </c>
      <c r="AP428">
        <v>8.1999999999999993</v>
      </c>
      <c r="AQ428">
        <v>17.7</v>
      </c>
      <c r="AR428">
        <v>38783</v>
      </c>
      <c r="AS428">
        <v>3467448</v>
      </c>
      <c r="AT428">
        <v>5351</v>
      </c>
      <c r="AU428" s="20">
        <v>3349977.0622380981</v>
      </c>
      <c r="AV428" s="20">
        <v>117470.93776190188</v>
      </c>
      <c r="BJ428">
        <v>114588</v>
      </c>
      <c r="BK428">
        <v>3467448</v>
      </c>
      <c r="BL428">
        <v>5351</v>
      </c>
      <c r="BM428">
        <v>648</v>
      </c>
      <c r="BN428">
        <v>17.7</v>
      </c>
      <c r="BO428">
        <v>38783</v>
      </c>
      <c r="BP428">
        <v>8.1999999999999993</v>
      </c>
      <c r="BQ428">
        <v>0</v>
      </c>
      <c r="BT428">
        <v>6799830</v>
      </c>
      <c r="BU428">
        <v>1005</v>
      </c>
      <c r="BV428">
        <v>12.9</v>
      </c>
      <c r="BW428">
        <v>38662</v>
      </c>
      <c r="BX428">
        <v>22.3</v>
      </c>
      <c r="BY428">
        <v>0</v>
      </c>
      <c r="CA428" s="59">
        <f t="shared" si="44"/>
        <v>0.40037396697915167</v>
      </c>
      <c r="CB428" s="59">
        <f t="shared" si="45"/>
        <v>0.1093501352322781</v>
      </c>
      <c r="CC428" s="59">
        <f t="shared" si="46"/>
        <v>-1.2240812920879598</v>
      </c>
      <c r="CD428" s="59">
        <f t="shared" si="47"/>
        <v>-0.43550876650633291</v>
      </c>
      <c r="CE428" s="59">
        <f t="shared" si="48"/>
        <v>0.77806002665655194</v>
      </c>
      <c r="CF428">
        <v>0</v>
      </c>
      <c r="CI428" s="20">
        <v>399</v>
      </c>
      <c r="CJ428" s="20">
        <v>-0.65069997862390194</v>
      </c>
      <c r="CK428" s="20">
        <v>0.18594077677876913</v>
      </c>
      <c r="DC428">
        <v>114587</v>
      </c>
      <c r="DD428">
        <v>7848288</v>
      </c>
      <c r="DE428">
        <v>5496</v>
      </c>
      <c r="DF428">
        <v>1428</v>
      </c>
      <c r="DG428">
        <v>15.1</v>
      </c>
      <c r="DH428">
        <v>38042</v>
      </c>
      <c r="DI428">
        <v>3.5</v>
      </c>
      <c r="DJ428">
        <v>0</v>
      </c>
      <c r="DK428">
        <f t="shared" si="43"/>
        <v>0</v>
      </c>
    </row>
    <row r="429" spans="1:115" x14ac:dyDescent="0.25">
      <c r="A429">
        <v>114588</v>
      </c>
      <c r="B429">
        <v>648</v>
      </c>
      <c r="C429">
        <v>17.7</v>
      </c>
      <c r="D429">
        <v>38783</v>
      </c>
      <c r="E429">
        <v>5351</v>
      </c>
      <c r="N429">
        <v>114588</v>
      </c>
      <c r="O429" t="s">
        <v>413</v>
      </c>
      <c r="P429" s="74">
        <v>648</v>
      </c>
      <c r="Q429" s="74">
        <v>3467448</v>
      </c>
      <c r="R429" s="72">
        <v>4245910.3727256255</v>
      </c>
      <c r="S429" s="72">
        <v>-778462.37272562552</v>
      </c>
      <c r="U429" s="20"/>
      <c r="V429" s="20"/>
      <c r="AC429" s="20">
        <v>405</v>
      </c>
      <c r="AD429" s="20">
        <v>6024731.8408870203</v>
      </c>
      <c r="AE429" s="20">
        <v>-727859.84088702034</v>
      </c>
      <c r="AN429">
        <v>114590</v>
      </c>
      <c r="AO429">
        <v>1732</v>
      </c>
      <c r="AP429">
        <v>5</v>
      </c>
      <c r="AQ429">
        <v>15.4</v>
      </c>
      <c r="AR429">
        <v>38964</v>
      </c>
      <c r="AS429">
        <v>8715424</v>
      </c>
      <c r="AT429">
        <v>5032</v>
      </c>
      <c r="AU429" s="20">
        <v>9723295.6216792054</v>
      </c>
      <c r="AV429" s="20">
        <v>-1007871.6216792054</v>
      </c>
      <c r="BJ429">
        <v>114590</v>
      </c>
      <c r="BK429">
        <v>8715424</v>
      </c>
      <c r="BL429">
        <v>5032</v>
      </c>
      <c r="BM429">
        <v>1732</v>
      </c>
      <c r="BN429">
        <v>15.4</v>
      </c>
      <c r="BO429">
        <v>38964</v>
      </c>
      <c r="BP429">
        <v>5</v>
      </c>
      <c r="BQ429">
        <v>0</v>
      </c>
      <c r="BT429">
        <v>5788253</v>
      </c>
      <c r="BU429">
        <v>1171</v>
      </c>
      <c r="BV429">
        <v>16.3</v>
      </c>
      <c r="BW429">
        <v>41546</v>
      </c>
      <c r="BX429">
        <v>7.7</v>
      </c>
      <c r="BY429">
        <v>0</v>
      </c>
      <c r="CA429" s="59">
        <f t="shared" si="44"/>
        <v>-6.4679027038235262E-2</v>
      </c>
      <c r="CB429" s="59">
        <f t="shared" si="45"/>
        <v>0.5736739909339309</v>
      </c>
      <c r="CC429" s="59">
        <f t="shared" si="46"/>
        <v>0.47372953938993739</v>
      </c>
      <c r="CD429" s="59">
        <f t="shared" si="47"/>
        <v>0.5164019670976604</v>
      </c>
      <c r="CE429" s="59">
        <f t="shared" si="48"/>
        <v>-0.70224438521986365</v>
      </c>
      <c r="CF429">
        <v>0</v>
      </c>
      <c r="CI429" s="20">
        <v>400</v>
      </c>
      <c r="CJ429" s="20">
        <v>-1.0962720793342338E-2</v>
      </c>
      <c r="CK429" s="20">
        <v>-8.9442438035241212E-2</v>
      </c>
      <c r="DC429">
        <v>114588</v>
      </c>
      <c r="DD429">
        <v>3467448</v>
      </c>
      <c r="DE429">
        <v>5351</v>
      </c>
      <c r="DF429">
        <v>648</v>
      </c>
      <c r="DG429">
        <v>17.7</v>
      </c>
      <c r="DH429">
        <v>38783</v>
      </c>
      <c r="DI429">
        <v>8.1999999999999993</v>
      </c>
      <c r="DJ429">
        <v>0</v>
      </c>
      <c r="DK429">
        <f t="shared" si="43"/>
        <v>0</v>
      </c>
    </row>
    <row r="430" spans="1:115" x14ac:dyDescent="0.25">
      <c r="A430">
        <v>114590</v>
      </c>
      <c r="B430">
        <v>1732</v>
      </c>
      <c r="C430">
        <v>15.4</v>
      </c>
      <c r="D430">
        <v>38964</v>
      </c>
      <c r="E430">
        <v>5032</v>
      </c>
      <c r="N430">
        <v>114590</v>
      </c>
      <c r="O430" t="s">
        <v>413</v>
      </c>
      <c r="P430" s="74">
        <v>1732</v>
      </c>
      <c r="Q430" s="74">
        <v>8715424</v>
      </c>
      <c r="R430" s="72">
        <v>9984727.2521510776</v>
      </c>
      <c r="S430" s="72">
        <v>-1269303.2521510776</v>
      </c>
      <c r="U430" s="20"/>
      <c r="V430" s="20"/>
      <c r="AC430" s="20">
        <v>406</v>
      </c>
      <c r="AD430" s="20">
        <v>6591201.772712226</v>
      </c>
      <c r="AE430" s="20">
        <v>-1171113.772712226</v>
      </c>
      <c r="AN430">
        <v>114591</v>
      </c>
      <c r="AO430">
        <v>897</v>
      </c>
      <c r="AP430">
        <v>4.0999999999999996</v>
      </c>
      <c r="AQ430">
        <v>18.5</v>
      </c>
      <c r="AR430">
        <v>39473</v>
      </c>
      <c r="AS430">
        <v>4519983</v>
      </c>
      <c r="AT430">
        <v>5039</v>
      </c>
      <c r="AU430" s="20">
        <v>4537862.5962084485</v>
      </c>
      <c r="AV430" s="20">
        <v>-17879.596208448522</v>
      </c>
      <c r="BJ430">
        <v>114591</v>
      </c>
      <c r="BK430">
        <v>4519983</v>
      </c>
      <c r="BL430">
        <v>5039</v>
      </c>
      <c r="BM430">
        <v>897</v>
      </c>
      <c r="BN430">
        <v>18.5</v>
      </c>
      <c r="BO430">
        <v>39473</v>
      </c>
      <c r="BP430">
        <v>4.0999999999999996</v>
      </c>
      <c r="BQ430">
        <v>0</v>
      </c>
      <c r="BT430">
        <v>7848288</v>
      </c>
      <c r="BU430">
        <v>1428</v>
      </c>
      <c r="BV430">
        <v>15.1</v>
      </c>
      <c r="BW430">
        <v>38042</v>
      </c>
      <c r="BX430">
        <v>3.5</v>
      </c>
      <c r="BY430">
        <v>0</v>
      </c>
      <c r="CA430" s="59">
        <f t="shared" si="44"/>
        <v>0.88238228864075674</v>
      </c>
      <c r="CB430" s="59">
        <f t="shared" si="45"/>
        <v>1.2925368277732368</v>
      </c>
      <c r="CC430" s="59">
        <f t="shared" si="46"/>
        <v>-0.12549781289637976</v>
      </c>
      <c r="CD430" s="59">
        <f t="shared" si="47"/>
        <v>-0.64014977026308595</v>
      </c>
      <c r="CE430" s="59">
        <f t="shared" si="48"/>
        <v>-1.1280853804171886</v>
      </c>
      <c r="CF430">
        <v>0</v>
      </c>
      <c r="CI430" s="20">
        <v>401</v>
      </c>
      <c r="CJ430" s="20">
        <v>1.0445060258610772</v>
      </c>
      <c r="CK430" s="20">
        <v>-0.52348309451049468</v>
      </c>
      <c r="DC430">
        <v>114590</v>
      </c>
      <c r="DD430">
        <v>8715424</v>
      </c>
      <c r="DE430">
        <v>5032</v>
      </c>
      <c r="DF430">
        <v>1732</v>
      </c>
      <c r="DG430">
        <v>15.4</v>
      </c>
      <c r="DH430">
        <v>38964</v>
      </c>
      <c r="DI430">
        <v>5</v>
      </c>
      <c r="DJ430">
        <v>0</v>
      </c>
      <c r="DK430">
        <f t="shared" si="43"/>
        <v>0</v>
      </c>
    </row>
    <row r="431" spans="1:115" x14ac:dyDescent="0.25">
      <c r="A431">
        <v>114591</v>
      </c>
      <c r="B431">
        <v>897</v>
      </c>
      <c r="C431">
        <v>18.5</v>
      </c>
      <c r="D431">
        <v>39473</v>
      </c>
      <c r="E431">
        <v>5039</v>
      </c>
      <c r="N431">
        <v>114591</v>
      </c>
      <c r="O431" t="s">
        <v>413</v>
      </c>
      <c r="P431" s="74">
        <v>897</v>
      </c>
      <c r="Q431" s="74">
        <v>4519983</v>
      </c>
      <c r="R431" s="72">
        <v>5564144.1393095162</v>
      </c>
      <c r="S431" s="72">
        <v>-1044161.1393095162</v>
      </c>
      <c r="U431" s="20"/>
      <c r="V431" s="20"/>
      <c r="AC431" s="20">
        <v>407</v>
      </c>
      <c r="AD431" s="20">
        <v>6262966.8589443499</v>
      </c>
      <c r="AE431" s="20">
        <v>-841165.85894434992</v>
      </c>
      <c r="AN431">
        <v>114592</v>
      </c>
      <c r="AO431">
        <v>979</v>
      </c>
      <c r="AP431">
        <v>8.1999999999999993</v>
      </c>
      <c r="AQ431">
        <v>16</v>
      </c>
      <c r="AR431">
        <v>39113</v>
      </c>
      <c r="AS431">
        <v>5434429</v>
      </c>
      <c r="AT431">
        <v>5551</v>
      </c>
      <c r="AU431" s="20">
        <v>5518554.8898062054</v>
      </c>
      <c r="AV431" s="20">
        <v>-84125.889806205407</v>
      </c>
      <c r="BJ431">
        <v>114592</v>
      </c>
      <c r="BK431">
        <v>5434429</v>
      </c>
      <c r="BL431">
        <v>5551</v>
      </c>
      <c r="BM431">
        <v>979</v>
      </c>
      <c r="BN431">
        <v>16</v>
      </c>
      <c r="BO431">
        <v>39113</v>
      </c>
      <c r="BP431">
        <v>8.1999999999999993</v>
      </c>
      <c r="BQ431">
        <v>0</v>
      </c>
      <c r="BT431">
        <v>3467448</v>
      </c>
      <c r="BU431">
        <v>648</v>
      </c>
      <c r="BV431">
        <v>17.7</v>
      </c>
      <c r="BW431">
        <v>38783</v>
      </c>
      <c r="BX431">
        <v>8.1999999999999993</v>
      </c>
      <c r="BY431">
        <v>0</v>
      </c>
      <c r="CA431" s="59">
        <f t="shared" si="44"/>
        <v>-1.1316243152175056</v>
      </c>
      <c r="CB431" s="59">
        <f t="shared" si="45"/>
        <v>-0.88922586769236078</v>
      </c>
      <c r="CC431" s="59">
        <f t="shared" si="46"/>
        <v>1.1728281170573061</v>
      </c>
      <c r="CD431" s="59">
        <f t="shared" si="47"/>
        <v>-0.39557076416025688</v>
      </c>
      <c r="CE431" s="59">
        <f t="shared" si="48"/>
        <v>-0.65154902864875364</v>
      </c>
      <c r="CF431">
        <v>0</v>
      </c>
      <c r="CI431" s="20">
        <v>402</v>
      </c>
      <c r="CJ431" s="20">
        <v>-1.0884545704229573</v>
      </c>
      <c r="CK431" s="20">
        <v>-6.2246729581416194E-2</v>
      </c>
      <c r="DC431">
        <v>114591</v>
      </c>
      <c r="DD431">
        <v>4519983</v>
      </c>
      <c r="DE431">
        <v>5039</v>
      </c>
      <c r="DF431">
        <v>897</v>
      </c>
      <c r="DG431">
        <v>18.5</v>
      </c>
      <c r="DH431">
        <v>39473</v>
      </c>
      <c r="DI431">
        <v>4.0999999999999996</v>
      </c>
      <c r="DJ431">
        <v>0</v>
      </c>
      <c r="DK431">
        <f t="shared" si="43"/>
        <v>0</v>
      </c>
    </row>
    <row r="432" spans="1:115" x14ac:dyDescent="0.25">
      <c r="A432">
        <v>114592</v>
      </c>
      <c r="B432">
        <v>979</v>
      </c>
      <c r="C432">
        <v>16</v>
      </c>
      <c r="D432">
        <v>39113</v>
      </c>
      <c r="E432">
        <v>5551</v>
      </c>
      <c r="N432">
        <v>114592</v>
      </c>
      <c r="O432" t="s">
        <v>413</v>
      </c>
      <c r="P432" s="74">
        <v>979</v>
      </c>
      <c r="Q432" s="74">
        <v>5434429</v>
      </c>
      <c r="R432" s="72">
        <v>5998261.2833250947</v>
      </c>
      <c r="S432" s="72">
        <v>-563832.28332509473</v>
      </c>
      <c r="U432" s="20"/>
      <c r="V432" s="20"/>
      <c r="AC432" s="20">
        <v>408</v>
      </c>
      <c r="AD432" s="20">
        <v>10196491.712646481</v>
      </c>
      <c r="AE432" s="20">
        <v>-1467619.7126464806</v>
      </c>
      <c r="AN432">
        <v>114594</v>
      </c>
      <c r="AO432">
        <v>679</v>
      </c>
      <c r="AP432">
        <v>6.9</v>
      </c>
      <c r="AQ432">
        <v>16.3</v>
      </c>
      <c r="AR432">
        <v>37863</v>
      </c>
      <c r="AS432">
        <v>3880485</v>
      </c>
      <c r="AT432">
        <v>5715</v>
      </c>
      <c r="AU432" s="20">
        <v>3570656.0182083999</v>
      </c>
      <c r="AV432" s="20">
        <v>309828.98179160012</v>
      </c>
      <c r="BJ432">
        <v>114594</v>
      </c>
      <c r="BK432">
        <v>3880485</v>
      </c>
      <c r="BL432">
        <v>5715</v>
      </c>
      <c r="BM432">
        <v>679</v>
      </c>
      <c r="BN432">
        <v>16.3</v>
      </c>
      <c r="BO432">
        <v>37863</v>
      </c>
      <c r="BP432">
        <v>6.9</v>
      </c>
      <c r="BQ432">
        <v>0</v>
      </c>
      <c r="BT432">
        <v>8715424</v>
      </c>
      <c r="BU432">
        <v>1732</v>
      </c>
      <c r="BV432">
        <v>15.4</v>
      </c>
      <c r="BW432">
        <v>38964</v>
      </c>
      <c r="BX432">
        <v>5</v>
      </c>
      <c r="BY432">
        <v>0</v>
      </c>
      <c r="CA432" s="59">
        <f t="shared" si="44"/>
        <v>1.2810313218040856</v>
      </c>
      <c r="CB432" s="59">
        <f t="shared" si="45"/>
        <v>2.1428648526726493</v>
      </c>
      <c r="CC432" s="59">
        <f t="shared" si="46"/>
        <v>2.4309025175199749E-2</v>
      </c>
      <c r="CD432" s="59">
        <f t="shared" si="47"/>
        <v>-0.33582879370868868</v>
      </c>
      <c r="CE432" s="59">
        <f t="shared" si="48"/>
        <v>-0.97599931070385826</v>
      </c>
      <c r="CF432">
        <v>0</v>
      </c>
      <c r="CI432" s="20">
        <v>403</v>
      </c>
      <c r="CJ432" s="20">
        <v>1.7795202972024176</v>
      </c>
      <c r="CK432" s="20">
        <v>-0.5712661828327914</v>
      </c>
      <c r="DC432">
        <v>114592</v>
      </c>
      <c r="DD432">
        <v>5434429</v>
      </c>
      <c r="DE432">
        <v>5551</v>
      </c>
      <c r="DF432">
        <v>979</v>
      </c>
      <c r="DG432">
        <v>16</v>
      </c>
      <c r="DH432">
        <v>39113</v>
      </c>
      <c r="DI432">
        <v>8.1999999999999993</v>
      </c>
      <c r="DJ432">
        <v>0</v>
      </c>
      <c r="DK432">
        <f t="shared" si="43"/>
        <v>0</v>
      </c>
    </row>
    <row r="433" spans="1:115" x14ac:dyDescent="0.25">
      <c r="A433">
        <v>114594</v>
      </c>
      <c r="B433">
        <v>679</v>
      </c>
      <c r="C433">
        <v>16.3</v>
      </c>
      <c r="D433">
        <v>37863</v>
      </c>
      <c r="E433">
        <v>5715</v>
      </c>
      <c r="N433">
        <v>114594</v>
      </c>
      <c r="O433" t="s">
        <v>413</v>
      </c>
      <c r="P433" s="74">
        <v>679</v>
      </c>
      <c r="Q433" s="74">
        <v>3880485</v>
      </c>
      <c r="R433" s="72">
        <v>4410027.8296095636</v>
      </c>
      <c r="S433" s="72">
        <v>-529542.82960956357</v>
      </c>
      <c r="U433" s="20"/>
      <c r="V433" s="20"/>
      <c r="AC433" s="20">
        <v>409</v>
      </c>
      <c r="AD433" s="20">
        <v>10604138.299100135</v>
      </c>
      <c r="AE433" s="20">
        <v>-397658.29910013452</v>
      </c>
      <c r="AN433">
        <v>114598</v>
      </c>
      <c r="AO433">
        <v>1151</v>
      </c>
      <c r="AP433">
        <v>6.1</v>
      </c>
      <c r="AQ433">
        <v>16.399999999999999</v>
      </c>
      <c r="AR433">
        <v>38768</v>
      </c>
      <c r="AS433">
        <v>5799889</v>
      </c>
      <c r="AT433">
        <v>5039</v>
      </c>
      <c r="AU433" s="20">
        <v>6302694.6427602135</v>
      </c>
      <c r="AV433" s="20">
        <v>-502805.64276021346</v>
      </c>
      <c r="BJ433">
        <v>114598</v>
      </c>
      <c r="BK433">
        <v>5799889</v>
      </c>
      <c r="BL433">
        <v>5039</v>
      </c>
      <c r="BM433">
        <v>1151</v>
      </c>
      <c r="BN433">
        <v>16.399999999999999</v>
      </c>
      <c r="BO433">
        <v>38768</v>
      </c>
      <c r="BP433">
        <v>6.1</v>
      </c>
      <c r="BQ433">
        <v>0</v>
      </c>
      <c r="BT433">
        <v>4519983</v>
      </c>
      <c r="BU433">
        <v>897</v>
      </c>
      <c r="BV433">
        <v>18.5</v>
      </c>
      <c r="BW433">
        <v>39473</v>
      </c>
      <c r="BX433">
        <v>4.0999999999999996</v>
      </c>
      <c r="BY433">
        <v>0</v>
      </c>
      <c r="CA433" s="59">
        <f t="shared" si="44"/>
        <v>-0.64774167152543827</v>
      </c>
      <c r="CB433" s="59">
        <f t="shared" si="45"/>
        <v>-0.19274008413988156</v>
      </c>
      <c r="CC433" s="59">
        <f t="shared" si="46"/>
        <v>1.5723130185815175</v>
      </c>
      <c r="CD433" s="59">
        <f t="shared" si="47"/>
        <v>-0.16782513094709622</v>
      </c>
      <c r="CE433" s="59">
        <f t="shared" si="48"/>
        <v>-1.0672509525318565</v>
      </c>
      <c r="CF433">
        <v>0</v>
      </c>
      <c r="CI433" s="20">
        <v>404</v>
      </c>
      <c r="CJ433" s="20">
        <v>-0.84313554743845698</v>
      </c>
      <c r="CK433" s="20">
        <v>-0.11010130636326854</v>
      </c>
      <c r="DC433">
        <v>114594</v>
      </c>
      <c r="DD433">
        <v>3880485</v>
      </c>
      <c r="DE433">
        <v>5715</v>
      </c>
      <c r="DF433">
        <v>679</v>
      </c>
      <c r="DG433">
        <v>16.3</v>
      </c>
      <c r="DH433">
        <v>37863</v>
      </c>
      <c r="DI433">
        <v>6.9</v>
      </c>
      <c r="DJ433">
        <v>0</v>
      </c>
      <c r="DK433">
        <f t="shared" si="43"/>
        <v>0</v>
      </c>
    </row>
    <row r="434" spans="1:115" x14ac:dyDescent="0.25">
      <c r="A434">
        <v>114598</v>
      </c>
      <c r="B434">
        <v>1151</v>
      </c>
      <c r="C434">
        <v>16.399999999999999</v>
      </c>
      <c r="D434">
        <v>38768</v>
      </c>
      <c r="E434">
        <v>5039</v>
      </c>
      <c r="N434">
        <v>114598</v>
      </c>
      <c r="O434" t="s">
        <v>413</v>
      </c>
      <c r="P434" s="74">
        <v>1151</v>
      </c>
      <c r="Q434" s="74">
        <v>5799889</v>
      </c>
      <c r="R434" s="72">
        <v>6908848.4634553324</v>
      </c>
      <c r="S434" s="72">
        <v>-1108959.4634553324</v>
      </c>
      <c r="U434" s="20"/>
      <c r="V434" s="20"/>
      <c r="AC434" s="20">
        <v>410</v>
      </c>
      <c r="AD434" s="20">
        <v>5040027.0995833911</v>
      </c>
      <c r="AE434" s="20">
        <v>27272.9004166089</v>
      </c>
      <c r="AN434">
        <v>114606</v>
      </c>
      <c r="AO434">
        <v>1596</v>
      </c>
      <c r="AP434">
        <v>9.4</v>
      </c>
      <c r="AQ434">
        <v>16.600000000000001</v>
      </c>
      <c r="AR434">
        <v>39603</v>
      </c>
      <c r="AS434">
        <v>8964732</v>
      </c>
      <c r="AT434">
        <v>5617</v>
      </c>
      <c r="AU434" s="20">
        <v>9044745.9114207514</v>
      </c>
      <c r="AV434" s="20">
        <v>-80013.911420751363</v>
      </c>
      <c r="BJ434">
        <v>114606</v>
      </c>
      <c r="BK434">
        <v>8964732</v>
      </c>
      <c r="BL434">
        <v>5617</v>
      </c>
      <c r="BM434">
        <v>1596</v>
      </c>
      <c r="BN434">
        <v>16.600000000000001</v>
      </c>
      <c r="BO434">
        <v>39603</v>
      </c>
      <c r="BP434">
        <v>9.4</v>
      </c>
      <c r="BQ434">
        <v>0</v>
      </c>
      <c r="BT434">
        <v>5434429</v>
      </c>
      <c r="BU434">
        <v>979</v>
      </c>
      <c r="BV434">
        <v>16</v>
      </c>
      <c r="BW434">
        <v>39113</v>
      </c>
      <c r="BX434">
        <v>8.1999999999999993</v>
      </c>
      <c r="BY434">
        <v>0</v>
      </c>
      <c r="CA434" s="59">
        <f t="shared" si="44"/>
        <v>-0.22734277933312524</v>
      </c>
      <c r="CB434" s="59">
        <f t="shared" si="45"/>
        <v>3.6624712050091518E-2</v>
      </c>
      <c r="CC434" s="59">
        <f t="shared" si="46"/>
        <v>0.32392270131835788</v>
      </c>
      <c r="CD434" s="59">
        <f t="shared" si="47"/>
        <v>-0.28664893958004961</v>
      </c>
      <c r="CE434" s="59">
        <f t="shared" si="48"/>
        <v>-0.65154902864875364</v>
      </c>
      <c r="CF434">
        <v>0</v>
      </c>
      <c r="CI434" s="20">
        <v>405</v>
      </c>
      <c r="CJ434" s="20">
        <v>-3.1835057155606472E-2</v>
      </c>
      <c r="CK434" s="20">
        <v>-0.2587468969492363</v>
      </c>
      <c r="DC434">
        <v>114598</v>
      </c>
      <c r="DD434">
        <v>5799889</v>
      </c>
      <c r="DE434">
        <v>5039</v>
      </c>
      <c r="DF434">
        <v>1151</v>
      </c>
      <c r="DG434">
        <v>16.399999999999999</v>
      </c>
      <c r="DH434">
        <v>38768</v>
      </c>
      <c r="DI434">
        <v>6.1</v>
      </c>
      <c r="DJ434">
        <v>0</v>
      </c>
      <c r="DK434">
        <f t="shared" si="43"/>
        <v>0</v>
      </c>
    </row>
    <row r="435" spans="1:115" x14ac:dyDescent="0.25">
      <c r="A435">
        <v>114606</v>
      </c>
      <c r="B435">
        <v>1596</v>
      </c>
      <c r="C435">
        <v>16.600000000000001</v>
      </c>
      <c r="D435">
        <v>39603</v>
      </c>
      <c r="E435">
        <v>5617</v>
      </c>
      <c r="N435">
        <v>114606</v>
      </c>
      <c r="O435" t="s">
        <v>413</v>
      </c>
      <c r="P435" s="74">
        <v>1596</v>
      </c>
      <c r="Q435" s="74">
        <v>8964732</v>
      </c>
      <c r="R435" s="72">
        <v>9264728.0864667036</v>
      </c>
      <c r="S435" s="72">
        <v>-299996.08646670356</v>
      </c>
      <c r="U435" s="20"/>
      <c r="V435" s="20"/>
      <c r="AC435" s="20">
        <v>411</v>
      </c>
      <c r="AD435" s="20">
        <v>3541793.5415784069</v>
      </c>
      <c r="AE435" s="20">
        <v>-154638.54157840693</v>
      </c>
      <c r="AN435">
        <v>114607</v>
      </c>
      <c r="AO435">
        <v>1632</v>
      </c>
      <c r="AP435">
        <v>12.9</v>
      </c>
      <c r="AQ435">
        <v>14</v>
      </c>
      <c r="AR435">
        <v>38087</v>
      </c>
      <c r="AS435">
        <v>9847488</v>
      </c>
      <c r="AT435">
        <v>6034</v>
      </c>
      <c r="AU435" s="20">
        <v>9621971.1515341103</v>
      </c>
      <c r="AV435" s="20">
        <v>225516.84846588969</v>
      </c>
      <c r="BJ435">
        <v>114607</v>
      </c>
      <c r="BK435">
        <v>9847488</v>
      </c>
      <c r="BL435">
        <v>6034</v>
      </c>
      <c r="BM435">
        <v>1632</v>
      </c>
      <c r="BN435">
        <v>14</v>
      </c>
      <c r="BO435">
        <v>38087</v>
      </c>
      <c r="BP435">
        <v>12.9</v>
      </c>
      <c r="BQ435">
        <v>0</v>
      </c>
      <c r="BT435">
        <v>3880485</v>
      </c>
      <c r="BU435">
        <v>679</v>
      </c>
      <c r="BV435">
        <v>16.3</v>
      </c>
      <c r="BW435">
        <v>37863</v>
      </c>
      <c r="BX435">
        <v>6.9</v>
      </c>
      <c r="BY435">
        <v>0</v>
      </c>
      <c r="CA435" s="59">
        <f t="shared" si="44"/>
        <v>-0.94173852946915482</v>
      </c>
      <c r="CB435" s="59">
        <f t="shared" si="45"/>
        <v>-0.80251478620590755</v>
      </c>
      <c r="CC435" s="59">
        <f t="shared" si="46"/>
        <v>0.47372953938993739</v>
      </c>
      <c r="CD435" s="59">
        <f t="shared" si="47"/>
        <v>-0.69923160844447119</v>
      </c>
      <c r="CE435" s="59">
        <f t="shared" si="48"/>
        <v>-0.78335695573363984</v>
      </c>
      <c r="CF435">
        <v>0</v>
      </c>
      <c r="CI435" s="20">
        <v>406</v>
      </c>
      <c r="CJ435" s="20">
        <v>0.1222085693170131</v>
      </c>
      <c r="CK435" s="20">
        <v>-0.35614434650121973</v>
      </c>
      <c r="DC435">
        <v>114606</v>
      </c>
      <c r="DD435">
        <v>8964732</v>
      </c>
      <c r="DE435">
        <v>5617</v>
      </c>
      <c r="DF435">
        <v>1596</v>
      </c>
      <c r="DG435">
        <v>16.600000000000001</v>
      </c>
      <c r="DH435">
        <v>39603</v>
      </c>
      <c r="DI435">
        <v>9.4</v>
      </c>
      <c r="DJ435">
        <v>0</v>
      </c>
      <c r="DK435">
        <f t="shared" si="43"/>
        <v>0</v>
      </c>
    </row>
    <row r="436" spans="1:115" x14ac:dyDescent="0.25">
      <c r="A436">
        <v>114607</v>
      </c>
      <c r="B436">
        <v>1632</v>
      </c>
      <c r="C436">
        <v>14</v>
      </c>
      <c r="D436">
        <v>38087</v>
      </c>
      <c r="E436">
        <v>6034</v>
      </c>
      <c r="N436">
        <v>114607</v>
      </c>
      <c r="O436" t="s">
        <v>413</v>
      </c>
      <c r="P436" s="74">
        <v>1632</v>
      </c>
      <c r="Q436" s="74">
        <v>9847488</v>
      </c>
      <c r="R436" s="72">
        <v>9455316.1009125672</v>
      </c>
      <c r="S436" s="72">
        <v>392171.89908743277</v>
      </c>
      <c r="U436" s="20"/>
      <c r="V436" s="20"/>
      <c r="AC436" s="20">
        <v>412</v>
      </c>
      <c r="AD436" s="20">
        <v>3933557.7934949044</v>
      </c>
      <c r="AE436" s="20">
        <v>32768.206505095586</v>
      </c>
      <c r="AN436">
        <v>114608</v>
      </c>
      <c r="AO436">
        <v>1028</v>
      </c>
      <c r="AP436">
        <v>9.6999999999999993</v>
      </c>
      <c r="AQ436">
        <v>15.5</v>
      </c>
      <c r="AR436">
        <v>37965</v>
      </c>
      <c r="AS436">
        <v>5684840</v>
      </c>
      <c r="AT436">
        <v>5530</v>
      </c>
      <c r="AU436" s="20">
        <v>5810062.6086449716</v>
      </c>
      <c r="AV436" s="20">
        <v>-125222.60864497162</v>
      </c>
      <c r="BJ436">
        <v>114608</v>
      </c>
      <c r="BK436">
        <v>5684840</v>
      </c>
      <c r="BL436">
        <v>5530</v>
      </c>
      <c r="BM436">
        <v>1028</v>
      </c>
      <c r="BN436">
        <v>15.5</v>
      </c>
      <c r="BO436">
        <v>37965</v>
      </c>
      <c r="BP436">
        <v>9.6999999999999993</v>
      </c>
      <c r="BQ436">
        <v>0</v>
      </c>
      <c r="BT436">
        <v>5799889</v>
      </c>
      <c r="BU436">
        <v>1151</v>
      </c>
      <c r="BV436">
        <v>16.399999999999999</v>
      </c>
      <c r="BW436">
        <v>38768</v>
      </c>
      <c r="BX436">
        <v>6.1</v>
      </c>
      <c r="BY436">
        <v>0</v>
      </c>
      <c r="CA436" s="59">
        <f t="shared" si="44"/>
        <v>-5.9329600708468662E-2</v>
      </c>
      <c r="CB436" s="59">
        <f t="shared" si="45"/>
        <v>0.51773135771686429</v>
      </c>
      <c r="CC436" s="59">
        <f t="shared" si="46"/>
        <v>0.52366515208046271</v>
      </c>
      <c r="CD436" s="59">
        <f t="shared" si="47"/>
        <v>-0.40052175618662994</v>
      </c>
      <c r="CE436" s="59">
        <f t="shared" si="48"/>
        <v>-0.86446952624741602</v>
      </c>
      <c r="CF436">
        <v>0</v>
      </c>
      <c r="CI436" s="20">
        <v>407</v>
      </c>
      <c r="CJ436" s="20">
        <v>-0.1573287048498519</v>
      </c>
      <c r="CK436" s="20">
        <v>-7.5819553659304012E-2</v>
      </c>
      <c r="DC436">
        <v>114607</v>
      </c>
      <c r="DD436">
        <v>9847488</v>
      </c>
      <c r="DE436">
        <v>6034</v>
      </c>
      <c r="DF436">
        <v>1632</v>
      </c>
      <c r="DG436">
        <v>14</v>
      </c>
      <c r="DH436">
        <v>38087</v>
      </c>
      <c r="DI436">
        <v>12.9</v>
      </c>
      <c r="DJ436">
        <v>0</v>
      </c>
      <c r="DK436">
        <f t="shared" si="43"/>
        <v>0</v>
      </c>
    </row>
    <row r="437" spans="1:115" x14ac:dyDescent="0.25">
      <c r="A437">
        <v>114608</v>
      </c>
      <c r="B437">
        <v>1028</v>
      </c>
      <c r="C437">
        <v>15.5</v>
      </c>
      <c r="D437">
        <v>37965</v>
      </c>
      <c r="E437">
        <v>5530</v>
      </c>
      <c r="N437">
        <v>114608</v>
      </c>
      <c r="O437" t="s">
        <v>413</v>
      </c>
      <c r="P437" s="74">
        <v>1028</v>
      </c>
      <c r="Q437" s="74">
        <v>5684840</v>
      </c>
      <c r="R437" s="72">
        <v>6257672.7474319646</v>
      </c>
      <c r="S437" s="72">
        <v>-572832.74743196461</v>
      </c>
      <c r="U437" s="20"/>
      <c r="V437" s="20"/>
      <c r="AC437" s="20">
        <v>413</v>
      </c>
      <c r="AD437" s="20">
        <v>4473557.1677581854</v>
      </c>
      <c r="AE437" s="20">
        <v>220405.83224181458</v>
      </c>
      <c r="AN437">
        <v>114611</v>
      </c>
      <c r="AO437">
        <v>2260</v>
      </c>
      <c r="AP437">
        <v>7.1</v>
      </c>
      <c r="AQ437">
        <v>17.7</v>
      </c>
      <c r="AR437">
        <v>38505</v>
      </c>
      <c r="AS437">
        <v>11107900</v>
      </c>
      <c r="AT437">
        <v>4915</v>
      </c>
      <c r="AU437" s="20">
        <v>12427193.2330673</v>
      </c>
      <c r="AV437" s="20">
        <v>-1319293.2330673002</v>
      </c>
      <c r="BJ437">
        <v>114611</v>
      </c>
      <c r="BK437">
        <v>11107900</v>
      </c>
      <c r="BL437">
        <v>4915</v>
      </c>
      <c r="BM437">
        <v>2260</v>
      </c>
      <c r="BN437">
        <v>17.7</v>
      </c>
      <c r="BO437">
        <v>38505</v>
      </c>
      <c r="BP437">
        <v>7.1</v>
      </c>
      <c r="BQ437">
        <v>0</v>
      </c>
      <c r="BT437">
        <v>8964732</v>
      </c>
      <c r="BU437">
        <v>1596</v>
      </c>
      <c r="BV437">
        <v>16.600000000000001</v>
      </c>
      <c r="BW437">
        <v>39603</v>
      </c>
      <c r="BX437">
        <v>9.4</v>
      </c>
      <c r="BY437">
        <v>0</v>
      </c>
      <c r="CA437" s="59">
        <f t="shared" si="44"/>
        <v>1.3956458611149702</v>
      </c>
      <c r="CB437" s="59">
        <f t="shared" si="45"/>
        <v>1.7624549467965962</v>
      </c>
      <c r="CC437" s="59">
        <f t="shared" si="46"/>
        <v>0.62353637746151691</v>
      </c>
      <c r="CD437" s="59">
        <f t="shared" si="47"/>
        <v>-0.12491653338519638</v>
      </c>
      <c r="CE437" s="59">
        <f t="shared" si="48"/>
        <v>-0.5298801728780892</v>
      </c>
      <c r="CF437">
        <v>0</v>
      </c>
      <c r="CI437" s="20">
        <v>408</v>
      </c>
      <c r="CJ437" s="20">
        <v>2.0945040091092153</v>
      </c>
      <c r="CK437" s="20">
        <v>-0.80729022896182423</v>
      </c>
      <c r="DC437">
        <v>114608</v>
      </c>
      <c r="DD437">
        <v>5684840</v>
      </c>
      <c r="DE437">
        <v>5530</v>
      </c>
      <c r="DF437">
        <v>1028</v>
      </c>
      <c r="DG437">
        <v>15.5</v>
      </c>
      <c r="DH437">
        <v>37965</v>
      </c>
      <c r="DI437">
        <v>9.6999999999999993</v>
      </c>
      <c r="DJ437">
        <v>0</v>
      </c>
      <c r="DK437">
        <f t="shared" si="43"/>
        <v>0</v>
      </c>
    </row>
    <row r="438" spans="1:115" x14ac:dyDescent="0.25">
      <c r="A438">
        <v>114611</v>
      </c>
      <c r="B438">
        <v>2260</v>
      </c>
      <c r="C438">
        <v>17.7</v>
      </c>
      <c r="D438">
        <v>38505</v>
      </c>
      <c r="E438">
        <v>4915</v>
      </c>
      <c r="N438">
        <v>114611</v>
      </c>
      <c r="O438" t="s">
        <v>413</v>
      </c>
      <c r="P438" s="74">
        <v>2260</v>
      </c>
      <c r="Q438" s="74">
        <v>11107900</v>
      </c>
      <c r="R438" s="72">
        <v>12780018.130690413</v>
      </c>
      <c r="S438" s="72">
        <v>-1672118.1306904126</v>
      </c>
      <c r="U438" s="20"/>
      <c r="V438" s="20"/>
      <c r="AC438" s="20">
        <v>414</v>
      </c>
      <c r="AD438" s="20">
        <v>6151790.5171842631</v>
      </c>
      <c r="AE438" s="20">
        <v>437505.4828157369</v>
      </c>
      <c r="AN438">
        <v>114612</v>
      </c>
      <c r="AO438">
        <v>994</v>
      </c>
      <c r="AP438">
        <v>6.4</v>
      </c>
      <c r="AQ438">
        <v>16.899999999999999</v>
      </c>
      <c r="AR438">
        <v>40664</v>
      </c>
      <c r="AS438">
        <v>5095244</v>
      </c>
      <c r="AT438">
        <v>5126</v>
      </c>
      <c r="AU438" s="20">
        <v>5563177.2109069815</v>
      </c>
      <c r="AV438" s="20">
        <v>-467933.21090698149</v>
      </c>
      <c r="BJ438">
        <v>114612</v>
      </c>
      <c r="BK438">
        <v>5095244</v>
      </c>
      <c r="BL438">
        <v>5126</v>
      </c>
      <c r="BM438">
        <v>994</v>
      </c>
      <c r="BN438">
        <v>16.899999999999999</v>
      </c>
      <c r="BO438">
        <v>40664</v>
      </c>
      <c r="BP438">
        <v>6.4</v>
      </c>
      <c r="BQ438">
        <v>0</v>
      </c>
      <c r="BT438">
        <v>9847488</v>
      </c>
      <c r="BU438">
        <v>1632</v>
      </c>
      <c r="BV438">
        <v>14</v>
      </c>
      <c r="BW438">
        <v>38087</v>
      </c>
      <c r="BX438">
        <v>12.9</v>
      </c>
      <c r="BY438">
        <v>0</v>
      </c>
      <c r="CA438" s="59">
        <f t="shared" si="44"/>
        <v>1.801475887684191</v>
      </c>
      <c r="CB438" s="59">
        <f t="shared" si="45"/>
        <v>1.8631516865873161</v>
      </c>
      <c r="CC438" s="59">
        <f t="shared" si="46"/>
        <v>-0.67478955249216988</v>
      </c>
      <c r="CD438" s="59">
        <f t="shared" si="47"/>
        <v>-0.62529679418396678</v>
      </c>
      <c r="CE438" s="59">
        <f t="shared" si="48"/>
        <v>-0.17501267688031835</v>
      </c>
      <c r="CF438">
        <v>0</v>
      </c>
      <c r="CI438" s="20">
        <v>409</v>
      </c>
      <c r="CJ438" s="20">
        <v>2.1716006418465534</v>
      </c>
      <c r="CK438" s="20">
        <v>-0.20508511365225823</v>
      </c>
      <c r="DC438">
        <v>114611</v>
      </c>
      <c r="DD438">
        <v>11107900</v>
      </c>
      <c r="DE438">
        <v>4915</v>
      </c>
      <c r="DF438">
        <v>2260</v>
      </c>
      <c r="DG438">
        <v>17.7</v>
      </c>
      <c r="DH438">
        <v>38505</v>
      </c>
      <c r="DI438">
        <v>7.1</v>
      </c>
      <c r="DJ438">
        <v>0</v>
      </c>
      <c r="DK438">
        <f t="shared" si="43"/>
        <v>0</v>
      </c>
    </row>
    <row r="439" spans="1:115" x14ac:dyDescent="0.25">
      <c r="A439">
        <v>114612</v>
      </c>
      <c r="B439">
        <v>994</v>
      </c>
      <c r="C439">
        <v>16.899999999999999</v>
      </c>
      <c r="D439">
        <v>40664</v>
      </c>
      <c r="E439">
        <v>5126</v>
      </c>
      <c r="N439">
        <v>114612</v>
      </c>
      <c r="O439" t="s">
        <v>413</v>
      </c>
      <c r="P439" s="74">
        <v>994</v>
      </c>
      <c r="Q439" s="74">
        <v>5095244</v>
      </c>
      <c r="R439" s="72">
        <v>6077672.9560108716</v>
      </c>
      <c r="S439" s="72">
        <v>-982428.95601087157</v>
      </c>
      <c r="U439" s="20"/>
      <c r="V439" s="20"/>
      <c r="AC439" s="20">
        <v>415</v>
      </c>
      <c r="AD439" s="20">
        <v>4875909.6426994521</v>
      </c>
      <c r="AE439" s="20">
        <v>-351376.64269945212</v>
      </c>
      <c r="AN439">
        <v>115237</v>
      </c>
      <c r="AO439">
        <v>741</v>
      </c>
      <c r="AP439">
        <v>13.9</v>
      </c>
      <c r="AQ439">
        <v>15.5</v>
      </c>
      <c r="AR439">
        <v>39718</v>
      </c>
      <c r="AS439">
        <v>4291872</v>
      </c>
      <c r="AT439">
        <v>5792</v>
      </c>
      <c r="AU439" s="20">
        <v>4566719.9168766979</v>
      </c>
      <c r="AV439" s="20">
        <v>-274847.91687669791</v>
      </c>
      <c r="BJ439">
        <v>115237</v>
      </c>
      <c r="BK439">
        <v>4291872</v>
      </c>
      <c r="BL439">
        <v>5792</v>
      </c>
      <c r="BM439">
        <v>741</v>
      </c>
      <c r="BN439">
        <v>15.5</v>
      </c>
      <c r="BO439">
        <v>39718</v>
      </c>
      <c r="BP439">
        <v>13.9</v>
      </c>
      <c r="BQ439">
        <v>0</v>
      </c>
      <c r="BT439">
        <v>5684840</v>
      </c>
      <c r="BU439">
        <v>1028</v>
      </c>
      <c r="BV439">
        <v>15.5</v>
      </c>
      <c r="BW439">
        <v>37965</v>
      </c>
      <c r="BX439">
        <v>9.6999999999999993</v>
      </c>
      <c r="BY439">
        <v>0</v>
      </c>
      <c r="CA439" s="59">
        <f t="shared" si="44"/>
        <v>-0.11222115706918698</v>
      </c>
      <c r="CB439" s="59">
        <f t="shared" si="45"/>
        <v>0.17368416343190471</v>
      </c>
      <c r="CC439" s="59">
        <f t="shared" si="46"/>
        <v>7.4244637865725951E-2</v>
      </c>
      <c r="CD439" s="59">
        <f t="shared" si="47"/>
        <v>-0.66556486266513437</v>
      </c>
      <c r="CE439" s="59">
        <f t="shared" si="48"/>
        <v>-0.49946295893542325</v>
      </c>
      <c r="CF439">
        <v>0</v>
      </c>
      <c r="CI439" s="20">
        <v>410</v>
      </c>
      <c r="CJ439" s="20">
        <v>-0.23023591430943205</v>
      </c>
      <c r="CK439" s="20">
        <v>-0.16588733417296139</v>
      </c>
      <c r="DC439">
        <v>114612</v>
      </c>
      <c r="DD439">
        <v>5095244</v>
      </c>
      <c r="DE439">
        <v>5126</v>
      </c>
      <c r="DF439">
        <v>994</v>
      </c>
      <c r="DG439">
        <v>16.899999999999999</v>
      </c>
      <c r="DH439">
        <v>40664</v>
      </c>
      <c r="DI439">
        <v>6.4</v>
      </c>
      <c r="DJ439">
        <v>0</v>
      </c>
      <c r="DK439">
        <f t="shared" si="43"/>
        <v>0</v>
      </c>
    </row>
    <row r="440" spans="1:115" x14ac:dyDescent="0.25">
      <c r="A440">
        <v>115237</v>
      </c>
      <c r="B440">
        <v>741</v>
      </c>
      <c r="C440">
        <v>15.5</v>
      </c>
      <c r="D440">
        <v>39718</v>
      </c>
      <c r="E440">
        <v>5792</v>
      </c>
      <c r="N440">
        <v>115237</v>
      </c>
      <c r="O440" t="s">
        <v>403</v>
      </c>
      <c r="P440" s="74">
        <v>741</v>
      </c>
      <c r="Q440" s="74">
        <v>4291872</v>
      </c>
      <c r="R440" s="72">
        <v>4738262.7433774397</v>
      </c>
      <c r="S440" s="72">
        <v>-446390.74337743968</v>
      </c>
      <c r="U440" s="20"/>
      <c r="V440" s="20"/>
      <c r="AC440" s="20">
        <v>416</v>
      </c>
      <c r="AD440" s="20">
        <v>4854733.1966499127</v>
      </c>
      <c r="AE440" s="20">
        <v>256603.80335008726</v>
      </c>
      <c r="AN440">
        <v>115238</v>
      </c>
      <c r="AO440">
        <v>1139</v>
      </c>
      <c r="AP440">
        <v>7.2</v>
      </c>
      <c r="AQ440">
        <v>17.7</v>
      </c>
      <c r="AR440">
        <v>40826</v>
      </c>
      <c r="AS440">
        <v>5668803</v>
      </c>
      <c r="AT440">
        <v>4977</v>
      </c>
      <c r="AU440" s="20">
        <v>6323303.724916406</v>
      </c>
      <c r="AV440" s="20">
        <v>-654500.72491640598</v>
      </c>
      <c r="BJ440">
        <v>115238</v>
      </c>
      <c r="BK440">
        <v>5668803</v>
      </c>
      <c r="BL440">
        <v>4977</v>
      </c>
      <c r="BM440">
        <v>1139</v>
      </c>
      <c r="BN440">
        <v>17.7</v>
      </c>
      <c r="BO440">
        <v>40826</v>
      </c>
      <c r="BP440">
        <v>7.2</v>
      </c>
      <c r="BQ440">
        <v>0</v>
      </c>
      <c r="BT440">
        <v>11107900</v>
      </c>
      <c r="BU440">
        <v>2260</v>
      </c>
      <c r="BV440">
        <v>17.7</v>
      </c>
      <c r="BW440">
        <v>38505</v>
      </c>
      <c r="BX440">
        <v>7.1</v>
      </c>
      <c r="BY440">
        <v>0</v>
      </c>
      <c r="CA440" s="59">
        <f t="shared" si="44"/>
        <v>2.3809259683952417</v>
      </c>
      <c r="CB440" s="59">
        <f t="shared" si="45"/>
        <v>3.6197503696032074</v>
      </c>
      <c r="CC440" s="59">
        <f t="shared" si="46"/>
        <v>1.1728281170573061</v>
      </c>
      <c r="CD440" s="59">
        <f t="shared" si="47"/>
        <v>-0.48732914971570424</v>
      </c>
      <c r="CE440" s="59">
        <f t="shared" si="48"/>
        <v>-0.76307881310519576</v>
      </c>
      <c r="CF440">
        <v>0</v>
      </c>
      <c r="CI440" s="20">
        <v>411</v>
      </c>
      <c r="CJ440" s="20">
        <v>-1.0086023932266233</v>
      </c>
      <c r="CK440" s="20">
        <v>-0.15993507842745425</v>
      </c>
      <c r="DC440">
        <v>115237</v>
      </c>
      <c r="DD440">
        <v>4291872</v>
      </c>
      <c r="DE440">
        <v>5792</v>
      </c>
      <c r="DF440">
        <v>741</v>
      </c>
      <c r="DG440">
        <v>15.5</v>
      </c>
      <c r="DH440">
        <v>39718</v>
      </c>
      <c r="DI440">
        <v>13.9</v>
      </c>
      <c r="DJ440">
        <v>0</v>
      </c>
      <c r="DK440">
        <f t="shared" si="43"/>
        <v>0</v>
      </c>
    </row>
    <row r="441" spans="1:115" x14ac:dyDescent="0.25">
      <c r="A441">
        <v>115238</v>
      </c>
      <c r="B441">
        <v>1139</v>
      </c>
      <c r="C441">
        <v>17.7</v>
      </c>
      <c r="D441">
        <v>40826</v>
      </c>
      <c r="E441">
        <v>4977</v>
      </c>
      <c r="N441">
        <v>115238</v>
      </c>
      <c r="O441" t="s">
        <v>403</v>
      </c>
      <c r="P441" s="74">
        <v>1139</v>
      </c>
      <c r="Q441" s="74">
        <v>5668803</v>
      </c>
      <c r="R441" s="72">
        <v>6845319.1253067115</v>
      </c>
      <c r="S441" s="72">
        <v>-1176516.1253067115</v>
      </c>
      <c r="U441" s="20"/>
      <c r="V441" s="20"/>
      <c r="AC441" s="20">
        <v>417</v>
      </c>
      <c r="AD441" s="20">
        <v>9058257.737483684</v>
      </c>
      <c r="AE441" s="20">
        <v>-855981.73748368397</v>
      </c>
      <c r="AN441">
        <v>115239</v>
      </c>
      <c r="AO441">
        <v>541</v>
      </c>
      <c r="AP441">
        <v>9.3000000000000007</v>
      </c>
      <c r="AQ441">
        <v>16.5</v>
      </c>
      <c r="AR441">
        <v>43199</v>
      </c>
      <c r="AS441">
        <v>3178375</v>
      </c>
      <c r="AT441">
        <v>5875</v>
      </c>
      <c r="AU441" s="20">
        <v>3464534.4853658988</v>
      </c>
      <c r="AV441" s="20">
        <v>-286159.48536589881</v>
      </c>
      <c r="BJ441">
        <v>115239</v>
      </c>
      <c r="BK441">
        <v>3178375</v>
      </c>
      <c r="BL441">
        <v>5875</v>
      </c>
      <c r="BM441">
        <v>541</v>
      </c>
      <c r="BN441">
        <v>16.5</v>
      </c>
      <c r="BO441">
        <v>43199</v>
      </c>
      <c r="BP441">
        <v>9.3000000000000007</v>
      </c>
      <c r="BQ441">
        <v>0</v>
      </c>
      <c r="BT441">
        <v>5095244</v>
      </c>
      <c r="BU441">
        <v>994</v>
      </c>
      <c r="BV441">
        <v>16.899999999999999</v>
      </c>
      <c r="BW441">
        <v>40664</v>
      </c>
      <c r="BX441">
        <v>6.4</v>
      </c>
      <c r="BY441">
        <v>0</v>
      </c>
      <c r="CA441" s="59">
        <f t="shared" si="44"/>
        <v>-0.38327653403077794</v>
      </c>
      <c r="CB441" s="59">
        <f t="shared" si="45"/>
        <v>7.8581686962891473E-2</v>
      </c>
      <c r="CC441" s="59">
        <f t="shared" si="46"/>
        <v>0.77334321553309471</v>
      </c>
      <c r="CD441" s="59">
        <f t="shared" si="47"/>
        <v>0.2252836359469246</v>
      </c>
      <c r="CE441" s="59">
        <f t="shared" si="48"/>
        <v>-0.83405231230474997</v>
      </c>
      <c r="CF441">
        <v>0</v>
      </c>
      <c r="CI441" s="20">
        <v>412</v>
      </c>
      <c r="CJ441" s="20">
        <v>-0.98116937384222747</v>
      </c>
      <c r="CK441" s="20">
        <v>7.8894586687742296E-2</v>
      </c>
      <c r="DC441">
        <v>115238</v>
      </c>
      <c r="DD441">
        <v>5668803</v>
      </c>
      <c r="DE441">
        <v>4977</v>
      </c>
      <c r="DF441">
        <v>1139</v>
      </c>
      <c r="DG441">
        <v>17.7</v>
      </c>
      <c r="DH441">
        <v>40826</v>
      </c>
      <c r="DI441">
        <v>7.2</v>
      </c>
      <c r="DJ441">
        <v>0</v>
      </c>
      <c r="DK441">
        <f t="shared" si="43"/>
        <v>0</v>
      </c>
    </row>
    <row r="442" spans="1:115" x14ac:dyDescent="0.25">
      <c r="A442">
        <v>115239</v>
      </c>
      <c r="B442">
        <v>541</v>
      </c>
      <c r="C442">
        <v>16.5</v>
      </c>
      <c r="D442">
        <v>43199</v>
      </c>
      <c r="E442">
        <v>5875</v>
      </c>
      <c r="N442">
        <v>115239</v>
      </c>
      <c r="O442" t="s">
        <v>403</v>
      </c>
      <c r="P442" s="74">
        <v>541</v>
      </c>
      <c r="Q442" s="74">
        <v>3178375</v>
      </c>
      <c r="R442" s="72">
        <v>3679440.4409004194</v>
      </c>
      <c r="S442" s="72">
        <v>-501065.44090041937</v>
      </c>
      <c r="U442" s="20"/>
      <c r="V442" s="20"/>
      <c r="AC442" s="20">
        <v>418</v>
      </c>
      <c r="AD442" s="20">
        <v>3806499.1171976621</v>
      </c>
      <c r="AE442" s="20">
        <v>232685.88280233787</v>
      </c>
      <c r="AN442">
        <v>115322</v>
      </c>
      <c r="AO442">
        <v>1297</v>
      </c>
      <c r="AP442">
        <v>5.9</v>
      </c>
      <c r="AQ442">
        <v>17.399999999999999</v>
      </c>
      <c r="AR442">
        <v>39975</v>
      </c>
      <c r="AS442">
        <v>6439605</v>
      </c>
      <c r="AT442">
        <v>4965</v>
      </c>
      <c r="AU442" s="20">
        <v>7110814.0412792973</v>
      </c>
      <c r="AV442" s="20">
        <v>-671209.04127929732</v>
      </c>
      <c r="BJ442">
        <v>115322</v>
      </c>
      <c r="BK442">
        <v>6439605</v>
      </c>
      <c r="BL442">
        <v>4965</v>
      </c>
      <c r="BM442">
        <v>1297</v>
      </c>
      <c r="BN442">
        <v>17.399999999999999</v>
      </c>
      <c r="BO442">
        <v>39975</v>
      </c>
      <c r="BP442">
        <v>5.9</v>
      </c>
      <c r="BQ442">
        <v>0</v>
      </c>
      <c r="BT442">
        <v>4291872</v>
      </c>
      <c r="BU442">
        <v>741</v>
      </c>
      <c r="BV442">
        <v>15.5</v>
      </c>
      <c r="BW442">
        <v>39718</v>
      </c>
      <c r="BX442">
        <v>13.9</v>
      </c>
      <c r="BY442">
        <v>0</v>
      </c>
      <c r="CA442" s="59">
        <f t="shared" si="44"/>
        <v>-0.75261129936227145</v>
      </c>
      <c r="CB442" s="59">
        <f t="shared" si="45"/>
        <v>-0.62909262323300108</v>
      </c>
      <c r="CC442" s="59">
        <f t="shared" si="46"/>
        <v>7.4244637865725951E-2</v>
      </c>
      <c r="CD442" s="59">
        <f t="shared" si="47"/>
        <v>-8.6958927849669604E-2</v>
      </c>
      <c r="CE442" s="59">
        <f t="shared" si="48"/>
        <v>-7.3621963738098109E-2</v>
      </c>
      <c r="CF442">
        <v>0</v>
      </c>
      <c r="CI442" s="20">
        <v>413</v>
      </c>
      <c r="CJ442" s="20">
        <v>-0.42414510901590091</v>
      </c>
      <c r="CK442" s="20">
        <v>-0.1436126167504454</v>
      </c>
      <c r="DC442">
        <v>115239</v>
      </c>
      <c r="DD442">
        <v>3178375</v>
      </c>
      <c r="DE442">
        <v>5875</v>
      </c>
      <c r="DF442">
        <v>541</v>
      </c>
      <c r="DG442">
        <v>16.5</v>
      </c>
      <c r="DH442">
        <v>43199</v>
      </c>
      <c r="DI442">
        <v>9.3000000000000007</v>
      </c>
      <c r="DJ442">
        <v>0</v>
      </c>
      <c r="DK442">
        <f t="shared" si="43"/>
        <v>0</v>
      </c>
    </row>
    <row r="443" spans="1:115" x14ac:dyDescent="0.25">
      <c r="A443">
        <v>115322</v>
      </c>
      <c r="B443">
        <v>1297</v>
      </c>
      <c r="C443">
        <v>17.399999999999999</v>
      </c>
      <c r="D443">
        <v>39975</v>
      </c>
      <c r="E443">
        <v>4965</v>
      </c>
      <c r="N443">
        <v>115322</v>
      </c>
      <c r="O443" t="s">
        <v>403</v>
      </c>
      <c r="P443" s="74">
        <v>1297</v>
      </c>
      <c r="Q443" s="74">
        <v>6439605</v>
      </c>
      <c r="R443" s="72">
        <v>7681788.7442635577</v>
      </c>
      <c r="S443" s="72">
        <v>-1242183.7442635577</v>
      </c>
      <c r="U443" s="20"/>
      <c r="V443" s="20"/>
      <c r="AC443" s="20">
        <v>419</v>
      </c>
      <c r="AD443" s="20">
        <v>3637087.5488013388</v>
      </c>
      <c r="AE443" s="20">
        <v>692471.45119866123</v>
      </c>
      <c r="AN443">
        <v>115382</v>
      </c>
      <c r="AO443">
        <v>827</v>
      </c>
      <c r="AP443">
        <v>9.1</v>
      </c>
      <c r="AQ443">
        <v>18.600000000000001</v>
      </c>
      <c r="AR443">
        <v>40653</v>
      </c>
      <c r="AS443">
        <v>4455876</v>
      </c>
      <c r="AT443">
        <v>5388</v>
      </c>
      <c r="AU443" s="20">
        <v>4484626.5059817415</v>
      </c>
      <c r="AV443" s="20">
        <v>-28750.505981741473</v>
      </c>
      <c r="BJ443">
        <v>115382</v>
      </c>
      <c r="BK443">
        <v>4455876</v>
      </c>
      <c r="BL443">
        <v>5388</v>
      </c>
      <c r="BM443">
        <v>827</v>
      </c>
      <c r="BN443">
        <v>18.600000000000001</v>
      </c>
      <c r="BO443">
        <v>40653</v>
      </c>
      <c r="BP443">
        <v>9.1</v>
      </c>
      <c r="BQ443">
        <v>0</v>
      </c>
      <c r="BT443">
        <v>5668803</v>
      </c>
      <c r="BU443">
        <v>1139</v>
      </c>
      <c r="BV443">
        <v>17.7</v>
      </c>
      <c r="BW443">
        <v>40826</v>
      </c>
      <c r="BX443">
        <v>7.2</v>
      </c>
      <c r="BY443">
        <v>0</v>
      </c>
      <c r="CA443" s="59">
        <f t="shared" si="44"/>
        <v>-0.1195938581735585</v>
      </c>
      <c r="CB443" s="59">
        <f t="shared" si="45"/>
        <v>0.48416577778662434</v>
      </c>
      <c r="CC443" s="59">
        <f t="shared" si="46"/>
        <v>1.1728281170573061</v>
      </c>
      <c r="CD443" s="59">
        <f t="shared" si="47"/>
        <v>0.27875434983175362</v>
      </c>
      <c r="CE443" s="59">
        <f t="shared" si="48"/>
        <v>-0.75293974179097378</v>
      </c>
      <c r="CF443">
        <v>0</v>
      </c>
      <c r="CI443" s="20">
        <v>414</v>
      </c>
      <c r="CJ443" s="20">
        <v>0.39947924233180776</v>
      </c>
      <c r="CK443" s="20">
        <v>-9.5894216819748079E-2</v>
      </c>
      <c r="DC443">
        <v>115322</v>
      </c>
      <c r="DD443">
        <v>6439605</v>
      </c>
      <c r="DE443">
        <v>4965</v>
      </c>
      <c r="DF443">
        <v>1297</v>
      </c>
      <c r="DG443">
        <v>17.399999999999999</v>
      </c>
      <c r="DH443">
        <v>39975</v>
      </c>
      <c r="DI443">
        <v>5.9</v>
      </c>
      <c r="DJ443">
        <v>0</v>
      </c>
      <c r="DK443">
        <f t="shared" si="43"/>
        <v>0</v>
      </c>
    </row>
    <row r="444" spans="1:115" x14ac:dyDescent="0.25">
      <c r="A444">
        <v>115382</v>
      </c>
      <c r="B444">
        <v>827</v>
      </c>
      <c r="C444">
        <v>18.600000000000001</v>
      </c>
      <c r="D444">
        <v>40653</v>
      </c>
      <c r="E444">
        <v>5388</v>
      </c>
      <c r="N444">
        <v>115382</v>
      </c>
      <c r="O444" t="s">
        <v>403</v>
      </c>
      <c r="P444" s="74">
        <v>827</v>
      </c>
      <c r="Q444" s="74">
        <v>4455876</v>
      </c>
      <c r="R444" s="72">
        <v>5193556.3334425585</v>
      </c>
      <c r="S444" s="72">
        <v>-737680.33344255853</v>
      </c>
      <c r="U444" s="20"/>
      <c r="V444" s="20"/>
      <c r="AC444" s="20">
        <v>420</v>
      </c>
      <c r="AD444" s="20">
        <v>5765320.3767801505</v>
      </c>
      <c r="AE444" s="20">
        <v>-82390.376780150458</v>
      </c>
      <c r="AN444">
        <v>115720</v>
      </c>
      <c r="AO444">
        <v>579</v>
      </c>
      <c r="AP444">
        <v>15.9</v>
      </c>
      <c r="AQ444">
        <v>13.4</v>
      </c>
      <c r="AR444">
        <v>39514</v>
      </c>
      <c r="AS444">
        <v>3391203</v>
      </c>
      <c r="AT444">
        <v>5857</v>
      </c>
      <c r="AU444" s="20">
        <v>4024314.7398830662</v>
      </c>
      <c r="AV444" s="20">
        <v>-633111.73988306616</v>
      </c>
      <c r="BJ444">
        <v>115720</v>
      </c>
      <c r="BK444">
        <v>3391203</v>
      </c>
      <c r="BL444">
        <v>5857</v>
      </c>
      <c r="BM444">
        <v>579</v>
      </c>
      <c r="BN444">
        <v>13.4</v>
      </c>
      <c r="BO444">
        <v>39514</v>
      </c>
      <c r="BP444">
        <v>15.9</v>
      </c>
      <c r="BQ444">
        <v>0</v>
      </c>
      <c r="BT444">
        <v>3178375</v>
      </c>
      <c r="BU444">
        <v>541</v>
      </c>
      <c r="BV444">
        <v>16.5</v>
      </c>
      <c r="BW444">
        <v>43199</v>
      </c>
      <c r="BX444">
        <v>9.3000000000000007</v>
      </c>
      <c r="BY444">
        <v>0</v>
      </c>
      <c r="CA444" s="59">
        <f t="shared" si="44"/>
        <v>-1.264520045487755</v>
      </c>
      <c r="CB444" s="59">
        <f t="shared" si="45"/>
        <v>-1.188518955403667</v>
      </c>
      <c r="CC444" s="59">
        <f t="shared" si="46"/>
        <v>0.57360076477098987</v>
      </c>
      <c r="CD444" s="59">
        <f t="shared" si="47"/>
        <v>1.0620012884039713</v>
      </c>
      <c r="CE444" s="59">
        <f t="shared" si="48"/>
        <v>-0.54001924419231118</v>
      </c>
      <c r="CF444">
        <v>0</v>
      </c>
      <c r="CI444" s="20">
        <v>415</v>
      </c>
      <c r="CJ444" s="20">
        <v>-0.3931882589747388</v>
      </c>
      <c r="CK444" s="20">
        <v>-0.25246163790301662</v>
      </c>
      <c r="DC444">
        <v>115382</v>
      </c>
      <c r="DD444">
        <v>4455876</v>
      </c>
      <c r="DE444">
        <v>5388</v>
      </c>
      <c r="DF444">
        <v>827</v>
      </c>
      <c r="DG444">
        <v>18.600000000000001</v>
      </c>
      <c r="DH444">
        <v>40653</v>
      </c>
      <c r="DI444">
        <v>9.1</v>
      </c>
      <c r="DJ444">
        <v>0</v>
      </c>
      <c r="DK444">
        <f t="shared" si="43"/>
        <v>0</v>
      </c>
    </row>
    <row r="445" spans="1:115" x14ac:dyDescent="0.25">
      <c r="A445">
        <v>115720</v>
      </c>
      <c r="B445">
        <v>579</v>
      </c>
      <c r="C445">
        <v>13.4</v>
      </c>
      <c r="D445">
        <v>39514</v>
      </c>
      <c r="E445">
        <v>5857</v>
      </c>
      <c r="N445">
        <v>115720</v>
      </c>
      <c r="O445" t="s">
        <v>393</v>
      </c>
      <c r="P445" s="74">
        <v>579</v>
      </c>
      <c r="Q445" s="74">
        <v>3391203</v>
      </c>
      <c r="R445" s="72">
        <v>3880616.6783710532</v>
      </c>
      <c r="S445" s="72">
        <v>-489413.67837105319</v>
      </c>
      <c r="U445" s="20"/>
      <c r="V445" s="20"/>
      <c r="AC445" s="20">
        <v>421</v>
      </c>
      <c r="AD445" s="20">
        <v>4764733.3009393662</v>
      </c>
      <c r="AE445" s="20">
        <v>-377507.30093936622</v>
      </c>
      <c r="AN445">
        <v>115723</v>
      </c>
      <c r="AO445">
        <v>1174</v>
      </c>
      <c r="AP445">
        <v>9.9</v>
      </c>
      <c r="AQ445">
        <v>16.399999999999999</v>
      </c>
      <c r="AR445">
        <v>39942</v>
      </c>
      <c r="AS445">
        <v>6078972</v>
      </c>
      <c r="AT445">
        <v>5178</v>
      </c>
      <c r="AU445" s="20">
        <v>6737469.4855147265</v>
      </c>
      <c r="AV445" s="20">
        <v>-658497.48551472649</v>
      </c>
      <c r="BJ445">
        <v>115723</v>
      </c>
      <c r="BK445">
        <v>6078972</v>
      </c>
      <c r="BL445">
        <v>5178</v>
      </c>
      <c r="BM445">
        <v>1174</v>
      </c>
      <c r="BN445">
        <v>16.399999999999999</v>
      </c>
      <c r="BO445">
        <v>39942</v>
      </c>
      <c r="BP445">
        <v>9.9</v>
      </c>
      <c r="BQ445">
        <v>0</v>
      </c>
      <c r="BT445">
        <v>6439605</v>
      </c>
      <c r="BU445">
        <v>1297</v>
      </c>
      <c r="BV445">
        <v>17.399999999999999</v>
      </c>
      <c r="BW445">
        <v>39975</v>
      </c>
      <c r="BX445">
        <v>5.9</v>
      </c>
      <c r="BY445">
        <v>0</v>
      </c>
      <c r="CA445" s="59">
        <f t="shared" si="44"/>
        <v>0.23476747852605989</v>
      </c>
      <c r="CB445" s="59">
        <f t="shared" si="45"/>
        <v>0.92611258020145049</v>
      </c>
      <c r="CC445" s="59">
        <f t="shared" si="46"/>
        <v>1.0230212789857265</v>
      </c>
      <c r="CD445" s="59">
        <f t="shared" si="47"/>
        <v>-2.1319311311445398E-3</v>
      </c>
      <c r="CE445" s="59">
        <f t="shared" si="48"/>
        <v>-0.88474766887585998</v>
      </c>
      <c r="CF445">
        <v>0</v>
      </c>
      <c r="CI445" s="20">
        <v>416</v>
      </c>
      <c r="CJ445" s="20">
        <v>4.4204188649267284E-2</v>
      </c>
      <c r="CK445" s="20">
        <v>-0.42008227665693293</v>
      </c>
      <c r="DC445">
        <v>115720</v>
      </c>
      <c r="DD445">
        <v>3391203</v>
      </c>
      <c r="DE445">
        <v>5857</v>
      </c>
      <c r="DF445">
        <v>579</v>
      </c>
      <c r="DG445">
        <v>13.4</v>
      </c>
      <c r="DH445">
        <v>39514</v>
      </c>
      <c r="DI445">
        <v>15.9</v>
      </c>
      <c r="DJ445">
        <v>0</v>
      </c>
      <c r="DK445">
        <f t="shared" si="43"/>
        <v>0</v>
      </c>
    </row>
    <row r="446" spans="1:115" x14ac:dyDescent="0.25">
      <c r="A446">
        <v>115723</v>
      </c>
      <c r="B446">
        <v>1174</v>
      </c>
      <c r="C446">
        <v>16.399999999999999</v>
      </c>
      <c r="D446">
        <v>39942</v>
      </c>
      <c r="E446">
        <v>5178</v>
      </c>
      <c r="N446">
        <v>115723</v>
      </c>
      <c r="O446" t="s">
        <v>393</v>
      </c>
      <c r="P446" s="74">
        <v>1174</v>
      </c>
      <c r="Q446" s="74">
        <v>6078972</v>
      </c>
      <c r="R446" s="72">
        <v>7030613.0282401899</v>
      </c>
      <c r="S446" s="72">
        <v>-951641.02824018989</v>
      </c>
      <c r="U446" s="20"/>
      <c r="V446" s="20"/>
      <c r="AC446" s="20">
        <v>422</v>
      </c>
      <c r="AD446" s="20">
        <v>7962376.6544199679</v>
      </c>
      <c r="AE446" s="20">
        <v>90373.345580032095</v>
      </c>
      <c r="AN446">
        <v>115758</v>
      </c>
      <c r="AO446">
        <v>1220</v>
      </c>
      <c r="AP446">
        <v>7.5</v>
      </c>
      <c r="AQ446">
        <v>16.8</v>
      </c>
      <c r="AR446">
        <v>38700</v>
      </c>
      <c r="AS446">
        <v>6498940</v>
      </c>
      <c r="AT446">
        <v>5327</v>
      </c>
      <c r="AU446" s="20">
        <v>6691532.4112974778</v>
      </c>
      <c r="AV446" s="20">
        <v>-192592.41129747778</v>
      </c>
      <c r="BJ446">
        <v>115758</v>
      </c>
      <c r="BK446">
        <v>6498940</v>
      </c>
      <c r="BL446">
        <v>5327</v>
      </c>
      <c r="BM446">
        <v>1220</v>
      </c>
      <c r="BN446">
        <v>16.8</v>
      </c>
      <c r="BO446">
        <v>38700</v>
      </c>
      <c r="BP446">
        <v>7.5</v>
      </c>
      <c r="BQ446">
        <v>0</v>
      </c>
      <c r="BT446">
        <v>4455876</v>
      </c>
      <c r="BU446">
        <v>827</v>
      </c>
      <c r="BV446">
        <v>18.600000000000001</v>
      </c>
      <c r="BW446">
        <v>40653</v>
      </c>
      <c r="BX446">
        <v>9.1</v>
      </c>
      <c r="BY446">
        <v>0</v>
      </c>
      <c r="CA446" s="59">
        <f t="shared" si="44"/>
        <v>-0.67721362698456067</v>
      </c>
      <c r="CB446" s="59">
        <f t="shared" si="45"/>
        <v>-0.38853930039961465</v>
      </c>
      <c r="CC446" s="59">
        <f t="shared" si="46"/>
        <v>1.6222486312720446</v>
      </c>
      <c r="CD446" s="59">
        <f t="shared" si="47"/>
        <v>0.2216529084609177</v>
      </c>
      <c r="CE446" s="59">
        <f t="shared" si="48"/>
        <v>-0.56029738682075536</v>
      </c>
      <c r="CF446">
        <v>0</v>
      </c>
      <c r="CI446" s="20">
        <v>417</v>
      </c>
      <c r="CJ446" s="20">
        <v>1.2226477955558133</v>
      </c>
      <c r="CK446" s="20">
        <v>-0.17752635878671152</v>
      </c>
      <c r="DC446">
        <v>115723</v>
      </c>
      <c r="DD446">
        <v>6078972</v>
      </c>
      <c r="DE446">
        <v>5178</v>
      </c>
      <c r="DF446">
        <v>1174</v>
      </c>
      <c r="DG446">
        <v>16.399999999999999</v>
      </c>
      <c r="DH446">
        <v>39942</v>
      </c>
      <c r="DI446">
        <v>9.9</v>
      </c>
      <c r="DJ446">
        <v>0</v>
      </c>
      <c r="DK446">
        <f t="shared" si="43"/>
        <v>0</v>
      </c>
    </row>
    <row r="447" spans="1:115" x14ac:dyDescent="0.25">
      <c r="A447">
        <v>115758</v>
      </c>
      <c r="B447">
        <v>1220</v>
      </c>
      <c r="C447">
        <v>16.8</v>
      </c>
      <c r="D447">
        <v>38700</v>
      </c>
      <c r="E447">
        <v>5327</v>
      </c>
      <c r="N447">
        <v>115758</v>
      </c>
      <c r="O447" t="s">
        <v>393</v>
      </c>
      <c r="P447" s="74">
        <v>1220</v>
      </c>
      <c r="Q447" s="74">
        <v>6498940</v>
      </c>
      <c r="R447" s="72">
        <v>7274142.1578099048</v>
      </c>
      <c r="S447" s="72">
        <v>-775202.15780990478</v>
      </c>
      <c r="U447" s="20"/>
      <c r="V447" s="20"/>
      <c r="AC447" s="20">
        <v>423</v>
      </c>
      <c r="AD447" s="20">
        <v>9582374.777209809</v>
      </c>
      <c r="AE447" s="20">
        <v>-740990.77720980905</v>
      </c>
      <c r="AN447">
        <v>115772</v>
      </c>
      <c r="AO447">
        <v>580</v>
      </c>
      <c r="AP447">
        <v>22.3</v>
      </c>
      <c r="AQ447">
        <v>13.6</v>
      </c>
      <c r="AR447">
        <v>38803</v>
      </c>
      <c r="AS447">
        <v>3843660</v>
      </c>
      <c r="AT447">
        <v>6627</v>
      </c>
      <c r="AU447" s="20">
        <v>4211093.268315535</v>
      </c>
      <c r="AV447" s="20">
        <v>-367433.26831553504</v>
      </c>
      <c r="BJ447">
        <v>115772</v>
      </c>
      <c r="BK447">
        <v>3843660</v>
      </c>
      <c r="BL447">
        <v>6627</v>
      </c>
      <c r="BM447">
        <v>580</v>
      </c>
      <c r="BN447">
        <v>13.6</v>
      </c>
      <c r="BO447">
        <v>38803</v>
      </c>
      <c r="BP447">
        <v>22.3</v>
      </c>
      <c r="BQ447">
        <v>0</v>
      </c>
      <c r="BT447">
        <v>3391203</v>
      </c>
      <c r="BU447">
        <v>579</v>
      </c>
      <c r="BV447">
        <v>13.4</v>
      </c>
      <c r="BW447">
        <v>39514</v>
      </c>
      <c r="BX447">
        <v>15.9</v>
      </c>
      <c r="BY447">
        <v>0</v>
      </c>
      <c r="CA447" s="59">
        <f t="shared" si="44"/>
        <v>-1.1666764818136774</v>
      </c>
      <c r="CB447" s="59">
        <f t="shared" si="45"/>
        <v>-1.0822279522912406</v>
      </c>
      <c r="CC447" s="59">
        <f t="shared" si="46"/>
        <v>-0.97440322863532802</v>
      </c>
      <c r="CD447" s="59">
        <f t="shared" si="47"/>
        <v>-0.15429241940834321</v>
      </c>
      <c r="CE447" s="59">
        <f t="shared" si="48"/>
        <v>0.12915946254634236</v>
      </c>
      <c r="CF447">
        <v>0</v>
      </c>
      <c r="CI447" s="20">
        <v>418</v>
      </c>
      <c r="CJ447" s="20">
        <v>-0.56893243570151664</v>
      </c>
      <c r="CK447" s="20">
        <v>-0.29984683297922632</v>
      </c>
      <c r="DC447">
        <v>115758</v>
      </c>
      <c r="DD447">
        <v>6498940</v>
      </c>
      <c r="DE447">
        <v>5327</v>
      </c>
      <c r="DF447">
        <v>1220</v>
      </c>
      <c r="DG447">
        <v>16.8</v>
      </c>
      <c r="DH447">
        <v>38700</v>
      </c>
      <c r="DI447">
        <v>7.5</v>
      </c>
      <c r="DJ447">
        <v>0</v>
      </c>
      <c r="DK447">
        <f t="shared" si="43"/>
        <v>0</v>
      </c>
    </row>
    <row r="448" spans="1:115" x14ac:dyDescent="0.25">
      <c r="A448">
        <v>115772</v>
      </c>
      <c r="B448">
        <v>580</v>
      </c>
      <c r="C448">
        <v>13.6</v>
      </c>
      <c r="D448">
        <v>38803</v>
      </c>
      <c r="E448">
        <v>6627</v>
      </c>
      <c r="N448">
        <v>115772</v>
      </c>
      <c r="O448" t="s">
        <v>393</v>
      </c>
      <c r="P448" s="74">
        <v>580</v>
      </c>
      <c r="Q448" s="74">
        <v>3843660</v>
      </c>
      <c r="R448" s="72">
        <v>3885910.7898834385</v>
      </c>
      <c r="S448" s="72">
        <v>-42250.789883438498</v>
      </c>
      <c r="U448" s="20"/>
      <c r="V448" s="20"/>
      <c r="AC448" s="20">
        <v>424</v>
      </c>
      <c r="AD448" s="20">
        <v>6135908.1826471072</v>
      </c>
      <c r="AE448" s="20">
        <v>663921.81735289283</v>
      </c>
      <c r="AN448">
        <v>115775</v>
      </c>
      <c r="AO448">
        <v>496</v>
      </c>
      <c r="AP448">
        <v>13.5</v>
      </c>
      <c r="AQ448">
        <v>16.899999999999999</v>
      </c>
      <c r="AR448">
        <v>38313</v>
      </c>
      <c r="AS448">
        <v>3017168</v>
      </c>
      <c r="AT448">
        <v>6083</v>
      </c>
      <c r="AU448" s="20">
        <v>2792305.5227791457</v>
      </c>
      <c r="AV448" s="20">
        <v>224862.47722085426</v>
      </c>
      <c r="BJ448">
        <v>115775</v>
      </c>
      <c r="BK448">
        <v>3017168</v>
      </c>
      <c r="BL448">
        <v>6083</v>
      </c>
      <c r="BM448">
        <v>496</v>
      </c>
      <c r="BN448">
        <v>16.899999999999999</v>
      </c>
      <c r="BO448">
        <v>38313</v>
      </c>
      <c r="BP448">
        <v>13.5</v>
      </c>
      <c r="BQ448">
        <v>0</v>
      </c>
      <c r="BT448">
        <v>6078972</v>
      </c>
      <c r="BU448">
        <v>1174</v>
      </c>
      <c r="BV448">
        <v>16.399999999999999</v>
      </c>
      <c r="BW448">
        <v>39942</v>
      </c>
      <c r="BX448">
        <v>9.9</v>
      </c>
      <c r="BY448">
        <v>0</v>
      </c>
      <c r="CA448" s="59">
        <f t="shared" si="44"/>
        <v>6.8973419950714376E-2</v>
      </c>
      <c r="CB448" s="59">
        <f t="shared" si="45"/>
        <v>0.58206538591649093</v>
      </c>
      <c r="CC448" s="59">
        <f t="shared" si="46"/>
        <v>0.52366515208046271</v>
      </c>
      <c r="CD448" s="59">
        <f t="shared" si="47"/>
        <v>-1.3024113589165267E-2</v>
      </c>
      <c r="CE448" s="59">
        <f t="shared" si="48"/>
        <v>-0.47918481630697907</v>
      </c>
      <c r="CF448">
        <v>0</v>
      </c>
      <c r="CI448" s="20">
        <v>419</v>
      </c>
      <c r="CJ448" s="20">
        <v>-0.83177157849445593</v>
      </c>
      <c r="CK448" s="20">
        <v>9.6486149713992164E-2</v>
      </c>
      <c r="DC448">
        <v>115772</v>
      </c>
      <c r="DD448">
        <v>3843660</v>
      </c>
      <c r="DE448">
        <v>6627</v>
      </c>
      <c r="DF448">
        <v>580</v>
      </c>
      <c r="DG448">
        <v>13.6</v>
      </c>
      <c r="DH448">
        <v>38803</v>
      </c>
      <c r="DI448">
        <v>22.3</v>
      </c>
      <c r="DJ448">
        <v>0</v>
      </c>
      <c r="DK448">
        <f t="shared" si="43"/>
        <v>0</v>
      </c>
    </row>
    <row r="449" spans="1:115" x14ac:dyDescent="0.25">
      <c r="A449">
        <v>115775</v>
      </c>
      <c r="B449">
        <v>496</v>
      </c>
      <c r="C449">
        <v>16.899999999999999</v>
      </c>
      <c r="D449">
        <v>38313</v>
      </c>
      <c r="E449">
        <v>6083</v>
      </c>
      <c r="N449">
        <v>115775</v>
      </c>
      <c r="O449" t="s">
        <v>393</v>
      </c>
      <c r="P449" s="74">
        <v>496</v>
      </c>
      <c r="Q449" s="74">
        <v>3017168</v>
      </c>
      <c r="R449" s="72">
        <v>3441205.4228430898</v>
      </c>
      <c r="S449" s="72">
        <v>-424037.42284308979</v>
      </c>
      <c r="U449" s="20"/>
      <c r="V449" s="20"/>
      <c r="AC449" s="20">
        <v>425</v>
      </c>
      <c r="AD449" s="20">
        <v>7014730.6937030349</v>
      </c>
      <c r="AE449" s="20">
        <v>-1226477.6937030349</v>
      </c>
      <c r="AN449">
        <v>116405</v>
      </c>
      <c r="AO449">
        <v>837</v>
      </c>
      <c r="AP449">
        <v>5.9</v>
      </c>
      <c r="AQ449">
        <v>18.600000000000001</v>
      </c>
      <c r="AR449">
        <v>37479</v>
      </c>
      <c r="AS449">
        <v>4634469</v>
      </c>
      <c r="AT449">
        <v>5537</v>
      </c>
      <c r="AU449" s="20">
        <v>4040218.0048209871</v>
      </c>
      <c r="AV449" s="20">
        <v>594250.99517901288</v>
      </c>
      <c r="BJ449">
        <v>116405</v>
      </c>
      <c r="BK449">
        <v>4634469</v>
      </c>
      <c r="BL449">
        <v>5537</v>
      </c>
      <c r="BM449">
        <v>837</v>
      </c>
      <c r="BN449">
        <v>18.600000000000001</v>
      </c>
      <c r="BO449">
        <v>37479</v>
      </c>
      <c r="BP449">
        <v>5.9</v>
      </c>
      <c r="BQ449">
        <v>0</v>
      </c>
      <c r="BT449">
        <v>6498940</v>
      </c>
      <c r="BU449">
        <v>1220</v>
      </c>
      <c r="BV449">
        <v>16.8</v>
      </c>
      <c r="BW449">
        <v>38700</v>
      </c>
      <c r="BX449">
        <v>7.5</v>
      </c>
      <c r="BY449">
        <v>0</v>
      </c>
      <c r="CA449" s="59">
        <f t="shared" si="44"/>
        <v>0.26204559912392011</v>
      </c>
      <c r="CB449" s="59">
        <f t="shared" si="45"/>
        <v>0.71073344231574409</v>
      </c>
      <c r="CC449" s="59">
        <f t="shared" si="46"/>
        <v>0.72340760284256933</v>
      </c>
      <c r="CD449" s="59">
        <f t="shared" si="47"/>
        <v>-0.42296625337285448</v>
      </c>
      <c r="CE449" s="59">
        <f t="shared" si="48"/>
        <v>-0.72252252784830773</v>
      </c>
      <c r="CF449">
        <v>0</v>
      </c>
      <c r="CI449" s="20">
        <v>420</v>
      </c>
      <c r="CJ449" s="20">
        <v>-0.22292128966069588</v>
      </c>
      <c r="CK449" s="20">
        <v>0.10982204697017389</v>
      </c>
      <c r="DC449">
        <v>115775</v>
      </c>
      <c r="DD449">
        <v>3017168</v>
      </c>
      <c r="DE449">
        <v>6083</v>
      </c>
      <c r="DF449">
        <v>496</v>
      </c>
      <c r="DG449">
        <v>16.899999999999999</v>
      </c>
      <c r="DH449">
        <v>38313</v>
      </c>
      <c r="DI449">
        <v>13.5</v>
      </c>
      <c r="DJ449">
        <v>0</v>
      </c>
      <c r="DK449">
        <f t="shared" si="43"/>
        <v>0</v>
      </c>
    </row>
    <row r="450" spans="1:115" x14ac:dyDescent="0.25">
      <c r="A450">
        <v>116405</v>
      </c>
      <c r="B450">
        <v>837</v>
      </c>
      <c r="C450">
        <v>18.600000000000001</v>
      </c>
      <c r="D450">
        <v>37479</v>
      </c>
      <c r="E450">
        <v>5537</v>
      </c>
      <c r="N450">
        <v>116405</v>
      </c>
      <c r="O450" t="s">
        <v>413</v>
      </c>
      <c r="P450" s="74">
        <v>837</v>
      </c>
      <c r="Q450" s="74">
        <v>4634469</v>
      </c>
      <c r="R450" s="72">
        <v>5246497.4485664098</v>
      </c>
      <c r="S450" s="72">
        <v>-612028.44856640976</v>
      </c>
      <c r="U450" s="20"/>
      <c r="V450" s="20"/>
      <c r="AC450" s="20">
        <v>426</v>
      </c>
      <c r="AD450" s="20">
        <v>8375317.3523860062</v>
      </c>
      <c r="AE450" s="20">
        <v>-527029.35238600615</v>
      </c>
      <c r="AN450">
        <v>116407</v>
      </c>
      <c r="AO450">
        <v>1275</v>
      </c>
      <c r="AP450">
        <v>3.6</v>
      </c>
      <c r="AQ450">
        <v>18.8</v>
      </c>
      <c r="AR450">
        <v>37123</v>
      </c>
      <c r="AS450">
        <v>7505925</v>
      </c>
      <c r="AT450">
        <v>5887</v>
      </c>
      <c r="AU450" s="20">
        <v>6354818.1859993152</v>
      </c>
      <c r="AV450" s="20">
        <v>1151106.8140006848</v>
      </c>
      <c r="BJ450">
        <v>116407</v>
      </c>
      <c r="BK450">
        <v>7505925</v>
      </c>
      <c r="BL450">
        <v>5887</v>
      </c>
      <c r="BM450">
        <v>1275</v>
      </c>
      <c r="BN450">
        <v>18.8</v>
      </c>
      <c r="BO450">
        <v>37123</v>
      </c>
      <c r="BP450">
        <v>3.6</v>
      </c>
      <c r="BQ450">
        <v>0</v>
      </c>
      <c r="BT450">
        <v>3843660</v>
      </c>
      <c r="BU450">
        <v>580</v>
      </c>
      <c r="BV450">
        <v>13.6</v>
      </c>
      <c r="BW450">
        <v>38803</v>
      </c>
      <c r="BX450">
        <v>22.3</v>
      </c>
      <c r="BY450">
        <v>0</v>
      </c>
      <c r="CA450" s="59">
        <f t="shared" si="44"/>
        <v>-0.95866811219463222</v>
      </c>
      <c r="CB450" s="59">
        <f t="shared" si="45"/>
        <v>-1.0794308206303873</v>
      </c>
      <c r="CC450" s="59">
        <f t="shared" si="46"/>
        <v>-0.8745320032542756</v>
      </c>
      <c r="CD450" s="59">
        <f t="shared" si="47"/>
        <v>-0.38896944145842616</v>
      </c>
      <c r="CE450" s="59">
        <f t="shared" si="48"/>
        <v>0.77806002665655194</v>
      </c>
      <c r="CF450">
        <v>0</v>
      </c>
      <c r="CI450" s="20">
        <v>421</v>
      </c>
      <c r="CJ450" s="20">
        <v>-0.39573761798778967</v>
      </c>
      <c r="CK450" s="20">
        <v>-0.31303652098873364</v>
      </c>
      <c r="DC450">
        <v>116405</v>
      </c>
      <c r="DD450">
        <v>4634469</v>
      </c>
      <c r="DE450">
        <v>5537</v>
      </c>
      <c r="DF450">
        <v>837</v>
      </c>
      <c r="DG450">
        <v>18.600000000000001</v>
      </c>
      <c r="DH450">
        <v>37479</v>
      </c>
      <c r="DI450">
        <v>5.9</v>
      </c>
      <c r="DJ450">
        <v>0</v>
      </c>
      <c r="DK450">
        <f t="shared" si="43"/>
        <v>0</v>
      </c>
    </row>
    <row r="451" spans="1:115" x14ac:dyDescent="0.25">
      <c r="A451">
        <v>116407</v>
      </c>
      <c r="B451">
        <v>1275</v>
      </c>
      <c r="C451">
        <v>18.8</v>
      </c>
      <c r="D451">
        <v>37123</v>
      </c>
      <c r="E451">
        <v>5887</v>
      </c>
      <c r="N451">
        <v>116407</v>
      </c>
      <c r="O451" t="s">
        <v>413</v>
      </c>
      <c r="P451" s="74">
        <v>1275</v>
      </c>
      <c r="Q451" s="74">
        <v>7505925</v>
      </c>
      <c r="R451" s="72">
        <v>7565318.2909910856</v>
      </c>
      <c r="S451" s="72">
        <v>-59393.290991085581</v>
      </c>
      <c r="U451" s="20"/>
      <c r="V451" s="20"/>
      <c r="AC451" s="20">
        <v>427</v>
      </c>
      <c r="AD451" s="20">
        <v>4245910.3727256255</v>
      </c>
      <c r="AE451" s="20">
        <v>-778462.37272562552</v>
      </c>
      <c r="AN451">
        <v>116411</v>
      </c>
      <c r="AO451">
        <v>756</v>
      </c>
      <c r="AP451">
        <v>4.8</v>
      </c>
      <c r="AQ451">
        <v>14.1</v>
      </c>
      <c r="AR451">
        <v>37111</v>
      </c>
      <c r="AS451">
        <v>4790016</v>
      </c>
      <c r="AT451">
        <v>6336</v>
      </c>
      <c r="AU451" s="20">
        <v>4153359.4432327971</v>
      </c>
      <c r="AV451" s="20">
        <v>636656.55676720291</v>
      </c>
      <c r="BJ451">
        <v>116411</v>
      </c>
      <c r="BK451">
        <v>4790016</v>
      </c>
      <c r="BL451">
        <v>6336</v>
      </c>
      <c r="BM451">
        <v>756</v>
      </c>
      <c r="BN451">
        <v>14.1</v>
      </c>
      <c r="BO451">
        <v>37111</v>
      </c>
      <c r="BP451">
        <v>4.8</v>
      </c>
      <c r="BQ451">
        <v>0</v>
      </c>
      <c r="BT451">
        <v>3017168</v>
      </c>
      <c r="BU451">
        <v>496</v>
      </c>
      <c r="BV451">
        <v>16.899999999999999</v>
      </c>
      <c r="BW451">
        <v>38313</v>
      </c>
      <c r="BX451">
        <v>13.5</v>
      </c>
      <c r="BY451">
        <v>0</v>
      </c>
      <c r="CA451" s="59">
        <f t="shared" si="44"/>
        <v>-1.3386318511205055</v>
      </c>
      <c r="CB451" s="59">
        <f t="shared" si="45"/>
        <v>-1.314389880142067</v>
      </c>
      <c r="CC451" s="59">
        <f t="shared" si="46"/>
        <v>0.77334321553309471</v>
      </c>
      <c r="CD451" s="59">
        <f t="shared" si="47"/>
        <v>-0.55070184765327934</v>
      </c>
      <c r="CE451" s="59">
        <f t="shared" si="48"/>
        <v>-0.11417824899498624</v>
      </c>
      <c r="CF451">
        <v>0</v>
      </c>
      <c r="CI451" s="20">
        <v>422</v>
      </c>
      <c r="CJ451" s="20">
        <v>0.8412273454574406</v>
      </c>
      <c r="CK451" s="20">
        <v>0.13515239988980809</v>
      </c>
      <c r="DC451">
        <v>116407</v>
      </c>
      <c r="DD451">
        <v>7505925</v>
      </c>
      <c r="DE451">
        <v>5887</v>
      </c>
      <c r="DF451">
        <v>1275</v>
      </c>
      <c r="DG451">
        <v>18.8</v>
      </c>
      <c r="DH451">
        <v>37123</v>
      </c>
      <c r="DI451">
        <v>3.6</v>
      </c>
      <c r="DJ451">
        <v>0</v>
      </c>
      <c r="DK451">
        <f t="shared" si="43"/>
        <v>0</v>
      </c>
    </row>
    <row r="452" spans="1:115" x14ac:dyDescent="0.25">
      <c r="A452">
        <v>116411</v>
      </c>
      <c r="B452">
        <v>756</v>
      </c>
      <c r="C452">
        <v>14.1</v>
      </c>
      <c r="D452">
        <v>37111</v>
      </c>
      <c r="E452">
        <v>6336</v>
      </c>
      <c r="N452">
        <v>116411</v>
      </c>
      <c r="O452" t="s">
        <v>413</v>
      </c>
      <c r="P452" s="74">
        <v>756</v>
      </c>
      <c r="Q452" s="74">
        <v>4790016</v>
      </c>
      <c r="R452" s="72">
        <v>4817674.4160632165</v>
      </c>
      <c r="S452" s="72">
        <v>-27658.416063216515</v>
      </c>
      <c r="U452" s="20"/>
      <c r="V452" s="20"/>
      <c r="AC452" s="20">
        <v>428</v>
      </c>
      <c r="AD452" s="20">
        <v>9984727.2521510776</v>
      </c>
      <c r="AE452" s="20">
        <v>-1269303.2521510776</v>
      </c>
      <c r="AN452">
        <v>116412</v>
      </c>
      <c r="AO452">
        <v>1093</v>
      </c>
      <c r="AP452">
        <v>2.8</v>
      </c>
      <c r="AQ452">
        <v>16.600000000000001</v>
      </c>
      <c r="AR452">
        <v>35395</v>
      </c>
      <c r="AS452">
        <v>5454070</v>
      </c>
      <c r="AT452">
        <v>4990</v>
      </c>
      <c r="AU452" s="20">
        <v>5415562.1209241226</v>
      </c>
      <c r="AV452" s="20">
        <v>38507.879075877368</v>
      </c>
      <c r="BJ452">
        <v>116412</v>
      </c>
      <c r="BK452">
        <v>5454070</v>
      </c>
      <c r="BL452">
        <v>4990</v>
      </c>
      <c r="BM452">
        <v>1093</v>
      </c>
      <c r="BN452">
        <v>16.600000000000001</v>
      </c>
      <c r="BO452">
        <v>35395</v>
      </c>
      <c r="BP452">
        <v>2.8</v>
      </c>
      <c r="BQ452">
        <v>0</v>
      </c>
      <c r="BT452">
        <v>4634469</v>
      </c>
      <c r="BU452">
        <v>837</v>
      </c>
      <c r="BV452">
        <v>18.600000000000001</v>
      </c>
      <c r="BW452">
        <v>37479</v>
      </c>
      <c r="BX452">
        <v>5.9</v>
      </c>
      <c r="BY452">
        <v>0</v>
      </c>
      <c r="CA452" s="59">
        <f t="shared" si="44"/>
        <v>-0.59510894354420241</v>
      </c>
      <c r="CB452" s="59">
        <f t="shared" si="45"/>
        <v>-0.3605679837910814</v>
      </c>
      <c r="CC452" s="59">
        <f t="shared" si="46"/>
        <v>1.6222486312720446</v>
      </c>
      <c r="CD452" s="59">
        <f t="shared" si="47"/>
        <v>-0.8259770043196214</v>
      </c>
      <c r="CE452" s="59">
        <f t="shared" si="48"/>
        <v>-0.88474766887585998</v>
      </c>
      <c r="CF452">
        <v>0</v>
      </c>
      <c r="CI452" s="20">
        <v>423</v>
      </c>
      <c r="CJ452" s="20">
        <v>1.6237729332591426</v>
      </c>
      <c r="CK452" s="20">
        <v>-0.28483393351612585</v>
      </c>
      <c r="DC452">
        <v>116411</v>
      </c>
      <c r="DD452">
        <v>4790016</v>
      </c>
      <c r="DE452">
        <v>6336</v>
      </c>
      <c r="DF452">
        <v>756</v>
      </c>
      <c r="DG452">
        <v>14.1</v>
      </c>
      <c r="DH452">
        <v>37111</v>
      </c>
      <c r="DI452">
        <v>4.8</v>
      </c>
      <c r="DJ452">
        <v>0</v>
      </c>
      <c r="DK452">
        <f t="shared" ref="DK452:DK515" si="49">DJ452*(DF452-DF$1)</f>
        <v>0</v>
      </c>
    </row>
    <row r="453" spans="1:115" x14ac:dyDescent="0.25">
      <c r="A453">
        <v>116412</v>
      </c>
      <c r="B453">
        <v>1093</v>
      </c>
      <c r="C453">
        <v>16.600000000000001</v>
      </c>
      <c r="D453">
        <v>35395</v>
      </c>
      <c r="E453">
        <v>4990</v>
      </c>
      <c r="N453">
        <v>116412</v>
      </c>
      <c r="O453" t="s">
        <v>413</v>
      </c>
      <c r="P453" s="74">
        <v>1093</v>
      </c>
      <c r="Q453" s="74">
        <v>5454070</v>
      </c>
      <c r="R453" s="72">
        <v>6601789.9957369966</v>
      </c>
      <c r="S453" s="72">
        <v>-1147719.9957369966</v>
      </c>
      <c r="U453" s="20"/>
      <c r="V453" s="20"/>
      <c r="AC453" s="20">
        <v>429</v>
      </c>
      <c r="AD453" s="20">
        <v>5564144.1393095162</v>
      </c>
      <c r="AE453" s="20">
        <v>-1044161.1393095162</v>
      </c>
      <c r="AN453">
        <v>116413</v>
      </c>
      <c r="AO453">
        <v>840</v>
      </c>
      <c r="AP453">
        <v>13.5</v>
      </c>
      <c r="AQ453">
        <v>15.1</v>
      </c>
      <c r="AR453">
        <v>37304</v>
      </c>
      <c r="AS453">
        <v>6385680</v>
      </c>
      <c r="AT453">
        <v>7602</v>
      </c>
      <c r="AU453" s="20">
        <v>4899311.306118397</v>
      </c>
      <c r="AV453" s="20">
        <v>1486368.693881603</v>
      </c>
      <c r="BJ453">
        <v>116413</v>
      </c>
      <c r="BK453">
        <v>6385680</v>
      </c>
      <c r="BL453">
        <v>7602</v>
      </c>
      <c r="BM453">
        <v>840</v>
      </c>
      <c r="BN453">
        <v>15.1</v>
      </c>
      <c r="BO453">
        <v>37304</v>
      </c>
      <c r="BP453">
        <v>13.5</v>
      </c>
      <c r="BQ453">
        <v>0</v>
      </c>
      <c r="BT453">
        <v>7505925</v>
      </c>
      <c r="BU453">
        <v>1275</v>
      </c>
      <c r="BV453">
        <v>18.8</v>
      </c>
      <c r="BW453">
        <v>37123</v>
      </c>
      <c r="BX453">
        <v>3.6</v>
      </c>
      <c r="BY453">
        <v>0</v>
      </c>
      <c r="CA453" s="59">
        <f t="shared" si="44"/>
        <v>0.72498750980456861</v>
      </c>
      <c r="CB453" s="59">
        <f t="shared" si="45"/>
        <v>0.86457568366267723</v>
      </c>
      <c r="CC453" s="59">
        <f t="shared" si="46"/>
        <v>1.7221198566530971</v>
      </c>
      <c r="CD453" s="59">
        <f t="shared" si="47"/>
        <v>-0.94348054841220863</v>
      </c>
      <c r="CE453" s="59">
        <f t="shared" si="48"/>
        <v>-1.1179463091029667</v>
      </c>
      <c r="CF453">
        <v>0</v>
      </c>
      <c r="CI453" s="20">
        <v>424</v>
      </c>
      <c r="CJ453" s="20">
        <v>0.36758356755535215</v>
      </c>
      <c r="CK453" s="20">
        <v>3.2790399423799521E-2</v>
      </c>
      <c r="DC453">
        <v>116412</v>
      </c>
      <c r="DD453">
        <v>5454070</v>
      </c>
      <c r="DE453">
        <v>4990</v>
      </c>
      <c r="DF453">
        <v>1093</v>
      </c>
      <c r="DG453">
        <v>16.600000000000001</v>
      </c>
      <c r="DH453">
        <v>35395</v>
      </c>
      <c r="DI453">
        <v>2.8</v>
      </c>
      <c r="DJ453">
        <v>0</v>
      </c>
      <c r="DK453">
        <f t="shared" si="49"/>
        <v>0</v>
      </c>
    </row>
    <row r="454" spans="1:115" x14ac:dyDescent="0.25">
      <c r="A454">
        <v>116413</v>
      </c>
      <c r="B454">
        <v>840</v>
      </c>
      <c r="C454">
        <v>15.1</v>
      </c>
      <c r="D454">
        <v>37304</v>
      </c>
      <c r="E454">
        <v>7602</v>
      </c>
      <c r="N454">
        <v>116413</v>
      </c>
      <c r="O454" t="s">
        <v>413</v>
      </c>
      <c r="P454" s="74">
        <v>840</v>
      </c>
      <c r="Q454" s="74">
        <v>6385680</v>
      </c>
      <c r="R454" s="72">
        <v>5262379.7831035657</v>
      </c>
      <c r="S454" s="72">
        <v>1123300.2168964343</v>
      </c>
      <c r="U454" s="20"/>
      <c r="V454" s="20"/>
      <c r="AC454" s="20">
        <v>430</v>
      </c>
      <c r="AD454" s="20">
        <v>5998261.2833250947</v>
      </c>
      <c r="AE454" s="20">
        <v>-563832.28332509473</v>
      </c>
      <c r="AN454">
        <v>116418</v>
      </c>
      <c r="AO454">
        <v>638</v>
      </c>
      <c r="AP454">
        <v>11.8</v>
      </c>
      <c r="AQ454">
        <v>12.6</v>
      </c>
      <c r="AR454">
        <v>34437</v>
      </c>
      <c r="AS454">
        <v>4850076</v>
      </c>
      <c r="AT454">
        <v>7602</v>
      </c>
      <c r="AU454" s="20">
        <v>3722132.1140944711</v>
      </c>
      <c r="AV454" s="20">
        <v>1127943.8859055289</v>
      </c>
      <c r="BJ454">
        <v>116418</v>
      </c>
      <c r="BK454">
        <v>4850076</v>
      </c>
      <c r="BL454">
        <v>7602</v>
      </c>
      <c r="BM454">
        <v>638</v>
      </c>
      <c r="BN454">
        <v>12.6</v>
      </c>
      <c r="BO454">
        <v>34437</v>
      </c>
      <c r="BP454">
        <v>11.8</v>
      </c>
      <c r="BQ454">
        <v>0</v>
      </c>
      <c r="BT454">
        <v>4790016</v>
      </c>
      <c r="BU454">
        <v>756</v>
      </c>
      <c r="BV454">
        <v>14.1</v>
      </c>
      <c r="BW454">
        <v>37111</v>
      </c>
      <c r="BX454">
        <v>4.8</v>
      </c>
      <c r="BY454">
        <v>0</v>
      </c>
      <c r="CA454" s="59">
        <f t="shared" ref="CA454:CA517" si="50">(BT454-BT$2)/BT$3</f>
        <v>-0.5235992136270311</v>
      </c>
      <c r="CB454" s="59">
        <f t="shared" si="45"/>
        <v>-0.58713564832020115</v>
      </c>
      <c r="CC454" s="59">
        <f t="shared" si="46"/>
        <v>-0.62485393980164361</v>
      </c>
      <c r="CD454" s="59">
        <f t="shared" si="47"/>
        <v>-0.9474413420333071</v>
      </c>
      <c r="CE454" s="59">
        <f t="shared" si="48"/>
        <v>-0.99627745333230244</v>
      </c>
      <c r="CF454">
        <v>0</v>
      </c>
      <c r="CI454" s="20">
        <v>425</v>
      </c>
      <c r="CJ454" s="20">
        <v>0.36640548116248883</v>
      </c>
      <c r="CK454" s="20">
        <v>-0.43108450820072408</v>
      </c>
      <c r="DC454">
        <v>116413</v>
      </c>
      <c r="DD454">
        <v>6385680</v>
      </c>
      <c r="DE454">
        <v>7602</v>
      </c>
      <c r="DF454">
        <v>840</v>
      </c>
      <c r="DG454">
        <v>15.1</v>
      </c>
      <c r="DH454">
        <v>37304</v>
      </c>
      <c r="DI454">
        <v>13.5</v>
      </c>
      <c r="DJ454">
        <v>0</v>
      </c>
      <c r="DK454">
        <f t="shared" si="49"/>
        <v>0</v>
      </c>
    </row>
    <row r="455" spans="1:115" x14ac:dyDescent="0.25">
      <c r="A455">
        <v>116418</v>
      </c>
      <c r="B455">
        <v>638</v>
      </c>
      <c r="C455">
        <v>12.6</v>
      </c>
      <c r="D455">
        <v>34437</v>
      </c>
      <c r="E455">
        <v>7602</v>
      </c>
      <c r="N455">
        <v>116418</v>
      </c>
      <c r="O455" t="s">
        <v>413</v>
      </c>
      <c r="P455" s="74">
        <v>638</v>
      </c>
      <c r="Q455" s="74">
        <v>4850076</v>
      </c>
      <c r="R455" s="72">
        <v>4192969.2576017743</v>
      </c>
      <c r="S455" s="72">
        <v>657106.7423982257</v>
      </c>
      <c r="U455" s="20"/>
      <c r="V455" s="20"/>
      <c r="AC455" s="20">
        <v>431</v>
      </c>
      <c r="AD455" s="20">
        <v>4410027.8296095636</v>
      </c>
      <c r="AE455" s="20">
        <v>-529542.82960956357</v>
      </c>
      <c r="AN455">
        <v>116419</v>
      </c>
      <c r="AO455">
        <v>1704</v>
      </c>
      <c r="AP455">
        <v>3.3</v>
      </c>
      <c r="AQ455">
        <v>16.899999999999999</v>
      </c>
      <c r="AR455">
        <v>37136</v>
      </c>
      <c r="AS455">
        <v>8554080</v>
      </c>
      <c r="AT455">
        <v>5020</v>
      </c>
      <c r="AU455" s="20">
        <v>9060530.9619065914</v>
      </c>
      <c r="AV455" s="20">
        <v>-506450.96190659143</v>
      </c>
      <c r="BJ455">
        <v>116419</v>
      </c>
      <c r="BK455">
        <v>8554080</v>
      </c>
      <c r="BL455">
        <v>5020</v>
      </c>
      <c r="BM455">
        <v>1704</v>
      </c>
      <c r="BN455">
        <v>16.899999999999999</v>
      </c>
      <c r="BO455">
        <v>37136</v>
      </c>
      <c r="BP455">
        <v>3.3</v>
      </c>
      <c r="BQ455">
        <v>0</v>
      </c>
      <c r="BT455">
        <v>5454070</v>
      </c>
      <c r="BU455">
        <v>1093</v>
      </c>
      <c r="BV455">
        <v>16.600000000000001</v>
      </c>
      <c r="BW455">
        <v>35395</v>
      </c>
      <c r="BX455">
        <v>2.8</v>
      </c>
      <c r="BY455">
        <v>0</v>
      </c>
      <c r="CA455" s="59">
        <f t="shared" si="50"/>
        <v>-0.21831320881551217</v>
      </c>
      <c r="CB455" s="59">
        <f t="shared" si="45"/>
        <v>0.35549772138737118</v>
      </c>
      <c r="CC455" s="59">
        <f t="shared" si="46"/>
        <v>0.62353637746151691</v>
      </c>
      <c r="CD455" s="59">
        <f t="shared" si="47"/>
        <v>-1.513834829850385</v>
      </c>
      <c r="CE455" s="59">
        <f t="shared" si="48"/>
        <v>-1.199058879616743</v>
      </c>
      <c r="CF455">
        <v>0</v>
      </c>
      <c r="CI455" s="20">
        <v>426</v>
      </c>
      <c r="CJ455" s="20">
        <v>0.92145677924382863</v>
      </c>
      <c r="CK455" s="20">
        <v>-3.9074490603071887E-2</v>
      </c>
      <c r="DC455">
        <v>116418</v>
      </c>
      <c r="DD455">
        <v>4850076</v>
      </c>
      <c r="DE455">
        <v>7602</v>
      </c>
      <c r="DF455">
        <v>638</v>
      </c>
      <c r="DG455">
        <v>12.6</v>
      </c>
      <c r="DH455">
        <v>34437</v>
      </c>
      <c r="DI455">
        <v>11.8</v>
      </c>
      <c r="DJ455">
        <v>0</v>
      </c>
      <c r="DK455">
        <f t="shared" si="49"/>
        <v>0</v>
      </c>
    </row>
    <row r="456" spans="1:115" x14ac:dyDescent="0.25">
      <c r="A456">
        <v>116419</v>
      </c>
      <c r="B456">
        <v>1704</v>
      </c>
      <c r="C456">
        <v>16.899999999999999</v>
      </c>
      <c r="D456">
        <v>37136</v>
      </c>
      <c r="E456">
        <v>5020</v>
      </c>
      <c r="N456">
        <v>116419</v>
      </c>
      <c r="O456" t="s">
        <v>413</v>
      </c>
      <c r="P456" s="74">
        <v>1704</v>
      </c>
      <c r="Q456" s="74">
        <v>8554080</v>
      </c>
      <c r="R456" s="72">
        <v>9836492.1298042946</v>
      </c>
      <c r="S456" s="72">
        <v>-1282412.1298042946</v>
      </c>
      <c r="U456" s="20"/>
      <c r="V456" s="20"/>
      <c r="AC456" s="20">
        <v>432</v>
      </c>
      <c r="AD456" s="20">
        <v>6908848.4634553324</v>
      </c>
      <c r="AE456" s="20">
        <v>-1108959.4634553324</v>
      </c>
      <c r="AN456">
        <v>116422</v>
      </c>
      <c r="AO456">
        <v>903</v>
      </c>
      <c r="AP456">
        <v>5.4</v>
      </c>
      <c r="AQ456">
        <v>17</v>
      </c>
      <c r="AR456">
        <v>37273</v>
      </c>
      <c r="AS456">
        <v>5674452</v>
      </c>
      <c r="AT456">
        <v>6284</v>
      </c>
      <c r="AU456" s="20">
        <v>4605665.6627805736</v>
      </c>
      <c r="AV456" s="20">
        <v>1068786.3372194264</v>
      </c>
      <c r="BJ456">
        <v>116422</v>
      </c>
      <c r="BK456">
        <v>5674452</v>
      </c>
      <c r="BL456">
        <v>6284</v>
      </c>
      <c r="BM456">
        <v>903</v>
      </c>
      <c r="BN456">
        <v>17</v>
      </c>
      <c r="BO456">
        <v>37273</v>
      </c>
      <c r="BP456">
        <v>5.4</v>
      </c>
      <c r="BQ456">
        <v>0</v>
      </c>
      <c r="BT456">
        <v>6385680</v>
      </c>
      <c r="BU456">
        <v>840</v>
      </c>
      <c r="BV456">
        <v>15.1</v>
      </c>
      <c r="BW456">
        <v>37304</v>
      </c>
      <c r="BX456">
        <v>13.5</v>
      </c>
      <c r="BY456">
        <v>0</v>
      </c>
      <c r="CA456" s="59">
        <f t="shared" si="50"/>
        <v>0.20997650097082923</v>
      </c>
      <c r="CB456" s="59">
        <f t="shared" si="45"/>
        <v>-0.35217658880852137</v>
      </c>
      <c r="CC456" s="59">
        <f t="shared" si="46"/>
        <v>-0.12549781289637976</v>
      </c>
      <c r="CD456" s="59">
        <f t="shared" si="47"/>
        <v>-0.88373857796064048</v>
      </c>
      <c r="CE456" s="59">
        <f t="shared" si="48"/>
        <v>-0.11417824899498624</v>
      </c>
      <c r="CF456">
        <v>0</v>
      </c>
      <c r="CI456" s="20">
        <v>427</v>
      </c>
      <c r="CJ456" s="20">
        <v>-1.112467813523748</v>
      </c>
      <c r="CK456" s="20">
        <v>-1.9156501693757599E-2</v>
      </c>
      <c r="DC456">
        <v>116419</v>
      </c>
      <c r="DD456">
        <v>8554080</v>
      </c>
      <c r="DE456">
        <v>5020</v>
      </c>
      <c r="DF456">
        <v>1704</v>
      </c>
      <c r="DG456">
        <v>16.899999999999999</v>
      </c>
      <c r="DH456">
        <v>37136</v>
      </c>
      <c r="DI456">
        <v>3.3</v>
      </c>
      <c r="DJ456">
        <v>0</v>
      </c>
      <c r="DK456">
        <f t="shared" si="49"/>
        <v>0</v>
      </c>
    </row>
    <row r="457" spans="1:115" x14ac:dyDescent="0.25">
      <c r="A457">
        <v>116422</v>
      </c>
      <c r="B457">
        <v>903</v>
      </c>
      <c r="C457">
        <v>17</v>
      </c>
      <c r="D457">
        <v>37273</v>
      </c>
      <c r="E457">
        <v>6284</v>
      </c>
      <c r="N457">
        <v>116422</v>
      </c>
      <c r="O457" t="s">
        <v>413</v>
      </c>
      <c r="P457" s="74">
        <v>903</v>
      </c>
      <c r="Q457" s="74">
        <v>5674452</v>
      </c>
      <c r="R457" s="72">
        <v>5595908.8083838271</v>
      </c>
      <c r="S457" s="72">
        <v>78543.191616172902</v>
      </c>
      <c r="U457" s="20"/>
      <c r="V457" s="20"/>
      <c r="AC457" s="20">
        <v>433</v>
      </c>
      <c r="AD457" s="20">
        <v>9264728.0864667036</v>
      </c>
      <c r="AE457" s="20">
        <v>-299996.08646670356</v>
      </c>
      <c r="AN457">
        <v>116423</v>
      </c>
      <c r="AO457">
        <v>522</v>
      </c>
      <c r="AP457">
        <v>10</v>
      </c>
      <c r="AQ457">
        <v>17.100000000000001</v>
      </c>
      <c r="AR457">
        <v>38409</v>
      </c>
      <c r="AS457">
        <v>3165930</v>
      </c>
      <c r="AT457">
        <v>6065</v>
      </c>
      <c r="AU457" s="20">
        <v>2762450.3348593712</v>
      </c>
      <c r="AV457" s="20">
        <v>403479.66514062881</v>
      </c>
      <c r="BJ457">
        <v>116423</v>
      </c>
      <c r="BK457">
        <v>3165930</v>
      </c>
      <c r="BL457">
        <v>6065</v>
      </c>
      <c r="BM457">
        <v>522</v>
      </c>
      <c r="BN457">
        <v>17.100000000000001</v>
      </c>
      <c r="BO457">
        <v>38409</v>
      </c>
      <c r="BP457">
        <v>10</v>
      </c>
      <c r="BQ457">
        <v>0</v>
      </c>
      <c r="BT457">
        <v>4850076</v>
      </c>
      <c r="BU457">
        <v>638</v>
      </c>
      <c r="BV457">
        <v>12.6</v>
      </c>
      <c r="BW457">
        <v>34437</v>
      </c>
      <c r="BX457">
        <v>11.8</v>
      </c>
      <c r="BY457">
        <v>0</v>
      </c>
      <c r="CA457" s="59">
        <f t="shared" si="50"/>
        <v>-0.49598778827761697</v>
      </c>
      <c r="CB457" s="59">
        <f t="shared" si="45"/>
        <v>-0.91719718430089414</v>
      </c>
      <c r="CC457" s="59">
        <f t="shared" si="46"/>
        <v>-1.3738881301595394</v>
      </c>
      <c r="CD457" s="59">
        <f t="shared" si="47"/>
        <v>-1.8300381872680775</v>
      </c>
      <c r="CE457" s="59">
        <f t="shared" si="48"/>
        <v>-0.28654246133676059</v>
      </c>
      <c r="CF457">
        <v>0</v>
      </c>
      <c r="CI457" s="20">
        <v>428</v>
      </c>
      <c r="CJ457" s="20">
        <v>1.7371228458266397</v>
      </c>
      <c r="CK457" s="20">
        <v>-0.45609152402255404</v>
      </c>
      <c r="DC457">
        <v>116422</v>
      </c>
      <c r="DD457">
        <v>5674452</v>
      </c>
      <c r="DE457">
        <v>6284</v>
      </c>
      <c r="DF457">
        <v>903</v>
      </c>
      <c r="DG457">
        <v>17</v>
      </c>
      <c r="DH457">
        <v>37273</v>
      </c>
      <c r="DI457">
        <v>5.4</v>
      </c>
      <c r="DJ457">
        <v>0</v>
      </c>
      <c r="DK457">
        <f t="shared" si="49"/>
        <v>0</v>
      </c>
    </row>
    <row r="458" spans="1:115" x14ac:dyDescent="0.25">
      <c r="A458">
        <v>116423</v>
      </c>
      <c r="B458">
        <v>522</v>
      </c>
      <c r="C458">
        <v>17.100000000000001</v>
      </c>
      <c r="D458">
        <v>38409</v>
      </c>
      <c r="E458">
        <v>6065</v>
      </c>
      <c r="N458">
        <v>116423</v>
      </c>
      <c r="O458" t="s">
        <v>413</v>
      </c>
      <c r="P458" s="74">
        <v>522</v>
      </c>
      <c r="Q458" s="74">
        <v>3165930</v>
      </c>
      <c r="R458" s="72">
        <v>3578852.3221651027</v>
      </c>
      <c r="S458" s="72">
        <v>-412922.3221651027</v>
      </c>
      <c r="U458" s="20"/>
      <c r="V458" s="20"/>
      <c r="AC458" s="20">
        <v>434</v>
      </c>
      <c r="AD458" s="20">
        <v>9455316.1009125672</v>
      </c>
      <c r="AE458" s="20">
        <v>392171.89908743277</v>
      </c>
      <c r="AN458">
        <v>116424</v>
      </c>
      <c r="AO458">
        <v>1192</v>
      </c>
      <c r="AP458">
        <v>4.7</v>
      </c>
      <c r="AQ458">
        <v>18.899999999999999</v>
      </c>
      <c r="AR458">
        <v>36101</v>
      </c>
      <c r="AS458">
        <v>6159064</v>
      </c>
      <c r="AT458">
        <v>5167</v>
      </c>
      <c r="AU458" s="20">
        <v>5803771.9397844085</v>
      </c>
      <c r="AV458" s="20">
        <v>355292.06021559145</v>
      </c>
      <c r="BJ458">
        <v>116424</v>
      </c>
      <c r="BK458">
        <v>6159064</v>
      </c>
      <c r="BL458">
        <v>5167</v>
      </c>
      <c r="BM458">
        <v>1192</v>
      </c>
      <c r="BN458">
        <v>18.899999999999999</v>
      </c>
      <c r="BO458">
        <v>36101</v>
      </c>
      <c r="BP458">
        <v>4.7</v>
      </c>
      <c r="BQ458">
        <v>0</v>
      </c>
      <c r="BT458">
        <v>8554080</v>
      </c>
      <c r="BU458">
        <v>1704</v>
      </c>
      <c r="BV458">
        <v>16.899999999999999</v>
      </c>
      <c r="BW458">
        <v>37136</v>
      </c>
      <c r="BX458">
        <v>3.3</v>
      </c>
      <c r="BY458">
        <v>0</v>
      </c>
      <c r="CA458" s="59">
        <f t="shared" si="50"/>
        <v>1.2068565330665588</v>
      </c>
      <c r="CB458" s="59">
        <f t="shared" si="45"/>
        <v>2.0645451661687559</v>
      </c>
      <c r="CC458" s="59">
        <f t="shared" si="46"/>
        <v>0.77334321553309471</v>
      </c>
      <c r="CD458" s="59">
        <f t="shared" si="47"/>
        <v>-0.93918968865601871</v>
      </c>
      <c r="CE458" s="59">
        <f t="shared" si="48"/>
        <v>-1.1483635230456328</v>
      </c>
      <c r="CF458">
        <v>0</v>
      </c>
      <c r="CI458" s="20">
        <v>429</v>
      </c>
      <c r="CJ458" s="20">
        <v>-0.58802336366320052</v>
      </c>
      <c r="CK458" s="20">
        <v>-5.9718307862237752E-2</v>
      </c>
      <c r="DC458">
        <v>116423</v>
      </c>
      <c r="DD458">
        <v>3165930</v>
      </c>
      <c r="DE458">
        <v>6065</v>
      </c>
      <c r="DF458">
        <v>522</v>
      </c>
      <c r="DG458">
        <v>17.100000000000001</v>
      </c>
      <c r="DH458">
        <v>38409</v>
      </c>
      <c r="DI458">
        <v>10</v>
      </c>
      <c r="DJ458">
        <v>0</v>
      </c>
      <c r="DK458">
        <f t="shared" si="49"/>
        <v>0</v>
      </c>
    </row>
    <row r="459" spans="1:115" x14ac:dyDescent="0.25">
      <c r="A459">
        <v>116424</v>
      </c>
      <c r="B459">
        <v>1192</v>
      </c>
      <c r="C459">
        <v>18.899999999999999</v>
      </c>
      <c r="D459">
        <v>36101</v>
      </c>
      <c r="E459">
        <v>5167</v>
      </c>
      <c r="N459">
        <v>116424</v>
      </c>
      <c r="O459" t="s">
        <v>413</v>
      </c>
      <c r="P459" s="74">
        <v>1192</v>
      </c>
      <c r="Q459" s="74">
        <v>6159064</v>
      </c>
      <c r="R459" s="72">
        <v>7125907.0354631217</v>
      </c>
      <c r="S459" s="72">
        <v>-966843.03546312172</v>
      </c>
      <c r="U459" s="20"/>
      <c r="V459" s="20"/>
      <c r="AC459" s="20">
        <v>435</v>
      </c>
      <c r="AD459" s="20">
        <v>6257672.7474319646</v>
      </c>
      <c r="AE459" s="20">
        <v>-572832.74743196461</v>
      </c>
      <c r="AN459">
        <v>116426</v>
      </c>
      <c r="AO459">
        <v>565</v>
      </c>
      <c r="AP459">
        <v>5.6</v>
      </c>
      <c r="AQ459">
        <v>18.2</v>
      </c>
      <c r="AR459">
        <v>38752</v>
      </c>
      <c r="AS459">
        <v>3354970</v>
      </c>
      <c r="AT459">
        <v>5938</v>
      </c>
      <c r="AU459" s="20">
        <v>2683144.9984751991</v>
      </c>
      <c r="AV459" s="20">
        <v>671825.0015248009</v>
      </c>
      <c r="BJ459">
        <v>116426</v>
      </c>
      <c r="BK459">
        <v>3354970</v>
      </c>
      <c r="BL459">
        <v>5938</v>
      </c>
      <c r="BM459">
        <v>565</v>
      </c>
      <c r="BN459">
        <v>18.2</v>
      </c>
      <c r="BO459">
        <v>38752</v>
      </c>
      <c r="BP459">
        <v>5.6</v>
      </c>
      <c r="BQ459">
        <v>0</v>
      </c>
      <c r="BT459">
        <v>5674452</v>
      </c>
      <c r="BU459">
        <v>903</v>
      </c>
      <c r="BV459">
        <v>17</v>
      </c>
      <c r="BW459">
        <v>37273</v>
      </c>
      <c r="BX459">
        <v>5.4</v>
      </c>
      <c r="BY459">
        <v>0</v>
      </c>
      <c r="CA459" s="59">
        <f t="shared" si="50"/>
        <v>-0.11699683949558913</v>
      </c>
      <c r="CB459" s="59">
        <f t="shared" si="45"/>
        <v>-0.17595729417476158</v>
      </c>
      <c r="CC459" s="59">
        <f t="shared" si="46"/>
        <v>0.82327882822362175</v>
      </c>
      <c r="CD459" s="59">
        <f t="shared" si="47"/>
        <v>-0.89397062814847805</v>
      </c>
      <c r="CE459" s="59">
        <f t="shared" si="48"/>
        <v>-0.93544302544697011</v>
      </c>
      <c r="CF459">
        <v>0</v>
      </c>
      <c r="CI459" s="20">
        <v>430</v>
      </c>
      <c r="CJ459" s="20">
        <v>-0.15793698572824016</v>
      </c>
      <c r="CK459" s="20">
        <v>-6.940579360488508E-2</v>
      </c>
      <c r="DC459">
        <v>116424</v>
      </c>
      <c r="DD459">
        <v>6159064</v>
      </c>
      <c r="DE459">
        <v>5167</v>
      </c>
      <c r="DF459">
        <v>1192</v>
      </c>
      <c r="DG459">
        <v>18.899999999999999</v>
      </c>
      <c r="DH459">
        <v>36101</v>
      </c>
      <c r="DI459">
        <v>4.7</v>
      </c>
      <c r="DJ459">
        <v>0</v>
      </c>
      <c r="DK459">
        <f t="shared" si="49"/>
        <v>0</v>
      </c>
    </row>
    <row r="460" spans="1:115" x14ac:dyDescent="0.25">
      <c r="A460">
        <v>116426</v>
      </c>
      <c r="B460">
        <v>565</v>
      </c>
      <c r="C460">
        <v>18.2</v>
      </c>
      <c r="D460">
        <v>38752</v>
      </c>
      <c r="E460">
        <v>5938</v>
      </c>
      <c r="N460">
        <v>116426</v>
      </c>
      <c r="O460" t="s">
        <v>413</v>
      </c>
      <c r="P460" s="74">
        <v>565</v>
      </c>
      <c r="Q460" s="74">
        <v>3354970</v>
      </c>
      <c r="R460" s="72">
        <v>3806499.1171976621</v>
      </c>
      <c r="S460" s="72">
        <v>-451529.11719766213</v>
      </c>
      <c r="U460" s="20"/>
      <c r="V460" s="20"/>
      <c r="AC460" s="20">
        <v>436</v>
      </c>
      <c r="AD460" s="20">
        <v>12780018.130690413</v>
      </c>
      <c r="AE460" s="20">
        <v>-1672118.1306904126</v>
      </c>
      <c r="AN460">
        <v>116427</v>
      </c>
      <c r="AO460">
        <v>930</v>
      </c>
      <c r="AP460">
        <v>9.4</v>
      </c>
      <c r="AQ460">
        <v>15.2</v>
      </c>
      <c r="AR460">
        <v>33823</v>
      </c>
      <c r="AS460">
        <v>5470260</v>
      </c>
      <c r="AT460">
        <v>5882</v>
      </c>
      <c r="AU460" s="20">
        <v>4819370.6924254801</v>
      </c>
      <c r="AV460" s="20">
        <v>650889.30757451989</v>
      </c>
      <c r="BJ460">
        <v>116427</v>
      </c>
      <c r="BK460">
        <v>5470260</v>
      </c>
      <c r="BL460">
        <v>5882</v>
      </c>
      <c r="BM460">
        <v>930</v>
      </c>
      <c r="BN460">
        <v>15.2</v>
      </c>
      <c r="BO460">
        <v>33823</v>
      </c>
      <c r="BP460">
        <v>9.4</v>
      </c>
      <c r="BQ460">
        <v>0</v>
      </c>
      <c r="BT460">
        <v>3165930</v>
      </c>
      <c r="BU460">
        <v>522</v>
      </c>
      <c r="BV460">
        <v>17.100000000000001</v>
      </c>
      <c r="BW460">
        <v>38409</v>
      </c>
      <c r="BX460">
        <v>10</v>
      </c>
      <c r="BY460">
        <v>0</v>
      </c>
      <c r="CA460" s="59">
        <f t="shared" si="50"/>
        <v>-1.2702413939471866</v>
      </c>
      <c r="CB460" s="59">
        <f t="shared" si="45"/>
        <v>-1.2416644569598805</v>
      </c>
      <c r="CC460" s="59">
        <f t="shared" si="46"/>
        <v>0.87321444091414879</v>
      </c>
      <c r="CD460" s="59">
        <f t="shared" si="47"/>
        <v>-0.51901549868449182</v>
      </c>
      <c r="CE460" s="59">
        <f t="shared" si="48"/>
        <v>-0.46904574499275709</v>
      </c>
      <c r="CF460">
        <v>0</v>
      </c>
      <c r="CI460" s="20">
        <v>431</v>
      </c>
      <c r="CJ460" s="20">
        <v>-1.0018314588469088</v>
      </c>
      <c r="CK460" s="20">
        <v>6.0092929377754012E-2</v>
      </c>
      <c r="DC460">
        <v>116426</v>
      </c>
      <c r="DD460">
        <v>3354970</v>
      </c>
      <c r="DE460">
        <v>5938</v>
      </c>
      <c r="DF460">
        <v>565</v>
      </c>
      <c r="DG460">
        <v>18.2</v>
      </c>
      <c r="DH460">
        <v>38752</v>
      </c>
      <c r="DI460">
        <v>5.6</v>
      </c>
      <c r="DJ460">
        <v>0</v>
      </c>
      <c r="DK460">
        <f t="shared" si="49"/>
        <v>0</v>
      </c>
    </row>
    <row r="461" spans="1:115" x14ac:dyDescent="0.25">
      <c r="A461">
        <v>116427</v>
      </c>
      <c r="B461">
        <v>930</v>
      </c>
      <c r="C461">
        <v>15.2</v>
      </c>
      <c r="D461">
        <v>33823</v>
      </c>
      <c r="E461">
        <v>5882</v>
      </c>
      <c r="N461">
        <v>116427</v>
      </c>
      <c r="O461" t="s">
        <v>413</v>
      </c>
      <c r="P461" s="74">
        <v>930</v>
      </c>
      <c r="Q461" s="74">
        <v>5470260</v>
      </c>
      <c r="R461" s="72">
        <v>5738849.8192182248</v>
      </c>
      <c r="S461" s="72">
        <v>-268589.81921822485</v>
      </c>
      <c r="U461" s="20"/>
      <c r="V461" s="20"/>
      <c r="AC461" s="20">
        <v>437</v>
      </c>
      <c r="AD461" s="20">
        <v>6077672.9560108716</v>
      </c>
      <c r="AE461" s="20">
        <v>-982428.95601087157</v>
      </c>
      <c r="AN461">
        <v>116428</v>
      </c>
      <c r="AO461">
        <v>699</v>
      </c>
      <c r="AP461">
        <v>13.3</v>
      </c>
      <c r="AQ461">
        <v>15.1</v>
      </c>
      <c r="AR461">
        <v>35607</v>
      </c>
      <c r="AS461">
        <v>4667223</v>
      </c>
      <c r="AT461">
        <v>6677</v>
      </c>
      <c r="AU461" s="20">
        <v>3898815.2494537001</v>
      </c>
      <c r="AV461" s="20">
        <v>768407.75054629985</v>
      </c>
      <c r="BJ461">
        <v>116428</v>
      </c>
      <c r="BK461">
        <v>4667223</v>
      </c>
      <c r="BL461">
        <v>6677</v>
      </c>
      <c r="BM461">
        <v>699</v>
      </c>
      <c r="BN461">
        <v>15.1</v>
      </c>
      <c r="BO461">
        <v>35607</v>
      </c>
      <c r="BP461">
        <v>13.3</v>
      </c>
      <c r="BQ461">
        <v>0</v>
      </c>
      <c r="BT461">
        <v>6159064</v>
      </c>
      <c r="BU461">
        <v>1192</v>
      </c>
      <c r="BV461">
        <v>18.899999999999999</v>
      </c>
      <c r="BW461">
        <v>36101</v>
      </c>
      <c r="BX461">
        <v>4.7</v>
      </c>
      <c r="BY461">
        <v>0</v>
      </c>
      <c r="CA461" s="59">
        <f t="shared" si="50"/>
        <v>0.10579417051823475</v>
      </c>
      <c r="CB461" s="59">
        <f t="shared" si="45"/>
        <v>0.63241375581185089</v>
      </c>
      <c r="CC461" s="59">
        <f t="shared" si="46"/>
        <v>1.7720554693436223</v>
      </c>
      <c r="CD461" s="59">
        <f t="shared" si="47"/>
        <v>-1.2808081384757597</v>
      </c>
      <c r="CE461" s="59">
        <f t="shared" si="48"/>
        <v>-1.0064165246465242</v>
      </c>
      <c r="CF461">
        <v>0</v>
      </c>
      <c r="CI461" s="20">
        <v>432</v>
      </c>
      <c r="CJ461" s="20">
        <v>0.20806663242209905</v>
      </c>
      <c r="CK461" s="20">
        <v>-0.26739623313056771</v>
      </c>
      <c r="DC461">
        <v>116427</v>
      </c>
      <c r="DD461">
        <v>5470260</v>
      </c>
      <c r="DE461">
        <v>5882</v>
      </c>
      <c r="DF461">
        <v>930</v>
      </c>
      <c r="DG461">
        <v>15.2</v>
      </c>
      <c r="DH461">
        <v>33823</v>
      </c>
      <c r="DI461">
        <v>9.4</v>
      </c>
      <c r="DJ461">
        <v>0</v>
      </c>
      <c r="DK461">
        <f t="shared" si="49"/>
        <v>0</v>
      </c>
    </row>
    <row r="462" spans="1:115" x14ac:dyDescent="0.25">
      <c r="A462">
        <v>116428</v>
      </c>
      <c r="B462">
        <v>699</v>
      </c>
      <c r="C462">
        <v>15.1</v>
      </c>
      <c r="D462">
        <v>35607</v>
      </c>
      <c r="E462">
        <v>6677</v>
      </c>
      <c r="N462">
        <v>116428</v>
      </c>
      <c r="O462" t="s">
        <v>413</v>
      </c>
      <c r="P462" s="74">
        <v>699</v>
      </c>
      <c r="Q462" s="74">
        <v>4667223</v>
      </c>
      <c r="R462" s="72">
        <v>4515910.059857266</v>
      </c>
      <c r="S462" s="72">
        <v>151312.94014273398</v>
      </c>
      <c r="U462" s="20"/>
      <c r="V462" s="20"/>
      <c r="AC462" s="20">
        <v>438</v>
      </c>
      <c r="AD462" s="20">
        <v>4738262.7433774397</v>
      </c>
      <c r="AE462" s="20">
        <v>-446390.74337743968</v>
      </c>
      <c r="AN462">
        <v>116430</v>
      </c>
      <c r="AO462">
        <v>440</v>
      </c>
      <c r="AP462">
        <v>9.4</v>
      </c>
      <c r="AQ462">
        <v>15.6</v>
      </c>
      <c r="AR462">
        <v>35794</v>
      </c>
      <c r="AS462">
        <v>3303520</v>
      </c>
      <c r="AT462">
        <v>7508</v>
      </c>
      <c r="AU462" s="20">
        <v>2197537.319025442</v>
      </c>
      <c r="AV462" s="20">
        <v>1105982.680974558</v>
      </c>
      <c r="BJ462">
        <v>116430</v>
      </c>
      <c r="BK462">
        <v>3303520</v>
      </c>
      <c r="BL462">
        <v>7508</v>
      </c>
      <c r="BM462">
        <v>440</v>
      </c>
      <c r="BN462">
        <v>15.6</v>
      </c>
      <c r="BO462">
        <v>35794</v>
      </c>
      <c r="BP462">
        <v>9.4</v>
      </c>
      <c r="BQ462">
        <v>0</v>
      </c>
      <c r="BT462">
        <v>3354970</v>
      </c>
      <c r="BU462">
        <v>565</v>
      </c>
      <c r="BV462">
        <v>18.2</v>
      </c>
      <c r="BW462">
        <v>38752</v>
      </c>
      <c r="BX462">
        <v>5.6</v>
      </c>
      <c r="BY462">
        <v>0</v>
      </c>
      <c r="CA462" s="59">
        <f t="shared" si="50"/>
        <v>-1.18333390396961</v>
      </c>
      <c r="CB462" s="59">
        <f t="shared" si="45"/>
        <v>-1.1213877955431872</v>
      </c>
      <c r="CC462" s="59">
        <f t="shared" si="46"/>
        <v>1.4225061805099379</v>
      </c>
      <c r="CD462" s="59">
        <f t="shared" si="47"/>
        <v>-0.40580281434809456</v>
      </c>
      <c r="CE462" s="59">
        <f t="shared" si="48"/>
        <v>-0.91516488281852615</v>
      </c>
      <c r="CF462">
        <v>0</v>
      </c>
      <c r="CI462" s="20">
        <v>433</v>
      </c>
      <c r="CJ462" s="20">
        <v>1.4260047448979032</v>
      </c>
      <c r="CK462" s="20">
        <v>-3.0358883782932944E-2</v>
      </c>
      <c r="DC462">
        <v>116428</v>
      </c>
      <c r="DD462">
        <v>4667223</v>
      </c>
      <c r="DE462">
        <v>6677</v>
      </c>
      <c r="DF462">
        <v>699</v>
      </c>
      <c r="DG462">
        <v>15.1</v>
      </c>
      <c r="DH462">
        <v>35607</v>
      </c>
      <c r="DI462">
        <v>13.3</v>
      </c>
      <c r="DJ462">
        <v>0</v>
      </c>
      <c r="DK462">
        <f t="shared" si="49"/>
        <v>0</v>
      </c>
    </row>
    <row r="463" spans="1:115" x14ac:dyDescent="0.25">
      <c r="A463">
        <v>116430</v>
      </c>
      <c r="B463">
        <v>440</v>
      </c>
      <c r="C463">
        <v>15.6</v>
      </c>
      <c r="D463">
        <v>35794</v>
      </c>
      <c r="E463">
        <v>7508</v>
      </c>
      <c r="N463">
        <v>116430</v>
      </c>
      <c r="O463" t="s">
        <v>413</v>
      </c>
      <c r="P463" s="74">
        <v>440</v>
      </c>
      <c r="Q463" s="74">
        <v>3303520</v>
      </c>
      <c r="R463" s="72">
        <v>3144735.1781495241</v>
      </c>
      <c r="S463" s="72">
        <v>158784.82185047586</v>
      </c>
      <c r="U463" s="20"/>
      <c r="V463" s="20"/>
      <c r="AC463" s="20">
        <v>439</v>
      </c>
      <c r="AD463" s="20">
        <v>6845319.1253067115</v>
      </c>
      <c r="AE463" s="20">
        <v>-1176516.1253067115</v>
      </c>
      <c r="AN463">
        <v>116431</v>
      </c>
      <c r="AO463">
        <v>886</v>
      </c>
      <c r="AP463">
        <v>14.5</v>
      </c>
      <c r="AQ463">
        <v>15.3</v>
      </c>
      <c r="AR463">
        <v>35652</v>
      </c>
      <c r="AS463">
        <v>4997926</v>
      </c>
      <c r="AT463">
        <v>5641</v>
      </c>
      <c r="AU463" s="20">
        <v>4991185.2569460142</v>
      </c>
      <c r="AV463" s="20">
        <v>6740.7430539857596</v>
      </c>
      <c r="BJ463">
        <v>116431</v>
      </c>
      <c r="BK463">
        <v>4997926</v>
      </c>
      <c r="BL463">
        <v>5641</v>
      </c>
      <c r="BM463">
        <v>886</v>
      </c>
      <c r="BN463">
        <v>15.3</v>
      </c>
      <c r="BO463">
        <v>35652</v>
      </c>
      <c r="BP463">
        <v>14.5</v>
      </c>
      <c r="BQ463">
        <v>0</v>
      </c>
      <c r="BT463">
        <v>5470260</v>
      </c>
      <c r="BU463">
        <v>930</v>
      </c>
      <c r="BV463">
        <v>15.2</v>
      </c>
      <c r="BW463">
        <v>33823</v>
      </c>
      <c r="BX463">
        <v>9.4</v>
      </c>
      <c r="BY463">
        <v>0</v>
      </c>
      <c r="CA463" s="59">
        <f t="shared" si="50"/>
        <v>-0.21087016891529548</v>
      </c>
      <c r="CB463" s="59">
        <f t="shared" si="45"/>
        <v>-0.10043473933172166</v>
      </c>
      <c r="CC463" s="59">
        <f t="shared" si="46"/>
        <v>-7.5562200205853552E-2</v>
      </c>
      <c r="CD463" s="59">
        <f t="shared" si="47"/>
        <v>-2.0326987942142813</v>
      </c>
      <c r="CE463" s="59">
        <f t="shared" si="48"/>
        <v>-0.5298801728780892</v>
      </c>
      <c r="CF463">
        <v>0</v>
      </c>
      <c r="CI463" s="20">
        <v>434</v>
      </c>
      <c r="CJ463" s="20">
        <v>1.7031332985434755</v>
      </c>
      <c r="CK463" s="20">
        <v>9.8342589140715475E-2</v>
      </c>
      <c r="DC463">
        <v>116430</v>
      </c>
      <c r="DD463">
        <v>3303520</v>
      </c>
      <c r="DE463">
        <v>7508</v>
      </c>
      <c r="DF463">
        <v>440</v>
      </c>
      <c r="DG463">
        <v>15.6</v>
      </c>
      <c r="DH463">
        <v>35794</v>
      </c>
      <c r="DI463">
        <v>9.4</v>
      </c>
      <c r="DJ463">
        <v>0</v>
      </c>
      <c r="DK463">
        <f t="shared" si="49"/>
        <v>0</v>
      </c>
    </row>
    <row r="464" spans="1:115" x14ac:dyDescent="0.25">
      <c r="A464">
        <v>116431</v>
      </c>
      <c r="B464">
        <v>886</v>
      </c>
      <c r="C464">
        <v>15.3</v>
      </c>
      <c r="D464">
        <v>35652</v>
      </c>
      <c r="E464">
        <v>5641</v>
      </c>
      <c r="N464">
        <v>116431</v>
      </c>
      <c r="O464" t="s">
        <v>413</v>
      </c>
      <c r="P464" s="74">
        <v>886</v>
      </c>
      <c r="Q464" s="74">
        <v>4997926</v>
      </c>
      <c r="R464" s="72">
        <v>5505908.9126732796</v>
      </c>
      <c r="S464" s="72">
        <v>-507982.91267327964</v>
      </c>
      <c r="U464" s="20"/>
      <c r="V464" s="20"/>
      <c r="AC464" s="20">
        <v>440</v>
      </c>
      <c r="AD464" s="20">
        <v>3679440.4409004194</v>
      </c>
      <c r="AE464" s="20">
        <v>-501065.44090041937</v>
      </c>
      <c r="AN464">
        <v>116432</v>
      </c>
      <c r="AO464">
        <v>688</v>
      </c>
      <c r="AP464">
        <v>14.7</v>
      </c>
      <c r="AQ464">
        <v>15.1</v>
      </c>
      <c r="AR464">
        <v>37150</v>
      </c>
      <c r="AS464">
        <v>4108048</v>
      </c>
      <c r="AT464">
        <v>5971</v>
      </c>
      <c r="AU464" s="20">
        <v>4072921.4728266411</v>
      </c>
      <c r="AV464" s="20">
        <v>35126.527173358947</v>
      </c>
      <c r="BJ464">
        <v>116432</v>
      </c>
      <c r="BK464">
        <v>4108048</v>
      </c>
      <c r="BL464">
        <v>5971</v>
      </c>
      <c r="BM464">
        <v>688</v>
      </c>
      <c r="BN464">
        <v>15.1</v>
      </c>
      <c r="BO464">
        <v>37150</v>
      </c>
      <c r="BP464">
        <v>14.7</v>
      </c>
      <c r="BQ464">
        <v>0</v>
      </c>
      <c r="BT464">
        <v>4667223</v>
      </c>
      <c r="BU464">
        <v>699</v>
      </c>
      <c r="BV464">
        <v>15.1</v>
      </c>
      <c r="BW464">
        <v>35607</v>
      </c>
      <c r="BX464">
        <v>13.3</v>
      </c>
      <c r="BY464">
        <v>0</v>
      </c>
      <c r="CA464" s="59">
        <f t="shared" si="50"/>
        <v>-0.58005092446503648</v>
      </c>
      <c r="CB464" s="59">
        <f t="shared" si="45"/>
        <v>-0.74657215298884094</v>
      </c>
      <c r="CC464" s="59">
        <f t="shared" si="46"/>
        <v>-0.12549781289637976</v>
      </c>
      <c r="CD464" s="59">
        <f t="shared" si="47"/>
        <v>-1.443860809210979</v>
      </c>
      <c r="CE464" s="59">
        <f t="shared" si="48"/>
        <v>-0.13445639162343023</v>
      </c>
      <c r="CF464">
        <v>0</v>
      </c>
      <c r="CI464" s="20">
        <v>435</v>
      </c>
      <c r="CJ464" s="20">
        <v>-7.2975308853523435E-4</v>
      </c>
      <c r="CK464" s="20">
        <v>-0.11149140398065174</v>
      </c>
      <c r="DC464">
        <v>116431</v>
      </c>
      <c r="DD464">
        <v>4997926</v>
      </c>
      <c r="DE464">
        <v>5641</v>
      </c>
      <c r="DF464">
        <v>886</v>
      </c>
      <c r="DG464">
        <v>15.3</v>
      </c>
      <c r="DH464">
        <v>35652</v>
      </c>
      <c r="DI464">
        <v>14.5</v>
      </c>
      <c r="DJ464">
        <v>0</v>
      </c>
      <c r="DK464">
        <f t="shared" si="49"/>
        <v>0</v>
      </c>
    </row>
    <row r="465" spans="1:115" x14ac:dyDescent="0.25">
      <c r="A465">
        <v>116432</v>
      </c>
      <c r="B465">
        <v>688</v>
      </c>
      <c r="C465">
        <v>15.1</v>
      </c>
      <c r="D465">
        <v>37150</v>
      </c>
      <c r="E465">
        <v>5971</v>
      </c>
      <c r="N465">
        <v>116432</v>
      </c>
      <c r="O465" t="s">
        <v>413</v>
      </c>
      <c r="P465" s="74">
        <v>688</v>
      </c>
      <c r="Q465" s="74">
        <v>4108048</v>
      </c>
      <c r="R465" s="72">
        <v>4457674.8332210295</v>
      </c>
      <c r="S465" s="72">
        <v>-349626.83322102949</v>
      </c>
      <c r="U465" s="20"/>
      <c r="V465" s="20"/>
      <c r="AC465" s="20">
        <v>441</v>
      </c>
      <c r="AD465" s="20">
        <v>7681788.7442635577</v>
      </c>
      <c r="AE465" s="20">
        <v>-1242183.7442635577</v>
      </c>
      <c r="AN465">
        <v>116433</v>
      </c>
      <c r="AO465">
        <v>1570</v>
      </c>
      <c r="AP465">
        <v>4.9000000000000004</v>
      </c>
      <c r="AQ465">
        <v>16.399999999999999</v>
      </c>
      <c r="AR465">
        <v>36743</v>
      </c>
      <c r="AS465">
        <v>10237970</v>
      </c>
      <c r="AT465">
        <v>6521</v>
      </c>
      <c r="AU465" s="20">
        <v>8401580.7371166013</v>
      </c>
      <c r="AV465" s="20">
        <v>1836389.2628833987</v>
      </c>
      <c r="BJ465">
        <v>116433</v>
      </c>
      <c r="BK465">
        <v>10237970</v>
      </c>
      <c r="BL465">
        <v>6521</v>
      </c>
      <c r="BM465">
        <v>1570</v>
      </c>
      <c r="BN465">
        <v>16.399999999999999</v>
      </c>
      <c r="BO465">
        <v>36743</v>
      </c>
      <c r="BP465">
        <v>4.9000000000000004</v>
      </c>
      <c r="BQ465">
        <v>0</v>
      </c>
      <c r="BT465">
        <v>3303520</v>
      </c>
      <c r="BU465">
        <v>440</v>
      </c>
      <c r="BV465">
        <v>15.6</v>
      </c>
      <c r="BW465">
        <v>35794</v>
      </c>
      <c r="BX465">
        <v>9.4</v>
      </c>
      <c r="BY465">
        <v>0</v>
      </c>
      <c r="CA465" s="59">
        <f t="shared" si="50"/>
        <v>-1.2069870480626397</v>
      </c>
      <c r="CB465" s="59">
        <f t="shared" si="45"/>
        <v>-1.4710292531498534</v>
      </c>
      <c r="CC465" s="59">
        <f t="shared" si="46"/>
        <v>0.12418025055625216</v>
      </c>
      <c r="CD465" s="59">
        <f t="shared" si="47"/>
        <v>-1.3821384419488616</v>
      </c>
      <c r="CE465" s="59">
        <f t="shared" si="48"/>
        <v>-0.5298801728780892</v>
      </c>
      <c r="CF465">
        <v>0</v>
      </c>
      <c r="CI465" s="20">
        <v>436</v>
      </c>
      <c r="CJ465" s="20">
        <v>2.9902880521274855</v>
      </c>
      <c r="CK465" s="20">
        <v>-0.60936208373224376</v>
      </c>
      <c r="DC465">
        <v>116432</v>
      </c>
      <c r="DD465">
        <v>4108048</v>
      </c>
      <c r="DE465">
        <v>5971</v>
      </c>
      <c r="DF465">
        <v>688</v>
      </c>
      <c r="DG465">
        <v>15.1</v>
      </c>
      <c r="DH465">
        <v>37150</v>
      </c>
      <c r="DI465">
        <v>14.7</v>
      </c>
      <c r="DJ465">
        <v>0</v>
      </c>
      <c r="DK465">
        <f t="shared" si="49"/>
        <v>0</v>
      </c>
    </row>
    <row r="466" spans="1:115" x14ac:dyDescent="0.25">
      <c r="A466">
        <v>116433</v>
      </c>
      <c r="B466">
        <v>1570</v>
      </c>
      <c r="C466">
        <v>16.399999999999999</v>
      </c>
      <c r="D466">
        <v>36743</v>
      </c>
      <c r="E466">
        <v>6521</v>
      </c>
      <c r="N466">
        <v>116433</v>
      </c>
      <c r="O466" t="s">
        <v>413</v>
      </c>
      <c r="P466" s="74">
        <v>1570</v>
      </c>
      <c r="Q466" s="74">
        <v>10237970</v>
      </c>
      <c r="R466" s="72">
        <v>9127081.1871446893</v>
      </c>
      <c r="S466" s="72">
        <v>1110888.8128553107</v>
      </c>
      <c r="U466" s="20"/>
      <c r="V466" s="20"/>
      <c r="AC466" s="20">
        <v>442</v>
      </c>
      <c r="AD466" s="20">
        <v>5193556.3334425585</v>
      </c>
      <c r="AE466" s="20">
        <v>-737680.33344255853</v>
      </c>
      <c r="AN466">
        <v>116436</v>
      </c>
      <c r="AO466">
        <v>1122</v>
      </c>
      <c r="AP466">
        <v>3.6</v>
      </c>
      <c r="AQ466">
        <v>18.100000000000001</v>
      </c>
      <c r="AR466">
        <v>37367</v>
      </c>
      <c r="AS466">
        <v>5592048</v>
      </c>
      <c r="AT466">
        <v>4984</v>
      </c>
      <c r="AU466" s="20">
        <v>5616313.2833771911</v>
      </c>
      <c r="AV466" s="20">
        <v>-24265.283377191052</v>
      </c>
      <c r="BJ466">
        <v>116436</v>
      </c>
      <c r="BK466">
        <v>5592048</v>
      </c>
      <c r="BL466">
        <v>4984</v>
      </c>
      <c r="BM466">
        <v>1122</v>
      </c>
      <c r="BN466">
        <v>18.100000000000001</v>
      </c>
      <c r="BO466">
        <v>37367</v>
      </c>
      <c r="BP466">
        <v>3.6</v>
      </c>
      <c r="BQ466">
        <v>0</v>
      </c>
      <c r="BT466">
        <v>4997926</v>
      </c>
      <c r="BU466">
        <v>886</v>
      </c>
      <c r="BV466">
        <v>15.3</v>
      </c>
      <c r="BW466">
        <v>35652</v>
      </c>
      <c r="BX466">
        <v>14.5</v>
      </c>
      <c r="BY466">
        <v>0</v>
      </c>
      <c r="CA466" s="59">
        <f t="shared" si="50"/>
        <v>-0.42801660549521814</v>
      </c>
      <c r="CB466" s="59">
        <f t="shared" si="45"/>
        <v>-0.22350853240926818</v>
      </c>
      <c r="CC466" s="59">
        <f t="shared" si="46"/>
        <v>-2.5626587515326461E-2</v>
      </c>
      <c r="CD466" s="59">
        <f t="shared" si="47"/>
        <v>-1.4290078331318599</v>
      </c>
      <c r="CE466" s="59">
        <f t="shared" si="48"/>
        <v>-1.2787535852766006E-2</v>
      </c>
      <c r="CF466">
        <v>0</v>
      </c>
      <c r="CI466" s="20">
        <v>437</v>
      </c>
      <c r="CJ466" s="20">
        <v>-0.17042075029182538</v>
      </c>
      <c r="CK466" s="20">
        <v>-0.21285578373895256</v>
      </c>
      <c r="DC466">
        <v>116433</v>
      </c>
      <c r="DD466">
        <v>10237970</v>
      </c>
      <c r="DE466">
        <v>6521</v>
      </c>
      <c r="DF466">
        <v>1570</v>
      </c>
      <c r="DG466">
        <v>16.399999999999999</v>
      </c>
      <c r="DH466">
        <v>36743</v>
      </c>
      <c r="DI466">
        <v>4.9000000000000004</v>
      </c>
      <c r="DJ466">
        <v>0</v>
      </c>
      <c r="DK466">
        <f t="shared" si="49"/>
        <v>0</v>
      </c>
    </row>
    <row r="467" spans="1:115" x14ac:dyDescent="0.25">
      <c r="A467">
        <v>116436</v>
      </c>
      <c r="B467">
        <v>1122</v>
      </c>
      <c r="C467">
        <v>18.100000000000001</v>
      </c>
      <c r="D467">
        <v>37367</v>
      </c>
      <c r="E467">
        <v>4984</v>
      </c>
      <c r="N467">
        <v>116436</v>
      </c>
      <c r="O467" t="s">
        <v>413</v>
      </c>
      <c r="P467" s="74">
        <v>1122</v>
      </c>
      <c r="Q467" s="74">
        <v>5592048</v>
      </c>
      <c r="R467" s="72">
        <v>6755319.2295961641</v>
      </c>
      <c r="S467" s="72">
        <v>-1163271.2295961641</v>
      </c>
      <c r="U467" s="20"/>
      <c r="V467" s="20"/>
      <c r="AC467" s="20">
        <v>443</v>
      </c>
      <c r="AD467" s="20">
        <v>3880616.6783710532</v>
      </c>
      <c r="AE467" s="20">
        <v>-489413.67837105319</v>
      </c>
      <c r="AN467">
        <v>116437</v>
      </c>
      <c r="AO467">
        <v>1193</v>
      </c>
      <c r="AP467">
        <v>10</v>
      </c>
      <c r="AQ467">
        <v>18.3</v>
      </c>
      <c r="AR467">
        <v>35388</v>
      </c>
      <c r="AS467">
        <v>6845434</v>
      </c>
      <c r="AT467">
        <v>5738</v>
      </c>
      <c r="AU467" s="20">
        <v>6058552.8167490717</v>
      </c>
      <c r="AV467" s="20">
        <v>786881.1832509283</v>
      </c>
      <c r="BJ467">
        <v>116437</v>
      </c>
      <c r="BK467">
        <v>6845434</v>
      </c>
      <c r="BL467">
        <v>5738</v>
      </c>
      <c r="BM467">
        <v>1193</v>
      </c>
      <c r="BN467">
        <v>18.3</v>
      </c>
      <c r="BO467">
        <v>35388</v>
      </c>
      <c r="BP467">
        <v>10</v>
      </c>
      <c r="BQ467">
        <v>0</v>
      </c>
      <c r="BT467">
        <v>4108048</v>
      </c>
      <c r="BU467">
        <v>688</v>
      </c>
      <c r="BV467">
        <v>15.1</v>
      </c>
      <c r="BW467">
        <v>37150</v>
      </c>
      <c r="BX467">
        <v>14.7</v>
      </c>
      <c r="BY467">
        <v>0</v>
      </c>
      <c r="CA467" s="59">
        <f t="shared" si="50"/>
        <v>-0.83712083405142712</v>
      </c>
      <c r="CB467" s="59">
        <f t="shared" si="45"/>
        <v>-0.77734060125822757</v>
      </c>
      <c r="CC467" s="59">
        <f t="shared" si="46"/>
        <v>-0.12549781289637976</v>
      </c>
      <c r="CD467" s="59">
        <f t="shared" si="47"/>
        <v>-0.93456876276473722</v>
      </c>
      <c r="CE467" s="59">
        <f t="shared" si="48"/>
        <v>7.4906067756779701E-3</v>
      </c>
      <c r="CF467">
        <v>0</v>
      </c>
      <c r="CI467" s="20">
        <v>438</v>
      </c>
      <c r="CJ467" s="20">
        <v>-0.60658331961556022</v>
      </c>
      <c r="CK467" s="20">
        <v>-0.14602797974671122</v>
      </c>
      <c r="DC467">
        <v>116436</v>
      </c>
      <c r="DD467">
        <v>5592048</v>
      </c>
      <c r="DE467">
        <v>4984</v>
      </c>
      <c r="DF467">
        <v>1122</v>
      </c>
      <c r="DG467">
        <v>18.100000000000001</v>
      </c>
      <c r="DH467">
        <v>37367</v>
      </c>
      <c r="DI467">
        <v>3.6</v>
      </c>
      <c r="DJ467">
        <v>0</v>
      </c>
      <c r="DK467">
        <f t="shared" si="49"/>
        <v>0</v>
      </c>
    </row>
    <row r="468" spans="1:115" x14ac:dyDescent="0.25">
      <c r="A468">
        <v>116437</v>
      </c>
      <c r="B468">
        <v>1193</v>
      </c>
      <c r="C468">
        <v>18.3</v>
      </c>
      <c r="D468">
        <v>35388</v>
      </c>
      <c r="E468">
        <v>5738</v>
      </c>
      <c r="N468">
        <v>116437</v>
      </c>
      <c r="O468" t="s">
        <v>413</v>
      </c>
      <c r="P468" s="74">
        <v>1193</v>
      </c>
      <c r="Q468" s="74">
        <v>6845434</v>
      </c>
      <c r="R468" s="72">
        <v>7131201.146975507</v>
      </c>
      <c r="S468" s="72">
        <v>-285767.14697550703</v>
      </c>
      <c r="U468" s="20"/>
      <c r="V468" s="20"/>
      <c r="AC468" s="20">
        <v>444</v>
      </c>
      <c r="AD468" s="20">
        <v>7030613.0282401899</v>
      </c>
      <c r="AE468" s="20">
        <v>-951641.02824018989</v>
      </c>
      <c r="AN468">
        <v>116438</v>
      </c>
      <c r="AO468">
        <v>966</v>
      </c>
      <c r="AP468">
        <v>7</v>
      </c>
      <c r="AQ468">
        <v>17.100000000000001</v>
      </c>
      <c r="AR468">
        <v>35373</v>
      </c>
      <c r="AS468">
        <v>5834640</v>
      </c>
      <c r="AT468">
        <v>6040</v>
      </c>
      <c r="AU468" s="20">
        <v>4808294.5985346735</v>
      </c>
      <c r="AV468" s="20">
        <v>1026345.4014653265</v>
      </c>
      <c r="BJ468">
        <v>116438</v>
      </c>
      <c r="BK468">
        <v>5834640</v>
      </c>
      <c r="BL468">
        <v>6040</v>
      </c>
      <c r="BM468">
        <v>966</v>
      </c>
      <c r="BN468">
        <v>17.100000000000001</v>
      </c>
      <c r="BO468">
        <v>35373</v>
      </c>
      <c r="BP468">
        <v>7</v>
      </c>
      <c r="BQ468">
        <v>0</v>
      </c>
      <c r="BT468">
        <v>10237970</v>
      </c>
      <c r="BU468">
        <v>1570</v>
      </c>
      <c r="BV468">
        <v>16.399999999999999</v>
      </c>
      <c r="BW468">
        <v>36743</v>
      </c>
      <c r="BX468">
        <v>4.9000000000000004</v>
      </c>
      <c r="BY468">
        <v>0</v>
      </c>
      <c r="CA468" s="59">
        <f t="shared" si="50"/>
        <v>1.9809924476790279</v>
      </c>
      <c r="CB468" s="59">
        <f t="shared" si="45"/>
        <v>1.6897295236144096</v>
      </c>
      <c r="CC468" s="59">
        <f t="shared" si="46"/>
        <v>0.52366515208046271</v>
      </c>
      <c r="CD468" s="59">
        <f t="shared" si="47"/>
        <v>-1.0689056797469929</v>
      </c>
      <c r="CE468" s="59">
        <f t="shared" si="48"/>
        <v>-0.98613838201808024</v>
      </c>
      <c r="CF468">
        <v>0</v>
      </c>
      <c r="CI468" s="20">
        <v>439</v>
      </c>
      <c r="CJ468" s="20">
        <v>0.17571824278521553</v>
      </c>
      <c r="CK468" s="20">
        <v>-0.29531210095877403</v>
      </c>
      <c r="DC468">
        <v>116437</v>
      </c>
      <c r="DD468">
        <v>6845434</v>
      </c>
      <c r="DE468">
        <v>5738</v>
      </c>
      <c r="DF468">
        <v>1193</v>
      </c>
      <c r="DG468">
        <v>18.3</v>
      </c>
      <c r="DH468">
        <v>35388</v>
      </c>
      <c r="DI468">
        <v>10</v>
      </c>
      <c r="DJ468">
        <v>0</v>
      </c>
      <c r="DK468">
        <f t="shared" si="49"/>
        <v>0</v>
      </c>
    </row>
    <row r="469" spans="1:115" x14ac:dyDescent="0.25">
      <c r="A469">
        <v>116438</v>
      </c>
      <c r="B469">
        <v>966</v>
      </c>
      <c r="C469">
        <v>17.100000000000001</v>
      </c>
      <c r="D469">
        <v>35373</v>
      </c>
      <c r="E469">
        <v>6040</v>
      </c>
      <c r="N469">
        <v>116438</v>
      </c>
      <c r="O469" t="s">
        <v>413</v>
      </c>
      <c r="P469" s="74">
        <v>966</v>
      </c>
      <c r="Q469" s="74">
        <v>5834640</v>
      </c>
      <c r="R469" s="72">
        <v>5929437.8336640885</v>
      </c>
      <c r="S469" s="72">
        <v>-94797.83366408851</v>
      </c>
      <c r="U469" s="20"/>
      <c r="V469" s="20"/>
      <c r="AC469" s="20">
        <v>445</v>
      </c>
      <c r="AD469" s="20">
        <v>7274142.1578099048</v>
      </c>
      <c r="AE469" s="20">
        <v>-775202.15780990478</v>
      </c>
      <c r="AN469">
        <v>116440</v>
      </c>
      <c r="AO469">
        <v>458</v>
      </c>
      <c r="AP469">
        <v>17.7</v>
      </c>
      <c r="AQ469">
        <v>15.4</v>
      </c>
      <c r="AR469">
        <v>37046</v>
      </c>
      <c r="AS469">
        <v>3463396</v>
      </c>
      <c r="AT469">
        <v>7562</v>
      </c>
      <c r="AU469" s="20">
        <v>2846365.6369557427</v>
      </c>
      <c r="AV469" s="20">
        <v>617030.36304425728</v>
      </c>
      <c r="BJ469">
        <v>116440</v>
      </c>
      <c r="BK469">
        <v>3463396</v>
      </c>
      <c r="BL469">
        <v>7562</v>
      </c>
      <c r="BM469">
        <v>458</v>
      </c>
      <c r="BN469">
        <v>15.4</v>
      </c>
      <c r="BO469">
        <v>37046</v>
      </c>
      <c r="BP469">
        <v>17.7</v>
      </c>
      <c r="BQ469">
        <v>0</v>
      </c>
      <c r="BT469">
        <v>5592048</v>
      </c>
      <c r="BU469">
        <v>1122</v>
      </c>
      <c r="BV469">
        <v>18.100000000000001</v>
      </c>
      <c r="BW469">
        <v>37367</v>
      </c>
      <c r="BX469">
        <v>3.6</v>
      </c>
      <c r="BY469">
        <v>0</v>
      </c>
      <c r="CA469" s="59">
        <f t="shared" si="50"/>
        <v>-0.15488048742254748</v>
      </c>
      <c r="CB469" s="59">
        <f t="shared" ref="CB469:CB532" si="51">(BU469-BU$2)/BU$3</f>
        <v>0.43661453955211776</v>
      </c>
      <c r="CC469" s="59">
        <f t="shared" ref="CC469:CC532" si="52">(BV469-BV$2)/BV$3</f>
        <v>1.3725705678194127</v>
      </c>
      <c r="CD469" s="59">
        <f t="shared" ref="CD469:CD532" si="53">(BW469-BW$2)/BW$3</f>
        <v>-0.86294441144987355</v>
      </c>
      <c r="CE469" s="59">
        <f t="shared" ref="CE469:CE532" si="54">(BX469-BX$2)/BX$3</f>
        <v>-1.1179463091029667</v>
      </c>
      <c r="CF469">
        <v>0</v>
      </c>
      <c r="CI469" s="20">
        <v>440</v>
      </c>
      <c r="CJ469" s="20">
        <v>-1.1864283893876815</v>
      </c>
      <c r="CK469" s="20">
        <v>-7.8091656100073514E-2</v>
      </c>
      <c r="DC469">
        <v>116438</v>
      </c>
      <c r="DD469">
        <v>5834640</v>
      </c>
      <c r="DE469">
        <v>6040</v>
      </c>
      <c r="DF469">
        <v>966</v>
      </c>
      <c r="DG469">
        <v>17.100000000000001</v>
      </c>
      <c r="DH469">
        <v>35373</v>
      </c>
      <c r="DI469">
        <v>7</v>
      </c>
      <c r="DJ469">
        <v>0</v>
      </c>
      <c r="DK469">
        <f t="shared" si="49"/>
        <v>0</v>
      </c>
    </row>
    <row r="470" spans="1:115" x14ac:dyDescent="0.25">
      <c r="A470">
        <v>116440</v>
      </c>
      <c r="B470">
        <v>458</v>
      </c>
      <c r="C470">
        <v>15.4</v>
      </c>
      <c r="D470">
        <v>37046</v>
      </c>
      <c r="E470">
        <v>7562</v>
      </c>
      <c r="N470">
        <v>116440</v>
      </c>
      <c r="O470" t="s">
        <v>413</v>
      </c>
      <c r="P470" s="74">
        <v>458</v>
      </c>
      <c r="Q470" s="74">
        <v>3463396</v>
      </c>
      <c r="R470" s="72">
        <v>3240029.185372456</v>
      </c>
      <c r="S470" s="72">
        <v>223366.81462754402</v>
      </c>
      <c r="U470" s="20"/>
      <c r="V470" s="20"/>
      <c r="AC470" s="20">
        <v>446</v>
      </c>
      <c r="AD470" s="20">
        <v>3885910.7898834385</v>
      </c>
      <c r="AE470" s="20">
        <v>-42250.789883438498</v>
      </c>
      <c r="AN470">
        <v>116441</v>
      </c>
      <c r="AO470">
        <v>573</v>
      </c>
      <c r="AP470">
        <v>6.9</v>
      </c>
      <c r="AQ470">
        <v>15.2</v>
      </c>
      <c r="AR470">
        <v>35589</v>
      </c>
      <c r="AS470">
        <v>3604170</v>
      </c>
      <c r="AT470">
        <v>6290</v>
      </c>
      <c r="AU470" s="20">
        <v>2875796.4637046908</v>
      </c>
      <c r="AV470" s="20">
        <v>728373.5362953092</v>
      </c>
      <c r="BJ470">
        <v>116441</v>
      </c>
      <c r="BK470">
        <v>3604170</v>
      </c>
      <c r="BL470">
        <v>6290</v>
      </c>
      <c r="BM470">
        <v>573</v>
      </c>
      <c r="BN470">
        <v>15.2</v>
      </c>
      <c r="BO470">
        <v>35589</v>
      </c>
      <c r="BP470">
        <v>6.9</v>
      </c>
      <c r="BQ470">
        <v>0</v>
      </c>
      <c r="BT470">
        <v>6845434</v>
      </c>
      <c r="BU470">
        <v>1193</v>
      </c>
      <c r="BV470">
        <v>18.3</v>
      </c>
      <c r="BW470">
        <v>35388</v>
      </c>
      <c r="BX470">
        <v>10</v>
      </c>
      <c r="BY470">
        <v>0</v>
      </c>
      <c r="CA470" s="59">
        <f t="shared" si="50"/>
        <v>0.42133952544792758</v>
      </c>
      <c r="CB470" s="59">
        <f t="shared" si="51"/>
        <v>0.63521088747270416</v>
      </c>
      <c r="CC470" s="59">
        <f t="shared" si="52"/>
        <v>1.4724417932004652</v>
      </c>
      <c r="CD470" s="59">
        <f t="shared" si="53"/>
        <v>-1.5161452927960257</v>
      </c>
      <c r="CE470" s="59">
        <f t="shared" si="54"/>
        <v>-0.46904574499275709</v>
      </c>
      <c r="CF470">
        <v>0</v>
      </c>
      <c r="CI470" s="20">
        <v>441</v>
      </c>
      <c r="CJ470" s="20">
        <v>0.55025414281876672</v>
      </c>
      <c r="CK470" s="20">
        <v>-0.31548666429270683</v>
      </c>
      <c r="DC470">
        <v>116440</v>
      </c>
      <c r="DD470">
        <v>3463396</v>
      </c>
      <c r="DE470">
        <v>7562</v>
      </c>
      <c r="DF470">
        <v>458</v>
      </c>
      <c r="DG470">
        <v>15.4</v>
      </c>
      <c r="DH470">
        <v>37046</v>
      </c>
      <c r="DI470">
        <v>17.7</v>
      </c>
      <c r="DJ470">
        <v>0</v>
      </c>
      <c r="DK470">
        <f t="shared" si="49"/>
        <v>0</v>
      </c>
    </row>
    <row r="471" spans="1:115" x14ac:dyDescent="0.25">
      <c r="A471">
        <v>116441</v>
      </c>
      <c r="B471">
        <v>573</v>
      </c>
      <c r="C471">
        <v>15.2</v>
      </c>
      <c r="D471">
        <v>35589</v>
      </c>
      <c r="E471">
        <v>6290</v>
      </c>
      <c r="N471">
        <v>116441</v>
      </c>
      <c r="O471" t="s">
        <v>413</v>
      </c>
      <c r="P471" s="74">
        <v>573</v>
      </c>
      <c r="Q471" s="74">
        <v>3604170</v>
      </c>
      <c r="R471" s="72">
        <v>3848852.0092967427</v>
      </c>
      <c r="S471" s="72">
        <v>-244682.00929674273</v>
      </c>
      <c r="U471" s="20"/>
      <c r="V471" s="20"/>
      <c r="AC471" s="20">
        <v>447</v>
      </c>
      <c r="AD471" s="20">
        <v>3441205.4228430898</v>
      </c>
      <c r="AE471" s="20">
        <v>-424037.42284308979</v>
      </c>
      <c r="AN471">
        <v>116442</v>
      </c>
      <c r="AO471">
        <v>557</v>
      </c>
      <c r="AP471">
        <v>5.0999999999999996</v>
      </c>
      <c r="AQ471">
        <v>16.3</v>
      </c>
      <c r="AR471">
        <v>35783</v>
      </c>
      <c r="AS471">
        <v>3397143</v>
      </c>
      <c r="AT471">
        <v>6099</v>
      </c>
      <c r="AU471" s="20">
        <v>2562547.7935560951</v>
      </c>
      <c r="AV471" s="20">
        <v>834595.2064439049</v>
      </c>
      <c r="BJ471">
        <v>116442</v>
      </c>
      <c r="BK471">
        <v>3397143</v>
      </c>
      <c r="BL471">
        <v>6099</v>
      </c>
      <c r="BM471">
        <v>557</v>
      </c>
      <c r="BN471">
        <v>16.3</v>
      </c>
      <c r="BO471">
        <v>35783</v>
      </c>
      <c r="BP471">
        <v>5.0999999999999996</v>
      </c>
      <c r="BQ471">
        <v>0</v>
      </c>
      <c r="BT471">
        <v>5834640</v>
      </c>
      <c r="BU471">
        <v>966</v>
      </c>
      <c r="BV471">
        <v>17.100000000000001</v>
      </c>
      <c r="BW471">
        <v>35373</v>
      </c>
      <c r="BX471">
        <v>7</v>
      </c>
      <c r="BY471">
        <v>0</v>
      </c>
      <c r="CA471" s="59">
        <f t="shared" si="50"/>
        <v>-4.3353499437781197E-2</v>
      </c>
      <c r="CB471" s="59">
        <f t="shared" si="51"/>
        <v>2.6200045899822411E-4</v>
      </c>
      <c r="CC471" s="59">
        <f t="shared" si="52"/>
        <v>0.87321444091414879</v>
      </c>
      <c r="CD471" s="59">
        <f t="shared" si="53"/>
        <v>-1.5210962848223988</v>
      </c>
      <c r="CE471" s="59">
        <f t="shared" si="54"/>
        <v>-0.77321788441941786</v>
      </c>
      <c r="CF471">
        <v>0</v>
      </c>
      <c r="CI471" s="20">
        <v>442</v>
      </c>
      <c r="CJ471" s="20">
        <v>-0.64090577938753668</v>
      </c>
      <c r="CK471" s="20">
        <v>-3.630784759702399E-2</v>
      </c>
      <c r="DC471">
        <v>116441</v>
      </c>
      <c r="DD471">
        <v>3604170</v>
      </c>
      <c r="DE471">
        <v>6290</v>
      </c>
      <c r="DF471">
        <v>573</v>
      </c>
      <c r="DG471">
        <v>15.2</v>
      </c>
      <c r="DH471">
        <v>35589</v>
      </c>
      <c r="DI471">
        <v>6.9</v>
      </c>
      <c r="DJ471">
        <v>0</v>
      </c>
      <c r="DK471">
        <f t="shared" si="49"/>
        <v>0</v>
      </c>
    </row>
    <row r="472" spans="1:115" x14ac:dyDescent="0.25">
      <c r="A472">
        <v>116442</v>
      </c>
      <c r="B472">
        <v>557</v>
      </c>
      <c r="C472">
        <v>16.3</v>
      </c>
      <c r="D472">
        <v>35783</v>
      </c>
      <c r="E472">
        <v>6099</v>
      </c>
      <c r="N472">
        <v>116442</v>
      </c>
      <c r="O472" t="s">
        <v>413</v>
      </c>
      <c r="P472" s="74">
        <v>557</v>
      </c>
      <c r="Q472" s="74">
        <v>3397143</v>
      </c>
      <c r="R472" s="72">
        <v>3764146.2250985811</v>
      </c>
      <c r="S472" s="72">
        <v>-367003.22509858105</v>
      </c>
      <c r="U472" s="20"/>
      <c r="V472" s="20"/>
      <c r="AC472" s="20">
        <v>448</v>
      </c>
      <c r="AD472" s="20">
        <v>5246497.4485664098</v>
      </c>
      <c r="AE472" s="20">
        <v>-612028.44856640976</v>
      </c>
      <c r="AN472">
        <v>116445</v>
      </c>
      <c r="AO472">
        <v>664</v>
      </c>
      <c r="AP472">
        <v>13</v>
      </c>
      <c r="AQ472">
        <v>13.7</v>
      </c>
      <c r="AR472">
        <v>36335</v>
      </c>
      <c r="AS472">
        <v>5815976</v>
      </c>
      <c r="AT472">
        <v>8759</v>
      </c>
      <c r="AU472" s="20">
        <v>3974755.9654659545</v>
      </c>
      <c r="AV472" s="20">
        <v>1841220.0345340455</v>
      </c>
      <c r="BJ472">
        <v>116445</v>
      </c>
      <c r="BK472">
        <v>5815976</v>
      </c>
      <c r="BL472">
        <v>8759</v>
      </c>
      <c r="BM472">
        <v>664</v>
      </c>
      <c r="BN472">
        <v>13.7</v>
      </c>
      <c r="BO472">
        <v>36335</v>
      </c>
      <c r="BP472">
        <v>13</v>
      </c>
      <c r="BQ472">
        <v>0</v>
      </c>
      <c r="BT472">
        <v>3463396</v>
      </c>
      <c r="BU472">
        <v>458</v>
      </c>
      <c r="BV472">
        <v>15.4</v>
      </c>
      <c r="BW472">
        <v>37046</v>
      </c>
      <c r="BX472">
        <v>17.7</v>
      </c>
      <c r="BY472">
        <v>0</v>
      </c>
      <c r="CA472" s="59">
        <f t="shared" si="50"/>
        <v>-1.1334871439806729</v>
      </c>
      <c r="CB472" s="59">
        <f t="shared" si="51"/>
        <v>-1.4206808832544935</v>
      </c>
      <c r="CC472" s="59">
        <f t="shared" si="52"/>
        <v>2.4309025175199749E-2</v>
      </c>
      <c r="CD472" s="59">
        <f t="shared" si="53"/>
        <v>-0.96889564081425705</v>
      </c>
      <c r="CE472" s="59">
        <f t="shared" si="54"/>
        <v>0.31166274620233869</v>
      </c>
      <c r="CF472">
        <v>0</v>
      </c>
      <c r="CI472" s="20">
        <v>443</v>
      </c>
      <c r="CJ472" s="20">
        <v>-0.86459071152827416</v>
      </c>
      <c r="CK472" s="20">
        <v>-0.30208577028540329</v>
      </c>
      <c r="DC472">
        <v>116442</v>
      </c>
      <c r="DD472">
        <v>3397143</v>
      </c>
      <c r="DE472">
        <v>6099</v>
      </c>
      <c r="DF472">
        <v>557</v>
      </c>
      <c r="DG472">
        <v>16.3</v>
      </c>
      <c r="DH472">
        <v>35783</v>
      </c>
      <c r="DI472">
        <v>5.0999999999999996</v>
      </c>
      <c r="DJ472">
        <v>0</v>
      </c>
      <c r="DK472">
        <f t="shared" si="49"/>
        <v>0</v>
      </c>
    </row>
    <row r="473" spans="1:115" x14ac:dyDescent="0.25">
      <c r="A473">
        <v>116445</v>
      </c>
      <c r="B473">
        <v>664</v>
      </c>
      <c r="C473">
        <v>13.7</v>
      </c>
      <c r="D473">
        <v>36335</v>
      </c>
      <c r="E473">
        <v>8759</v>
      </c>
      <c r="N473">
        <v>116445</v>
      </c>
      <c r="O473" t="s">
        <v>413</v>
      </c>
      <c r="P473" s="74">
        <v>664</v>
      </c>
      <c r="Q473" s="74">
        <v>5815976</v>
      </c>
      <c r="R473" s="72">
        <v>4330616.1569237877</v>
      </c>
      <c r="S473" s="72">
        <v>1485359.8430762123</v>
      </c>
      <c r="U473" s="20"/>
      <c r="V473" s="20"/>
      <c r="AC473" s="20">
        <v>449</v>
      </c>
      <c r="AD473" s="20">
        <v>7565318.2909910856</v>
      </c>
      <c r="AE473" s="20">
        <v>-59393.290991085581</v>
      </c>
      <c r="AN473">
        <v>116446</v>
      </c>
      <c r="AO473">
        <v>955</v>
      </c>
      <c r="AP473">
        <v>8</v>
      </c>
      <c r="AQ473">
        <v>16.7</v>
      </c>
      <c r="AR473">
        <v>34363</v>
      </c>
      <c r="AS473">
        <v>4963135</v>
      </c>
      <c r="AT473">
        <v>5197</v>
      </c>
      <c r="AU473" s="20">
        <v>4736948.4885445535</v>
      </c>
      <c r="AV473" s="20">
        <v>226186.51145544648</v>
      </c>
      <c r="BJ473">
        <v>116446</v>
      </c>
      <c r="BK473">
        <v>4963135</v>
      </c>
      <c r="BL473">
        <v>5197</v>
      </c>
      <c r="BM473">
        <v>955</v>
      </c>
      <c r="BN473">
        <v>16.7</v>
      </c>
      <c r="BO473">
        <v>34363</v>
      </c>
      <c r="BP473">
        <v>8</v>
      </c>
      <c r="BQ473">
        <v>0</v>
      </c>
      <c r="BT473">
        <v>3604170</v>
      </c>
      <c r="BU473">
        <v>573</v>
      </c>
      <c r="BV473">
        <v>15.2</v>
      </c>
      <c r="BW473">
        <v>35589</v>
      </c>
      <c r="BX473">
        <v>6.9</v>
      </c>
      <c r="BY473">
        <v>0</v>
      </c>
      <c r="CA473" s="59">
        <f t="shared" si="50"/>
        <v>-1.0687690155734397</v>
      </c>
      <c r="CB473" s="59">
        <f t="shared" si="51"/>
        <v>-1.0990107422563606</v>
      </c>
      <c r="CC473" s="59">
        <f t="shared" si="52"/>
        <v>-7.5562200205853552E-2</v>
      </c>
      <c r="CD473" s="59">
        <f t="shared" si="53"/>
        <v>-1.4498019996426268</v>
      </c>
      <c r="CE473" s="59">
        <f t="shared" si="54"/>
        <v>-0.78335695573363984</v>
      </c>
      <c r="CF473">
        <v>0</v>
      </c>
      <c r="CI473" s="20">
        <v>444</v>
      </c>
      <c r="CJ473" s="20">
        <v>0.37439956921334405</v>
      </c>
      <c r="CK473" s="20">
        <v>-0.30542614926262968</v>
      </c>
      <c r="DC473">
        <v>116445</v>
      </c>
      <c r="DD473">
        <v>5815976</v>
      </c>
      <c r="DE473">
        <v>8759</v>
      </c>
      <c r="DF473">
        <v>664</v>
      </c>
      <c r="DG473">
        <v>13.7</v>
      </c>
      <c r="DH473">
        <v>36335</v>
      </c>
      <c r="DI473">
        <v>13</v>
      </c>
      <c r="DJ473">
        <v>0</v>
      </c>
      <c r="DK473">
        <f t="shared" si="49"/>
        <v>0</v>
      </c>
    </row>
    <row r="474" spans="1:115" x14ac:dyDescent="0.25">
      <c r="A474">
        <v>116446</v>
      </c>
      <c r="B474">
        <v>955</v>
      </c>
      <c r="C474">
        <v>16.7</v>
      </c>
      <c r="D474">
        <v>34363</v>
      </c>
      <c r="E474">
        <v>5197</v>
      </c>
      <c r="N474">
        <v>116446</v>
      </c>
      <c r="O474" t="s">
        <v>413</v>
      </c>
      <c r="P474" s="74">
        <v>955</v>
      </c>
      <c r="Q474" s="74">
        <v>4963135</v>
      </c>
      <c r="R474" s="72">
        <v>5871202.607027852</v>
      </c>
      <c r="S474" s="72">
        <v>-908067.60702785198</v>
      </c>
      <c r="U474" s="20"/>
      <c r="V474" s="20"/>
      <c r="AC474" s="20">
        <v>450</v>
      </c>
      <c r="AD474" s="20">
        <v>4817674.4160632165</v>
      </c>
      <c r="AE474" s="20">
        <v>-27658.416063216515</v>
      </c>
      <c r="AN474">
        <v>116447</v>
      </c>
      <c r="AO474">
        <v>633</v>
      </c>
      <c r="AP474">
        <v>14.7</v>
      </c>
      <c r="AQ474">
        <v>14.9</v>
      </c>
      <c r="AR474">
        <v>39361</v>
      </c>
      <c r="AS474">
        <v>4029678</v>
      </c>
      <c r="AT474">
        <v>6366</v>
      </c>
      <c r="AU474" s="20">
        <v>4037991.491874326</v>
      </c>
      <c r="AV474" s="20">
        <v>-8313.4918743260205</v>
      </c>
      <c r="BJ474">
        <v>116447</v>
      </c>
      <c r="BK474">
        <v>4029678</v>
      </c>
      <c r="BL474">
        <v>6366</v>
      </c>
      <c r="BM474">
        <v>633</v>
      </c>
      <c r="BN474">
        <v>14.9</v>
      </c>
      <c r="BO474">
        <v>39361</v>
      </c>
      <c r="BP474">
        <v>14.7</v>
      </c>
      <c r="BQ474">
        <v>0</v>
      </c>
      <c r="BT474">
        <v>3397143</v>
      </c>
      <c r="BU474">
        <v>557</v>
      </c>
      <c r="BV474">
        <v>16.3</v>
      </c>
      <c r="BW474">
        <v>35783</v>
      </c>
      <c r="BX474">
        <v>5.0999999999999996</v>
      </c>
      <c r="BY474">
        <v>0</v>
      </c>
      <c r="CA474" s="59">
        <f t="shared" si="50"/>
        <v>-1.1639456815043947</v>
      </c>
      <c r="CB474" s="59">
        <f t="shared" si="51"/>
        <v>-1.1437648488300138</v>
      </c>
      <c r="CC474" s="59">
        <f t="shared" si="52"/>
        <v>0.47372953938993739</v>
      </c>
      <c r="CD474" s="59">
        <f t="shared" si="53"/>
        <v>-1.3857691694348686</v>
      </c>
      <c r="CE474" s="59">
        <f t="shared" si="54"/>
        <v>-0.96586023938963628</v>
      </c>
      <c r="CF474">
        <v>0</v>
      </c>
      <c r="CI474" s="20">
        <v>445</v>
      </c>
      <c r="CJ474" s="20">
        <v>0.38917030565482036</v>
      </c>
      <c r="CK474" s="20">
        <v>-0.12712470653090024</v>
      </c>
      <c r="DC474">
        <v>116446</v>
      </c>
      <c r="DD474">
        <v>4963135</v>
      </c>
      <c r="DE474">
        <v>5197</v>
      </c>
      <c r="DF474">
        <v>955</v>
      </c>
      <c r="DG474">
        <v>16.7</v>
      </c>
      <c r="DH474">
        <v>34363</v>
      </c>
      <c r="DI474">
        <v>8</v>
      </c>
      <c r="DJ474">
        <v>0</v>
      </c>
      <c r="DK474">
        <f t="shared" si="49"/>
        <v>0</v>
      </c>
    </row>
    <row r="475" spans="1:115" x14ac:dyDescent="0.25">
      <c r="A475">
        <v>116447</v>
      </c>
      <c r="B475">
        <v>633</v>
      </c>
      <c r="C475">
        <v>14.9</v>
      </c>
      <c r="D475">
        <v>39361</v>
      </c>
      <c r="E475">
        <v>6366</v>
      </c>
      <c r="N475">
        <v>116447</v>
      </c>
      <c r="O475" t="s">
        <v>413</v>
      </c>
      <c r="P475" s="74">
        <v>633</v>
      </c>
      <c r="Q475" s="74">
        <v>4029678</v>
      </c>
      <c r="R475" s="72">
        <v>4166498.7000398492</v>
      </c>
      <c r="S475" s="72">
        <v>-136820.70003984915</v>
      </c>
      <c r="U475" s="20"/>
      <c r="V475" s="20"/>
      <c r="AC475" s="20">
        <v>451</v>
      </c>
      <c r="AD475" s="20">
        <v>6601789.9957369966</v>
      </c>
      <c r="AE475" s="20">
        <v>-1147719.9957369966</v>
      </c>
      <c r="AN475">
        <v>116448</v>
      </c>
      <c r="AO475">
        <v>965</v>
      </c>
      <c r="AP475">
        <v>6.4</v>
      </c>
      <c r="AQ475">
        <v>15.9</v>
      </c>
      <c r="AR475">
        <v>36269</v>
      </c>
      <c r="AS475">
        <v>5376980</v>
      </c>
      <c r="AT475">
        <v>5572</v>
      </c>
      <c r="AU475" s="20">
        <v>5053099.3959827833</v>
      </c>
      <c r="AV475" s="20">
        <v>323880.60401721671</v>
      </c>
      <c r="BJ475">
        <v>116448</v>
      </c>
      <c r="BK475">
        <v>5376980</v>
      </c>
      <c r="BL475">
        <v>5572</v>
      </c>
      <c r="BM475">
        <v>965</v>
      </c>
      <c r="BN475">
        <v>15.9</v>
      </c>
      <c r="BO475">
        <v>36269</v>
      </c>
      <c r="BP475">
        <v>6.4</v>
      </c>
      <c r="BQ475">
        <v>0</v>
      </c>
      <c r="BT475">
        <v>5815976</v>
      </c>
      <c r="BU475">
        <v>664</v>
      </c>
      <c r="BV475">
        <v>13.7</v>
      </c>
      <c r="BW475">
        <v>36335</v>
      </c>
      <c r="BX475">
        <v>13</v>
      </c>
      <c r="BY475">
        <v>0</v>
      </c>
      <c r="CA475" s="59">
        <f t="shared" si="50"/>
        <v>-5.1933913069507218E-2</v>
      </c>
      <c r="CB475" s="59">
        <f t="shared" si="51"/>
        <v>-0.84447176111870748</v>
      </c>
      <c r="CC475" s="59">
        <f t="shared" si="52"/>
        <v>-0.82459639056374934</v>
      </c>
      <c r="CD475" s="59">
        <f t="shared" si="53"/>
        <v>-1.2035726628643399</v>
      </c>
      <c r="CE475" s="59">
        <f t="shared" si="54"/>
        <v>-0.16487360556609637</v>
      </c>
      <c r="CF475">
        <v>0</v>
      </c>
      <c r="CI475" s="20">
        <v>446</v>
      </c>
      <c r="CJ475" s="20">
        <v>-0.75874647883796942</v>
      </c>
      <c r="CK475" s="20">
        <v>-0.1999216333566628</v>
      </c>
      <c r="DC475">
        <v>116447</v>
      </c>
      <c r="DD475">
        <v>4029678</v>
      </c>
      <c r="DE475">
        <v>6366</v>
      </c>
      <c r="DF475">
        <v>633</v>
      </c>
      <c r="DG475">
        <v>14.9</v>
      </c>
      <c r="DH475">
        <v>39361</v>
      </c>
      <c r="DI475">
        <v>14.7</v>
      </c>
      <c r="DJ475">
        <v>0</v>
      </c>
      <c r="DK475">
        <f t="shared" si="49"/>
        <v>0</v>
      </c>
    </row>
    <row r="476" spans="1:115" x14ac:dyDescent="0.25">
      <c r="A476">
        <v>116448</v>
      </c>
      <c r="B476">
        <v>965</v>
      </c>
      <c r="C476">
        <v>15.9</v>
      </c>
      <c r="D476">
        <v>36269</v>
      </c>
      <c r="E476">
        <v>5572</v>
      </c>
      <c r="N476">
        <v>116448</v>
      </c>
      <c r="O476" t="s">
        <v>413</v>
      </c>
      <c r="P476" s="74">
        <v>965</v>
      </c>
      <c r="Q476" s="74">
        <v>5376980</v>
      </c>
      <c r="R476" s="72">
        <v>5924143.7221517032</v>
      </c>
      <c r="S476" s="72">
        <v>-547163.7221517032</v>
      </c>
      <c r="U476" s="20"/>
      <c r="V476" s="20"/>
      <c r="AC476" s="20">
        <v>452</v>
      </c>
      <c r="AD476" s="20">
        <v>5262379.7831035657</v>
      </c>
      <c r="AE476" s="20">
        <v>1123300.2168964343</v>
      </c>
      <c r="AN476">
        <v>116450</v>
      </c>
      <c r="AO476">
        <v>703</v>
      </c>
      <c r="AP476">
        <v>18.899999999999999</v>
      </c>
      <c r="AQ476">
        <v>14.9</v>
      </c>
      <c r="AR476">
        <v>40638</v>
      </c>
      <c r="AS476">
        <v>4467565</v>
      </c>
      <c r="AT476">
        <v>6355</v>
      </c>
      <c r="AU476" s="20">
        <v>4769491.6176121878</v>
      </c>
      <c r="AV476" s="20">
        <v>-301926.61761218775</v>
      </c>
      <c r="BJ476">
        <v>116450</v>
      </c>
      <c r="BK476">
        <v>4467565</v>
      </c>
      <c r="BL476">
        <v>6355</v>
      </c>
      <c r="BM476">
        <v>703</v>
      </c>
      <c r="BN476">
        <v>14.9</v>
      </c>
      <c r="BO476">
        <v>40638</v>
      </c>
      <c r="BP476">
        <v>18.899999999999999</v>
      </c>
      <c r="BQ476">
        <v>0</v>
      </c>
      <c r="BT476">
        <v>4963135</v>
      </c>
      <c r="BU476">
        <v>955</v>
      </c>
      <c r="BV476">
        <v>16.7</v>
      </c>
      <c r="BW476">
        <v>34363</v>
      </c>
      <c r="BX476">
        <v>8</v>
      </c>
      <c r="BY476">
        <v>0</v>
      </c>
      <c r="CA476" s="59">
        <f t="shared" si="50"/>
        <v>-0.44401109599357758</v>
      </c>
      <c r="CB476" s="59">
        <f t="shared" si="51"/>
        <v>-3.0506447810388408E-2</v>
      </c>
      <c r="CC476" s="59">
        <f t="shared" si="52"/>
        <v>0.67347199015204229</v>
      </c>
      <c r="CD476" s="59">
        <f t="shared" si="53"/>
        <v>-1.8544630812648515</v>
      </c>
      <c r="CE476" s="59">
        <f t="shared" si="54"/>
        <v>-0.6718271712771976</v>
      </c>
      <c r="CF476">
        <v>0</v>
      </c>
      <c r="CI476" s="20">
        <v>447</v>
      </c>
      <c r="CJ476" s="20">
        <v>-1.3580510436068869</v>
      </c>
      <c r="CK476" s="20">
        <v>1.9419192486381354E-2</v>
      </c>
      <c r="DC476">
        <v>116448</v>
      </c>
      <c r="DD476">
        <v>5376980</v>
      </c>
      <c r="DE476">
        <v>5572</v>
      </c>
      <c r="DF476">
        <v>965</v>
      </c>
      <c r="DG476">
        <v>15.9</v>
      </c>
      <c r="DH476">
        <v>36269</v>
      </c>
      <c r="DI476">
        <v>6.4</v>
      </c>
      <c r="DJ476">
        <v>0</v>
      </c>
      <c r="DK476">
        <f t="shared" si="49"/>
        <v>0</v>
      </c>
    </row>
    <row r="477" spans="1:115" x14ac:dyDescent="0.25">
      <c r="A477">
        <v>116450</v>
      </c>
      <c r="B477">
        <v>703</v>
      </c>
      <c r="C477">
        <v>14.9</v>
      </c>
      <c r="D477">
        <v>40638</v>
      </c>
      <c r="E477">
        <v>6355</v>
      </c>
      <c r="N477">
        <v>116450</v>
      </c>
      <c r="O477" t="s">
        <v>413</v>
      </c>
      <c r="P477" s="74">
        <v>703</v>
      </c>
      <c r="Q477" s="74">
        <v>4467565</v>
      </c>
      <c r="R477" s="72">
        <v>4537086.5059068063</v>
      </c>
      <c r="S477" s="72">
        <v>-69521.505906806327</v>
      </c>
      <c r="U477" s="20"/>
      <c r="V477" s="20"/>
      <c r="AC477" s="20">
        <v>453</v>
      </c>
      <c r="AD477" s="20">
        <v>4192969.2576017743</v>
      </c>
      <c r="AE477" s="20">
        <v>657106.7423982257</v>
      </c>
      <c r="AN477">
        <v>116453</v>
      </c>
      <c r="AO477">
        <v>1010</v>
      </c>
      <c r="AP477">
        <v>25.4</v>
      </c>
      <c r="AQ477">
        <v>12.4</v>
      </c>
      <c r="AR477">
        <v>33048</v>
      </c>
      <c r="AS477">
        <v>6973040</v>
      </c>
      <c r="AT477">
        <v>6904</v>
      </c>
      <c r="AU477" s="20">
        <v>6326384.654831809</v>
      </c>
      <c r="AV477" s="20">
        <v>646655.34516819101</v>
      </c>
      <c r="BJ477">
        <v>116453</v>
      </c>
      <c r="BK477">
        <v>6973040</v>
      </c>
      <c r="BL477">
        <v>6904</v>
      </c>
      <c r="BM477">
        <v>1010</v>
      </c>
      <c r="BN477">
        <v>12.4</v>
      </c>
      <c r="BO477">
        <v>33048</v>
      </c>
      <c r="BP477">
        <v>25.4</v>
      </c>
      <c r="BQ477">
        <v>0</v>
      </c>
      <c r="BT477">
        <v>4029678</v>
      </c>
      <c r="BU477">
        <v>633</v>
      </c>
      <c r="BV477">
        <v>14.9</v>
      </c>
      <c r="BW477">
        <v>39361</v>
      </c>
      <c r="BX477">
        <v>14.7</v>
      </c>
      <c r="BY477">
        <v>0</v>
      </c>
      <c r="CA477" s="59">
        <f t="shared" si="50"/>
        <v>-0.87314992836767069</v>
      </c>
      <c r="CB477" s="59">
        <f t="shared" si="51"/>
        <v>-0.93118284260516071</v>
      </c>
      <c r="CC477" s="59">
        <f t="shared" si="52"/>
        <v>-0.22536903827743218</v>
      </c>
      <c r="CD477" s="59">
        <f t="shared" si="53"/>
        <v>-0.2047925380773484</v>
      </c>
      <c r="CE477" s="59">
        <f t="shared" si="54"/>
        <v>7.4906067756779701E-3</v>
      </c>
      <c r="CF477">
        <v>0</v>
      </c>
      <c r="CI477" s="20">
        <v>448</v>
      </c>
      <c r="CJ477" s="20">
        <v>-0.75937528116895281</v>
      </c>
      <c r="CK477" s="20">
        <v>0.1642663376247504</v>
      </c>
      <c r="DC477">
        <v>116450</v>
      </c>
      <c r="DD477">
        <v>4467565</v>
      </c>
      <c r="DE477">
        <v>6355</v>
      </c>
      <c r="DF477">
        <v>703</v>
      </c>
      <c r="DG477">
        <v>14.9</v>
      </c>
      <c r="DH477">
        <v>40638</v>
      </c>
      <c r="DI477">
        <v>18.899999999999999</v>
      </c>
      <c r="DJ477">
        <v>0</v>
      </c>
      <c r="DK477">
        <f t="shared" si="49"/>
        <v>0</v>
      </c>
    </row>
    <row r="478" spans="1:115" x14ac:dyDescent="0.25">
      <c r="A478">
        <v>116453</v>
      </c>
      <c r="B478">
        <v>1010</v>
      </c>
      <c r="C478">
        <v>12.4</v>
      </c>
      <c r="D478">
        <v>33048</v>
      </c>
      <c r="E478">
        <v>6904</v>
      </c>
      <c r="N478">
        <v>116453</v>
      </c>
      <c r="O478" t="s">
        <v>413</v>
      </c>
      <c r="P478" s="74">
        <v>1010</v>
      </c>
      <c r="Q478" s="74">
        <v>6973040</v>
      </c>
      <c r="R478" s="72">
        <v>6162378.7402090328</v>
      </c>
      <c r="S478" s="72">
        <v>810661.25979096722</v>
      </c>
      <c r="U478" s="20"/>
      <c r="V478" s="20"/>
      <c r="AC478" s="20">
        <v>454</v>
      </c>
      <c r="AD478" s="20">
        <v>9836492.1298042946</v>
      </c>
      <c r="AE478" s="20">
        <v>-1282412.1298042946</v>
      </c>
      <c r="AN478">
        <v>116454</v>
      </c>
      <c r="AO478">
        <v>477</v>
      </c>
      <c r="AP478">
        <v>31.7</v>
      </c>
      <c r="AQ478">
        <v>15.9</v>
      </c>
      <c r="AR478">
        <v>39597</v>
      </c>
      <c r="AS478">
        <v>3318012</v>
      </c>
      <c r="AT478">
        <v>6956</v>
      </c>
      <c r="AU478" s="20">
        <v>3801839.2472856296</v>
      </c>
      <c r="AV478" s="20">
        <v>-483827.24728562962</v>
      </c>
      <c r="BJ478">
        <v>116454</v>
      </c>
      <c r="BK478">
        <v>3318012</v>
      </c>
      <c r="BL478">
        <v>6956</v>
      </c>
      <c r="BM478">
        <v>477</v>
      </c>
      <c r="BN478">
        <v>15.9</v>
      </c>
      <c r="BO478">
        <v>39597</v>
      </c>
      <c r="BP478">
        <v>31.7</v>
      </c>
      <c r="BQ478">
        <v>0</v>
      </c>
      <c r="BT478">
        <v>5376980</v>
      </c>
      <c r="BU478">
        <v>965</v>
      </c>
      <c r="BV478">
        <v>15.9</v>
      </c>
      <c r="BW478">
        <v>36269</v>
      </c>
      <c r="BX478">
        <v>6.4</v>
      </c>
      <c r="BY478">
        <v>0</v>
      </c>
      <c r="CA478" s="59">
        <f t="shared" si="50"/>
        <v>-0.2537538478462536</v>
      </c>
      <c r="CB478" s="59">
        <f t="shared" si="51"/>
        <v>-2.5351312018551063E-3</v>
      </c>
      <c r="CC478" s="59">
        <f t="shared" si="52"/>
        <v>0.27398708862783167</v>
      </c>
      <c r="CD478" s="59">
        <f t="shared" si="53"/>
        <v>-1.2253570277803814</v>
      </c>
      <c r="CE478" s="59">
        <f t="shared" si="54"/>
        <v>-0.83405231230474997</v>
      </c>
      <c r="CF478">
        <v>0</v>
      </c>
      <c r="CI478" s="20">
        <v>449</v>
      </c>
      <c r="CJ478" s="20">
        <v>0.29562796437255789</v>
      </c>
      <c r="CK478" s="20">
        <v>0.42935954543201071</v>
      </c>
      <c r="DC478">
        <v>116453</v>
      </c>
      <c r="DD478">
        <v>6973040</v>
      </c>
      <c r="DE478">
        <v>6904</v>
      </c>
      <c r="DF478">
        <v>1010</v>
      </c>
      <c r="DG478">
        <v>12.4</v>
      </c>
      <c r="DH478">
        <v>33048</v>
      </c>
      <c r="DI478">
        <v>25.4</v>
      </c>
      <c r="DJ478">
        <v>0</v>
      </c>
      <c r="DK478">
        <f t="shared" si="49"/>
        <v>0</v>
      </c>
    </row>
    <row r="479" spans="1:115" x14ac:dyDescent="0.25">
      <c r="A479">
        <v>116454</v>
      </c>
      <c r="B479">
        <v>477</v>
      </c>
      <c r="C479">
        <v>15.9</v>
      </c>
      <c r="D479">
        <v>39597</v>
      </c>
      <c r="E479">
        <v>6956</v>
      </c>
      <c r="N479">
        <v>116454</v>
      </c>
      <c r="O479" t="s">
        <v>413</v>
      </c>
      <c r="P479" s="74">
        <v>477</v>
      </c>
      <c r="Q479" s="74">
        <v>3318012</v>
      </c>
      <c r="R479" s="72">
        <v>3340617.3041077727</v>
      </c>
      <c r="S479" s="72">
        <v>-22605.304107772652</v>
      </c>
      <c r="U479" s="20"/>
      <c r="V479" s="20"/>
      <c r="AC479" s="20">
        <v>455</v>
      </c>
      <c r="AD479" s="20">
        <v>5595908.8083838271</v>
      </c>
      <c r="AE479" s="20">
        <v>78543.191616172902</v>
      </c>
      <c r="AN479">
        <v>116458</v>
      </c>
      <c r="AO479">
        <v>1610</v>
      </c>
      <c r="AP479">
        <v>11.2</v>
      </c>
      <c r="AQ479">
        <v>12.8</v>
      </c>
      <c r="AR479">
        <v>37652</v>
      </c>
      <c r="AS479">
        <v>9664830</v>
      </c>
      <c r="AT479">
        <v>6003</v>
      </c>
      <c r="AU479" s="20">
        <v>9548259.0056428332</v>
      </c>
      <c r="AV479" s="20">
        <v>116570.99435716681</v>
      </c>
      <c r="BJ479">
        <v>116458</v>
      </c>
      <c r="BK479">
        <v>9664830</v>
      </c>
      <c r="BL479">
        <v>6003</v>
      </c>
      <c r="BM479">
        <v>1610</v>
      </c>
      <c r="BN479">
        <v>12.8</v>
      </c>
      <c r="BO479">
        <v>37652</v>
      </c>
      <c r="BP479">
        <v>11.2</v>
      </c>
      <c r="BQ479">
        <v>0</v>
      </c>
      <c r="BT479">
        <v>4467565</v>
      </c>
      <c r="BU479">
        <v>703</v>
      </c>
      <c r="BV479">
        <v>14.9</v>
      </c>
      <c r="BW479">
        <v>40638</v>
      </c>
      <c r="BX479">
        <v>18.899999999999999</v>
      </c>
      <c r="BY479">
        <v>0</v>
      </c>
      <c r="CA479" s="59">
        <f t="shared" si="50"/>
        <v>-0.67183983492812871</v>
      </c>
      <c r="CB479" s="59">
        <f t="shared" si="51"/>
        <v>-0.73538362634542764</v>
      </c>
      <c r="CC479" s="59">
        <f t="shared" si="52"/>
        <v>-0.22536903827743218</v>
      </c>
      <c r="CD479" s="59">
        <f t="shared" si="53"/>
        <v>0.21670191643454464</v>
      </c>
      <c r="CE479" s="59">
        <f t="shared" si="54"/>
        <v>0.43333160197300291</v>
      </c>
      <c r="CF479">
        <v>0</v>
      </c>
      <c r="CI479" s="20">
        <v>450</v>
      </c>
      <c r="CJ479" s="20">
        <v>-0.73960413182412044</v>
      </c>
      <c r="CK479" s="20">
        <v>0.21600491819708934</v>
      </c>
      <c r="DC479">
        <v>116454</v>
      </c>
      <c r="DD479">
        <v>3318012</v>
      </c>
      <c r="DE479">
        <v>6956</v>
      </c>
      <c r="DF479">
        <v>477</v>
      </c>
      <c r="DG479">
        <v>15.9</v>
      </c>
      <c r="DH479">
        <v>39597</v>
      </c>
      <c r="DI479">
        <v>31.7</v>
      </c>
      <c r="DJ479">
        <v>0</v>
      </c>
      <c r="DK479">
        <f t="shared" si="49"/>
        <v>0</v>
      </c>
    </row>
    <row r="480" spans="1:115" x14ac:dyDescent="0.25">
      <c r="A480">
        <v>116458</v>
      </c>
      <c r="B480">
        <v>1610</v>
      </c>
      <c r="C480">
        <v>12.8</v>
      </c>
      <c r="D480">
        <v>37652</v>
      </c>
      <c r="E480">
        <v>6003</v>
      </c>
      <c r="N480">
        <v>116458</v>
      </c>
      <c r="O480" t="s">
        <v>413</v>
      </c>
      <c r="P480" s="74">
        <v>1610</v>
      </c>
      <c r="Q480" s="74">
        <v>9664830</v>
      </c>
      <c r="R480" s="72">
        <v>9338845.6476400942</v>
      </c>
      <c r="S480" s="72">
        <v>325984.35235990584</v>
      </c>
      <c r="U480" s="20"/>
      <c r="V480" s="20"/>
      <c r="AC480" s="20">
        <v>456</v>
      </c>
      <c r="AD480" s="20">
        <v>3578852.3221651027</v>
      </c>
      <c r="AE480" s="20">
        <v>-412922.3221651027</v>
      </c>
      <c r="AN480">
        <v>116463</v>
      </c>
      <c r="AO480">
        <v>1151</v>
      </c>
      <c r="AP480">
        <v>13.8</v>
      </c>
      <c r="AQ480">
        <v>15.6</v>
      </c>
      <c r="AR480">
        <v>35418</v>
      </c>
      <c r="AS480">
        <v>6368483</v>
      </c>
      <c r="AT480">
        <v>5533</v>
      </c>
      <c r="AU480" s="20">
        <v>6394428.6627596859</v>
      </c>
      <c r="AV480" s="20">
        <v>-25945.662759685889</v>
      </c>
      <c r="BJ480">
        <v>116463</v>
      </c>
      <c r="BK480">
        <v>6368483</v>
      </c>
      <c r="BL480">
        <v>5533</v>
      </c>
      <c r="BM480">
        <v>1151</v>
      </c>
      <c r="BN480">
        <v>15.6</v>
      </c>
      <c r="BO480">
        <v>35418</v>
      </c>
      <c r="BP480">
        <v>13.8</v>
      </c>
      <c r="BQ480">
        <v>0</v>
      </c>
      <c r="BT480">
        <v>6973040</v>
      </c>
      <c r="BU480">
        <v>1010</v>
      </c>
      <c r="BV480">
        <v>12.4</v>
      </c>
      <c r="BW480">
        <v>33048</v>
      </c>
      <c r="BX480">
        <v>25.4</v>
      </c>
      <c r="BY480">
        <v>0</v>
      </c>
      <c r="CA480" s="59">
        <f t="shared" si="50"/>
        <v>0.48000392010555887</v>
      </c>
      <c r="CB480" s="59">
        <f t="shared" si="51"/>
        <v>0.12333579353654475</v>
      </c>
      <c r="CC480" s="59">
        <f t="shared" si="52"/>
        <v>-1.4737593555405919</v>
      </c>
      <c r="CD480" s="59">
        <f t="shared" si="53"/>
        <v>-2.288500048910223</v>
      </c>
      <c r="CE480" s="59">
        <f t="shared" si="54"/>
        <v>1.0923712373974344</v>
      </c>
      <c r="CF480">
        <v>0</v>
      </c>
      <c r="CI480" s="20">
        <v>451</v>
      </c>
      <c r="CJ480" s="20">
        <v>-0.10319360695431051</v>
      </c>
      <c r="CK480" s="20">
        <v>-0.11511960186120165</v>
      </c>
      <c r="DC480">
        <v>116458</v>
      </c>
      <c r="DD480">
        <v>9664830</v>
      </c>
      <c r="DE480">
        <v>6003</v>
      </c>
      <c r="DF480">
        <v>1610</v>
      </c>
      <c r="DG480">
        <v>12.8</v>
      </c>
      <c r="DH480">
        <v>37652</v>
      </c>
      <c r="DI480">
        <v>11.2</v>
      </c>
      <c r="DJ480">
        <v>0</v>
      </c>
      <c r="DK480">
        <f t="shared" si="49"/>
        <v>0</v>
      </c>
    </row>
    <row r="481" spans="1:115" x14ac:dyDescent="0.25">
      <c r="A481">
        <v>116463</v>
      </c>
      <c r="B481">
        <v>1151</v>
      </c>
      <c r="C481">
        <v>15.6</v>
      </c>
      <c r="D481">
        <v>35418</v>
      </c>
      <c r="E481">
        <v>5533</v>
      </c>
      <c r="N481">
        <v>116463</v>
      </c>
      <c r="O481" t="s">
        <v>413</v>
      </c>
      <c r="P481" s="74">
        <v>1151</v>
      </c>
      <c r="Q481" s="74">
        <v>6368483</v>
      </c>
      <c r="R481" s="72">
        <v>6908848.4634553324</v>
      </c>
      <c r="S481" s="72">
        <v>-540365.46345533244</v>
      </c>
      <c r="U481" s="20"/>
      <c r="V481" s="20"/>
      <c r="AC481" s="20">
        <v>457</v>
      </c>
      <c r="AD481" s="20">
        <v>7125907.0354631217</v>
      </c>
      <c r="AE481" s="20">
        <v>-966843.03546312172</v>
      </c>
      <c r="AN481">
        <v>116465</v>
      </c>
      <c r="AO481">
        <v>561</v>
      </c>
      <c r="AP481">
        <v>28.1</v>
      </c>
      <c r="AQ481">
        <v>14.3</v>
      </c>
      <c r="AR481">
        <v>39117</v>
      </c>
      <c r="AS481">
        <v>3930366</v>
      </c>
      <c r="AT481">
        <v>7006</v>
      </c>
      <c r="AU481" s="20">
        <v>4298161.1012530765</v>
      </c>
      <c r="AV481" s="20">
        <v>-367795.10125307646</v>
      </c>
      <c r="BJ481">
        <v>116465</v>
      </c>
      <c r="BK481">
        <v>3930366</v>
      </c>
      <c r="BL481">
        <v>7006</v>
      </c>
      <c r="BM481">
        <v>561</v>
      </c>
      <c r="BN481">
        <v>14.3</v>
      </c>
      <c r="BO481">
        <v>39117</v>
      </c>
      <c r="BP481">
        <v>28.1</v>
      </c>
      <c r="BQ481">
        <v>0</v>
      </c>
      <c r="BT481">
        <v>3318012</v>
      </c>
      <c r="BU481">
        <v>477</v>
      </c>
      <c r="BV481">
        <v>15.9</v>
      </c>
      <c r="BW481">
        <v>39597</v>
      </c>
      <c r="BX481">
        <v>31.7</v>
      </c>
      <c r="BY481">
        <v>0</v>
      </c>
      <c r="CA481" s="59">
        <f t="shared" si="50"/>
        <v>-1.2003246308770967</v>
      </c>
      <c r="CB481" s="59">
        <f t="shared" si="51"/>
        <v>-1.3675353816982803</v>
      </c>
      <c r="CC481" s="59">
        <f t="shared" si="52"/>
        <v>0.27398708862783167</v>
      </c>
      <c r="CD481" s="59">
        <f t="shared" si="53"/>
        <v>-0.12689693019574561</v>
      </c>
      <c r="CE481" s="59">
        <f t="shared" si="54"/>
        <v>1.7311327301934223</v>
      </c>
      <c r="CF481">
        <v>0</v>
      </c>
      <c r="CI481" s="20">
        <v>452</v>
      </c>
      <c r="CJ481" s="20">
        <v>-0.3973286753817355</v>
      </c>
      <c r="CK481" s="20">
        <v>0.60730517635256476</v>
      </c>
      <c r="DC481">
        <v>116463</v>
      </c>
      <c r="DD481">
        <v>6368483</v>
      </c>
      <c r="DE481">
        <v>5533</v>
      </c>
      <c r="DF481">
        <v>1151</v>
      </c>
      <c r="DG481">
        <v>15.6</v>
      </c>
      <c r="DH481">
        <v>35418</v>
      </c>
      <c r="DI481">
        <v>13.8</v>
      </c>
      <c r="DJ481">
        <v>0</v>
      </c>
      <c r="DK481">
        <f t="shared" si="49"/>
        <v>0</v>
      </c>
    </row>
    <row r="482" spans="1:115" x14ac:dyDescent="0.25">
      <c r="A482">
        <v>116465</v>
      </c>
      <c r="B482">
        <v>561</v>
      </c>
      <c r="C482">
        <v>14.3</v>
      </c>
      <c r="D482">
        <v>39117</v>
      </c>
      <c r="E482">
        <v>7006</v>
      </c>
      <c r="N482">
        <v>116465</v>
      </c>
      <c r="O482" t="s">
        <v>413</v>
      </c>
      <c r="P482" s="74">
        <v>561</v>
      </c>
      <c r="Q482" s="74">
        <v>3930366</v>
      </c>
      <c r="R482" s="72">
        <v>3785322.6711481214</v>
      </c>
      <c r="S482" s="72">
        <v>145043.32885187864</v>
      </c>
      <c r="U482" s="20"/>
      <c r="V482" s="20"/>
      <c r="AC482" s="20">
        <v>458</v>
      </c>
      <c r="AD482" s="20">
        <v>3806499.1171976621</v>
      </c>
      <c r="AE482" s="20">
        <v>-451529.11719766213</v>
      </c>
      <c r="AN482">
        <v>116466</v>
      </c>
      <c r="AO482">
        <v>834</v>
      </c>
      <c r="AP482">
        <v>7.2</v>
      </c>
      <c r="AQ482">
        <v>13.9</v>
      </c>
      <c r="AR482">
        <v>34586</v>
      </c>
      <c r="AS482">
        <v>4778820</v>
      </c>
      <c r="AT482">
        <v>5730</v>
      </c>
      <c r="AU482" s="20">
        <v>4451701.0341573078</v>
      </c>
      <c r="AV482" s="20">
        <v>327118.96584269218</v>
      </c>
      <c r="BJ482">
        <v>116466</v>
      </c>
      <c r="BK482">
        <v>4778820</v>
      </c>
      <c r="BL482">
        <v>5730</v>
      </c>
      <c r="BM482">
        <v>834</v>
      </c>
      <c r="BN482">
        <v>13.9</v>
      </c>
      <c r="BO482">
        <v>34586</v>
      </c>
      <c r="BP482">
        <v>7.2</v>
      </c>
      <c r="BQ482">
        <v>0</v>
      </c>
      <c r="BT482">
        <v>9664830</v>
      </c>
      <c r="BU482">
        <v>1610</v>
      </c>
      <c r="BV482">
        <v>12.8</v>
      </c>
      <c r="BW482">
        <v>37652</v>
      </c>
      <c r="BX482">
        <v>11.2</v>
      </c>
      <c r="BY482">
        <v>0</v>
      </c>
      <c r="CA482" s="59">
        <f t="shared" si="50"/>
        <v>1.717502398981672</v>
      </c>
      <c r="CB482" s="59">
        <f t="shared" si="51"/>
        <v>1.8016147900485429</v>
      </c>
      <c r="CC482" s="59">
        <f t="shared" si="52"/>
        <v>-1.2740169047784862</v>
      </c>
      <c r="CD482" s="59">
        <f t="shared" si="53"/>
        <v>-0.76887556294878545</v>
      </c>
      <c r="CE482" s="59">
        <f t="shared" si="54"/>
        <v>-0.34737688922209287</v>
      </c>
      <c r="CF482">
        <v>0</v>
      </c>
      <c r="CI482" s="20">
        <v>453</v>
      </c>
      <c r="CJ482" s="20">
        <v>-0.87672076978671787</v>
      </c>
      <c r="CK482" s="20">
        <v>0.3807329815091009</v>
      </c>
      <c r="DC482">
        <v>116465</v>
      </c>
      <c r="DD482">
        <v>3930366</v>
      </c>
      <c r="DE482">
        <v>7006</v>
      </c>
      <c r="DF482">
        <v>561</v>
      </c>
      <c r="DG482">
        <v>14.3</v>
      </c>
      <c r="DH482">
        <v>39117</v>
      </c>
      <c r="DI482">
        <v>28.1</v>
      </c>
      <c r="DJ482">
        <v>0</v>
      </c>
      <c r="DK482">
        <f t="shared" si="49"/>
        <v>0</v>
      </c>
    </row>
    <row r="483" spans="1:115" x14ac:dyDescent="0.25">
      <c r="A483">
        <v>116466</v>
      </c>
      <c r="B483">
        <v>834</v>
      </c>
      <c r="C483">
        <v>13.9</v>
      </c>
      <c r="D483">
        <v>34586</v>
      </c>
      <c r="E483">
        <v>5730</v>
      </c>
      <c r="N483">
        <v>116466</v>
      </c>
      <c r="O483" t="s">
        <v>413</v>
      </c>
      <c r="P483" s="74">
        <v>834</v>
      </c>
      <c r="Q483" s="74">
        <v>4778820</v>
      </c>
      <c r="R483" s="72">
        <v>5230615.1140292548</v>
      </c>
      <c r="S483" s="72">
        <v>-451795.11402925476</v>
      </c>
      <c r="U483" s="20"/>
      <c r="V483" s="20"/>
      <c r="AC483" s="20">
        <v>459</v>
      </c>
      <c r="AD483" s="20">
        <v>5738849.8192182248</v>
      </c>
      <c r="AE483" s="20">
        <v>-268589.81921822485</v>
      </c>
      <c r="AN483">
        <v>116468</v>
      </c>
      <c r="AO483">
        <v>1638</v>
      </c>
      <c r="AP483">
        <v>5.5</v>
      </c>
      <c r="AQ483">
        <v>16.7</v>
      </c>
      <c r="AR483">
        <v>35084</v>
      </c>
      <c r="AS483">
        <v>9305478</v>
      </c>
      <c r="AT483">
        <v>5681</v>
      </c>
      <c r="AU483" s="20">
        <v>8584742.7203290034</v>
      </c>
      <c r="AV483" s="20">
        <v>720735.27967099659</v>
      </c>
      <c r="BJ483">
        <v>116468</v>
      </c>
      <c r="BK483">
        <v>9305478</v>
      </c>
      <c r="BL483">
        <v>5681</v>
      </c>
      <c r="BM483">
        <v>1638</v>
      </c>
      <c r="BN483">
        <v>16.7</v>
      </c>
      <c r="BO483">
        <v>35084</v>
      </c>
      <c r="BP483">
        <v>5.5</v>
      </c>
      <c r="BQ483">
        <v>0</v>
      </c>
      <c r="BT483">
        <v>6368483</v>
      </c>
      <c r="BU483">
        <v>1151</v>
      </c>
      <c r="BV483">
        <v>15.6</v>
      </c>
      <c r="BW483">
        <v>35418</v>
      </c>
      <c r="BX483">
        <v>13.8</v>
      </c>
      <c r="BY483">
        <v>0</v>
      </c>
      <c r="CA483" s="59">
        <f t="shared" si="50"/>
        <v>0.20207051226397152</v>
      </c>
      <c r="CB483" s="59">
        <f t="shared" si="51"/>
        <v>0.51773135771686429</v>
      </c>
      <c r="CC483" s="59">
        <f t="shared" si="52"/>
        <v>0.12418025055625216</v>
      </c>
      <c r="CD483" s="59">
        <f t="shared" si="53"/>
        <v>-1.5062433087432796</v>
      </c>
      <c r="CE483" s="59">
        <f t="shared" si="54"/>
        <v>-8.3761035052320104E-2</v>
      </c>
      <c r="CF483">
        <v>0</v>
      </c>
      <c r="CI483" s="20">
        <v>454</v>
      </c>
      <c r="CJ483" s="20">
        <v>1.4989112448607875</v>
      </c>
      <c r="CK483" s="20">
        <v>-0.29205471179422871</v>
      </c>
      <c r="DC483">
        <v>116466</v>
      </c>
      <c r="DD483">
        <v>4778820</v>
      </c>
      <c r="DE483">
        <v>5730</v>
      </c>
      <c r="DF483">
        <v>834</v>
      </c>
      <c r="DG483">
        <v>13.9</v>
      </c>
      <c r="DH483">
        <v>34586</v>
      </c>
      <c r="DI483">
        <v>7.2</v>
      </c>
      <c r="DJ483">
        <v>0</v>
      </c>
      <c r="DK483">
        <f t="shared" si="49"/>
        <v>0</v>
      </c>
    </row>
    <row r="484" spans="1:115" x14ac:dyDescent="0.25">
      <c r="A484">
        <v>116468</v>
      </c>
      <c r="B484">
        <v>1638</v>
      </c>
      <c r="C484">
        <v>16.7</v>
      </c>
      <c r="D484">
        <v>35084</v>
      </c>
      <c r="E484">
        <v>5681</v>
      </c>
      <c r="N484">
        <v>116468</v>
      </c>
      <c r="O484" t="s">
        <v>413</v>
      </c>
      <c r="P484" s="74">
        <v>1638</v>
      </c>
      <c r="Q484" s="74">
        <v>9305478</v>
      </c>
      <c r="R484" s="72">
        <v>9487080.7699868772</v>
      </c>
      <c r="S484" s="72">
        <v>-181602.76998687722</v>
      </c>
      <c r="U484" s="20"/>
      <c r="V484" s="20"/>
      <c r="AC484" s="20">
        <v>460</v>
      </c>
      <c r="AD484" s="20">
        <v>4515910.059857266</v>
      </c>
      <c r="AE484" s="20">
        <v>151312.94014273398</v>
      </c>
      <c r="AN484">
        <v>116469</v>
      </c>
      <c r="AO484">
        <v>889</v>
      </c>
      <c r="AP484">
        <v>21.4</v>
      </c>
      <c r="AQ484">
        <v>14.7</v>
      </c>
      <c r="AR484">
        <v>36326</v>
      </c>
      <c r="AS484">
        <v>6036310</v>
      </c>
      <c r="AT484">
        <v>6790</v>
      </c>
      <c r="AU484" s="20">
        <v>5485505.5963094486</v>
      </c>
      <c r="AV484" s="20">
        <v>550804.40369055141</v>
      </c>
      <c r="BJ484">
        <v>116469</v>
      </c>
      <c r="BK484">
        <v>6036310</v>
      </c>
      <c r="BL484">
        <v>6790</v>
      </c>
      <c r="BM484">
        <v>889</v>
      </c>
      <c r="BN484">
        <v>14.7</v>
      </c>
      <c r="BO484">
        <v>36326</v>
      </c>
      <c r="BP484">
        <v>21.4</v>
      </c>
      <c r="BQ484">
        <v>0</v>
      </c>
      <c r="BT484">
        <v>3930366</v>
      </c>
      <c r="BU484">
        <v>561</v>
      </c>
      <c r="BV484">
        <v>14.3</v>
      </c>
      <c r="BW484">
        <v>39117</v>
      </c>
      <c r="BX484">
        <v>28.1</v>
      </c>
      <c r="BY484">
        <v>0</v>
      </c>
      <c r="CA484" s="59">
        <f t="shared" si="50"/>
        <v>-0.91880670283155697</v>
      </c>
      <c r="CB484" s="59">
        <f t="shared" si="51"/>
        <v>-1.1325763221866005</v>
      </c>
      <c r="CC484" s="59">
        <f t="shared" si="52"/>
        <v>-0.5249827144205903</v>
      </c>
      <c r="CD484" s="59">
        <f t="shared" si="53"/>
        <v>-0.28532867503968345</v>
      </c>
      <c r="CE484" s="59">
        <f t="shared" si="54"/>
        <v>1.3661261628814294</v>
      </c>
      <c r="CF484">
        <v>0</v>
      </c>
      <c r="CI484" s="20">
        <v>455</v>
      </c>
      <c r="CJ484" s="20">
        <v>-0.51342490794939499</v>
      </c>
      <c r="CK484" s="20">
        <v>0.39642806845380585</v>
      </c>
      <c r="DC484">
        <v>116468</v>
      </c>
      <c r="DD484">
        <v>9305478</v>
      </c>
      <c r="DE484">
        <v>5681</v>
      </c>
      <c r="DF484">
        <v>1638</v>
      </c>
      <c r="DG484">
        <v>16.7</v>
      </c>
      <c r="DH484">
        <v>35084</v>
      </c>
      <c r="DI484">
        <v>5.5</v>
      </c>
      <c r="DJ484">
        <v>0</v>
      </c>
      <c r="DK484">
        <f t="shared" si="49"/>
        <v>0</v>
      </c>
    </row>
    <row r="485" spans="1:115" x14ac:dyDescent="0.25">
      <c r="A485">
        <v>116469</v>
      </c>
      <c r="B485">
        <v>889</v>
      </c>
      <c r="C485">
        <v>14.7</v>
      </c>
      <c r="D485">
        <v>36326</v>
      </c>
      <c r="E485">
        <v>6790</v>
      </c>
      <c r="N485">
        <v>116469</v>
      </c>
      <c r="O485" t="s">
        <v>413</v>
      </c>
      <c r="P485" s="74">
        <v>889</v>
      </c>
      <c r="Q485" s="74">
        <v>6036310</v>
      </c>
      <c r="R485" s="72">
        <v>5521791.2472104356</v>
      </c>
      <c r="S485" s="72">
        <v>514518.75278956443</v>
      </c>
      <c r="U485" s="20"/>
      <c r="V485" s="20"/>
      <c r="AC485" s="20">
        <v>461</v>
      </c>
      <c r="AD485" s="20">
        <v>3144735.1781495241</v>
      </c>
      <c r="AE485" s="20">
        <v>158784.82185047586</v>
      </c>
      <c r="AN485">
        <v>116473</v>
      </c>
      <c r="AO485">
        <v>868</v>
      </c>
      <c r="AP485">
        <v>23.3</v>
      </c>
      <c r="AQ485">
        <v>14.5</v>
      </c>
      <c r="AR485">
        <v>36432</v>
      </c>
      <c r="AS485">
        <v>6937056</v>
      </c>
      <c r="AT485">
        <v>7992</v>
      </c>
      <c r="AU485" s="20">
        <v>5493829.7555143386</v>
      </c>
      <c r="AV485" s="20">
        <v>1443226.2444856614</v>
      </c>
      <c r="BJ485">
        <v>116473</v>
      </c>
      <c r="BK485">
        <v>6937056</v>
      </c>
      <c r="BL485">
        <v>7992</v>
      </c>
      <c r="BM485">
        <v>868</v>
      </c>
      <c r="BN485">
        <v>14.5</v>
      </c>
      <c r="BO485">
        <v>36432</v>
      </c>
      <c r="BP485">
        <v>23.3</v>
      </c>
      <c r="BQ485">
        <v>0</v>
      </c>
      <c r="BT485">
        <v>4778820</v>
      </c>
      <c r="BU485">
        <v>834</v>
      </c>
      <c r="BV485">
        <v>13.9</v>
      </c>
      <c r="BW485">
        <v>34586</v>
      </c>
      <c r="BX485">
        <v>7.2</v>
      </c>
      <c r="BY485">
        <v>0</v>
      </c>
      <c r="CA485" s="59">
        <f t="shared" si="50"/>
        <v>-0.52874635845240636</v>
      </c>
      <c r="CB485" s="59">
        <f t="shared" si="51"/>
        <v>-0.36895937877364138</v>
      </c>
      <c r="CC485" s="59">
        <f t="shared" si="52"/>
        <v>-0.72472516518269603</v>
      </c>
      <c r="CD485" s="59">
        <f t="shared" si="53"/>
        <v>-1.7808583331394385</v>
      </c>
      <c r="CE485" s="59">
        <f t="shared" si="54"/>
        <v>-0.75293974179097378</v>
      </c>
      <c r="CF485">
        <v>0</v>
      </c>
      <c r="CI485" s="20">
        <v>456</v>
      </c>
      <c r="CJ485" s="20">
        <v>-1.372894928647203</v>
      </c>
      <c r="CK485" s="20">
        <v>0.10265353470001637</v>
      </c>
      <c r="DC485">
        <v>116469</v>
      </c>
      <c r="DD485">
        <v>6036310</v>
      </c>
      <c r="DE485">
        <v>6790</v>
      </c>
      <c r="DF485">
        <v>889</v>
      </c>
      <c r="DG485">
        <v>14.7</v>
      </c>
      <c r="DH485">
        <v>36326</v>
      </c>
      <c r="DI485">
        <v>21.4</v>
      </c>
      <c r="DJ485">
        <v>0</v>
      </c>
      <c r="DK485">
        <f t="shared" si="49"/>
        <v>0</v>
      </c>
    </row>
    <row r="486" spans="1:115" x14ac:dyDescent="0.25">
      <c r="A486">
        <v>116473</v>
      </c>
      <c r="B486">
        <v>868</v>
      </c>
      <c r="C486">
        <v>14.5</v>
      </c>
      <c r="D486">
        <v>36432</v>
      </c>
      <c r="E486">
        <v>7992</v>
      </c>
      <c r="N486">
        <v>116473</v>
      </c>
      <c r="O486" t="s">
        <v>413</v>
      </c>
      <c r="P486" s="74">
        <v>868</v>
      </c>
      <c r="Q486" s="74">
        <v>6937056</v>
      </c>
      <c r="R486" s="72">
        <v>5410614.9054503478</v>
      </c>
      <c r="S486" s="72">
        <v>1526441.0945496522</v>
      </c>
      <c r="U486" s="20"/>
      <c r="V486" s="20"/>
      <c r="AC486" s="20">
        <v>462</v>
      </c>
      <c r="AD486" s="20">
        <v>5505908.9126732796</v>
      </c>
      <c r="AE486" s="20">
        <v>-507982.91267327964</v>
      </c>
      <c r="AN486">
        <v>116475</v>
      </c>
      <c r="AO486">
        <v>669</v>
      </c>
      <c r="AP486">
        <v>13.4</v>
      </c>
      <c r="AQ486">
        <v>15</v>
      </c>
      <c r="AR486">
        <v>36566</v>
      </c>
      <c r="AS486">
        <v>4217376</v>
      </c>
      <c r="AT486">
        <v>6304</v>
      </c>
      <c r="AU486" s="20">
        <v>3855251.1909770537</v>
      </c>
      <c r="AV486" s="20">
        <v>362124.80902294628</v>
      </c>
      <c r="BJ486">
        <v>116475</v>
      </c>
      <c r="BK486">
        <v>4217376</v>
      </c>
      <c r="BL486">
        <v>6304</v>
      </c>
      <c r="BM486">
        <v>669</v>
      </c>
      <c r="BN486">
        <v>15</v>
      </c>
      <c r="BO486">
        <v>36566</v>
      </c>
      <c r="BP486">
        <v>13.4</v>
      </c>
      <c r="BQ486">
        <v>0</v>
      </c>
      <c r="BT486">
        <v>9305478</v>
      </c>
      <c r="BU486">
        <v>1638</v>
      </c>
      <c r="BV486">
        <v>16.7</v>
      </c>
      <c r="BW486">
        <v>35084</v>
      </c>
      <c r="BX486">
        <v>5.5</v>
      </c>
      <c r="BY486">
        <v>0</v>
      </c>
      <c r="CA486" s="59">
        <f t="shared" si="50"/>
        <v>1.5522972554225203</v>
      </c>
      <c r="CB486" s="59">
        <f t="shared" si="51"/>
        <v>1.8799344765524362</v>
      </c>
      <c r="CC486" s="59">
        <f t="shared" si="52"/>
        <v>0.67347199015204229</v>
      </c>
      <c r="CD486" s="59">
        <f t="shared" si="53"/>
        <v>-1.6164853978638531</v>
      </c>
      <c r="CE486" s="59">
        <f t="shared" si="54"/>
        <v>-0.92530395413274813</v>
      </c>
      <c r="CF486">
        <v>0</v>
      </c>
      <c r="CI486" s="20">
        <v>457</v>
      </c>
      <c r="CJ486" s="20">
        <v>7.4727278986354589E-2</v>
      </c>
      <c r="CK486" s="20">
        <v>3.1066891531880164E-2</v>
      </c>
      <c r="DC486">
        <v>116473</v>
      </c>
      <c r="DD486">
        <v>6937056</v>
      </c>
      <c r="DE486">
        <v>7992</v>
      </c>
      <c r="DF486">
        <v>868</v>
      </c>
      <c r="DG486">
        <v>14.5</v>
      </c>
      <c r="DH486">
        <v>36432</v>
      </c>
      <c r="DI486">
        <v>23.3</v>
      </c>
      <c r="DJ486">
        <v>0</v>
      </c>
      <c r="DK486">
        <f t="shared" si="49"/>
        <v>0</v>
      </c>
    </row>
    <row r="487" spans="1:115" x14ac:dyDescent="0.25">
      <c r="A487">
        <v>116475</v>
      </c>
      <c r="B487">
        <v>669</v>
      </c>
      <c r="C487">
        <v>15</v>
      </c>
      <c r="D487">
        <v>36566</v>
      </c>
      <c r="E487">
        <v>6304</v>
      </c>
      <c r="N487">
        <v>116475</v>
      </c>
      <c r="O487" t="s">
        <v>413</v>
      </c>
      <c r="P487" s="74">
        <v>669</v>
      </c>
      <c r="Q487" s="74">
        <v>4217376</v>
      </c>
      <c r="R487" s="72">
        <v>4357086.7144857123</v>
      </c>
      <c r="S487" s="72">
        <v>-139710.71448571235</v>
      </c>
      <c r="U487" s="20"/>
      <c r="V487" s="20"/>
      <c r="AC487" s="20">
        <v>463</v>
      </c>
      <c r="AD487" s="20">
        <v>4457674.8332210295</v>
      </c>
      <c r="AE487" s="20">
        <v>-349626.83322102949</v>
      </c>
      <c r="AN487">
        <v>116478</v>
      </c>
      <c r="AO487">
        <v>821</v>
      </c>
      <c r="AP487">
        <v>3.2</v>
      </c>
      <c r="AQ487">
        <v>17</v>
      </c>
      <c r="AR487">
        <v>35652</v>
      </c>
      <c r="AS487">
        <v>4038499</v>
      </c>
      <c r="AT487">
        <v>4919</v>
      </c>
      <c r="AU487" s="20">
        <v>3858148.0449739262</v>
      </c>
      <c r="AV487" s="20">
        <v>180350.95502607385</v>
      </c>
      <c r="BJ487">
        <v>116478</v>
      </c>
      <c r="BK487">
        <v>4038499</v>
      </c>
      <c r="BL487">
        <v>4919</v>
      </c>
      <c r="BM487">
        <v>821</v>
      </c>
      <c r="BN487">
        <v>17</v>
      </c>
      <c r="BO487">
        <v>35652</v>
      </c>
      <c r="BP487">
        <v>3.2</v>
      </c>
      <c r="BQ487">
        <v>0</v>
      </c>
      <c r="BT487">
        <v>6036310</v>
      </c>
      <c r="BU487">
        <v>889</v>
      </c>
      <c r="BV487">
        <v>14.7</v>
      </c>
      <c r="BW487">
        <v>36326</v>
      </c>
      <c r="BX487">
        <v>21.4</v>
      </c>
      <c r="BY487">
        <v>0</v>
      </c>
      <c r="CA487" s="59">
        <f t="shared" si="50"/>
        <v>4.9360389177209481E-2</v>
      </c>
      <c r="CB487" s="59">
        <f t="shared" si="51"/>
        <v>-0.21511713742670821</v>
      </c>
      <c r="CC487" s="59">
        <f t="shared" si="52"/>
        <v>-0.32524026365848546</v>
      </c>
      <c r="CD487" s="59">
        <f t="shared" si="53"/>
        <v>-1.2065432580801638</v>
      </c>
      <c r="CE487" s="59">
        <f t="shared" si="54"/>
        <v>0.68680838482855355</v>
      </c>
      <c r="CF487">
        <v>0</v>
      </c>
      <c r="CI487" s="20">
        <v>458</v>
      </c>
      <c r="CJ487" s="20">
        <v>-1.4085291894875231</v>
      </c>
      <c r="CK487" s="20">
        <v>0.22519528551791312</v>
      </c>
      <c r="DC487">
        <v>116475</v>
      </c>
      <c r="DD487">
        <v>4217376</v>
      </c>
      <c r="DE487">
        <v>6304</v>
      </c>
      <c r="DF487">
        <v>669</v>
      </c>
      <c r="DG487">
        <v>15</v>
      </c>
      <c r="DH487">
        <v>36566</v>
      </c>
      <c r="DI487">
        <v>13.4</v>
      </c>
      <c r="DJ487">
        <v>0</v>
      </c>
      <c r="DK487">
        <f t="shared" si="49"/>
        <v>0</v>
      </c>
    </row>
    <row r="488" spans="1:115" x14ac:dyDescent="0.25">
      <c r="A488">
        <v>116478</v>
      </c>
      <c r="B488">
        <v>821</v>
      </c>
      <c r="C488">
        <v>17</v>
      </c>
      <c r="D488">
        <v>35652</v>
      </c>
      <c r="E488">
        <v>4919</v>
      </c>
      <c r="N488">
        <v>116478</v>
      </c>
      <c r="O488" t="s">
        <v>413</v>
      </c>
      <c r="P488" s="74">
        <v>821</v>
      </c>
      <c r="Q488" s="74">
        <v>4038499</v>
      </c>
      <c r="R488" s="72">
        <v>5161791.6643682485</v>
      </c>
      <c r="S488" s="72">
        <v>-1123292.6643682485</v>
      </c>
      <c r="U488" s="20"/>
      <c r="V488" s="20"/>
      <c r="AC488" s="20">
        <v>464</v>
      </c>
      <c r="AD488" s="20">
        <v>9127081.1871446893</v>
      </c>
      <c r="AE488" s="20">
        <v>1110888.8128553107</v>
      </c>
      <c r="AN488">
        <v>116498</v>
      </c>
      <c r="AO488">
        <v>1084</v>
      </c>
      <c r="AP488">
        <v>6.9</v>
      </c>
      <c r="AQ488">
        <v>14.6</v>
      </c>
      <c r="AR488">
        <v>33999</v>
      </c>
      <c r="AS488">
        <v>5778804</v>
      </c>
      <c r="AT488">
        <v>5331</v>
      </c>
      <c r="AU488" s="20">
        <v>5689208.978561949</v>
      </c>
      <c r="AV488" s="20">
        <v>89595.021438051015</v>
      </c>
      <c r="BJ488">
        <v>116498</v>
      </c>
      <c r="BK488">
        <v>5778804</v>
      </c>
      <c r="BL488">
        <v>5331</v>
      </c>
      <c r="BM488">
        <v>1084</v>
      </c>
      <c r="BN488">
        <v>14.6</v>
      </c>
      <c r="BO488">
        <v>33999</v>
      </c>
      <c r="BP488">
        <v>6.9</v>
      </c>
      <c r="BQ488">
        <v>0</v>
      </c>
      <c r="BT488">
        <v>6937056</v>
      </c>
      <c r="BU488">
        <v>868</v>
      </c>
      <c r="BV488">
        <v>14.5</v>
      </c>
      <c r="BW488">
        <v>36432</v>
      </c>
      <c r="BX488">
        <v>23.3</v>
      </c>
      <c r="BY488">
        <v>0</v>
      </c>
      <c r="CA488" s="59">
        <f t="shared" si="50"/>
        <v>0.46346097089188393</v>
      </c>
      <c r="CB488" s="59">
        <f t="shared" si="51"/>
        <v>-0.27385690230462811</v>
      </c>
      <c r="CC488" s="59">
        <f t="shared" si="52"/>
        <v>-0.42511148903953788</v>
      </c>
      <c r="CD488" s="59">
        <f t="shared" si="53"/>
        <v>-1.1715562477604609</v>
      </c>
      <c r="CE488" s="59">
        <f t="shared" si="54"/>
        <v>0.8794507397987722</v>
      </c>
      <c r="CF488">
        <v>0</v>
      </c>
      <c r="CI488" s="20">
        <v>459</v>
      </c>
      <c r="CJ488" s="20">
        <v>-0.34262159862179853</v>
      </c>
      <c r="CK488" s="20">
        <v>0.13175142970650305</v>
      </c>
      <c r="DC488">
        <v>116478</v>
      </c>
      <c r="DD488">
        <v>4038499</v>
      </c>
      <c r="DE488">
        <v>4919</v>
      </c>
      <c r="DF488">
        <v>821</v>
      </c>
      <c r="DG488">
        <v>17</v>
      </c>
      <c r="DH488">
        <v>35652</v>
      </c>
      <c r="DI488">
        <v>3.2</v>
      </c>
      <c r="DJ488">
        <v>0</v>
      </c>
      <c r="DK488">
        <f t="shared" si="49"/>
        <v>0</v>
      </c>
    </row>
    <row r="489" spans="1:115" x14ac:dyDescent="0.25">
      <c r="A489">
        <v>116498</v>
      </c>
      <c r="B489">
        <v>1084</v>
      </c>
      <c r="C489">
        <v>14.6</v>
      </c>
      <c r="D489">
        <v>33999</v>
      </c>
      <c r="E489">
        <v>5331</v>
      </c>
      <c r="N489">
        <v>116498</v>
      </c>
      <c r="O489" t="s">
        <v>413</v>
      </c>
      <c r="P489" s="74">
        <v>1084</v>
      </c>
      <c r="Q489" s="74">
        <v>5778804</v>
      </c>
      <c r="R489" s="72">
        <v>6554142.9921255307</v>
      </c>
      <c r="S489" s="72">
        <v>-775338.99212553073</v>
      </c>
      <c r="U489" s="20"/>
      <c r="V489" s="20"/>
      <c r="AC489" s="20">
        <v>465</v>
      </c>
      <c r="AD489" s="20">
        <v>6755319.2295961641</v>
      </c>
      <c r="AE489" s="20">
        <v>-1163271.2295961641</v>
      </c>
      <c r="AN489">
        <v>116502</v>
      </c>
      <c r="AO489">
        <v>790</v>
      </c>
      <c r="AP489">
        <v>3.8</v>
      </c>
      <c r="AQ489">
        <v>18.100000000000001</v>
      </c>
      <c r="AR489">
        <v>35491</v>
      </c>
      <c r="AS489">
        <v>4204380</v>
      </c>
      <c r="AT489">
        <v>5322</v>
      </c>
      <c r="AU489" s="20">
        <v>3528753.0455722921</v>
      </c>
      <c r="AV489" s="20">
        <v>675626.95442770794</v>
      </c>
      <c r="BJ489">
        <v>116502</v>
      </c>
      <c r="BK489">
        <v>4204380</v>
      </c>
      <c r="BL489">
        <v>5322</v>
      </c>
      <c r="BM489">
        <v>790</v>
      </c>
      <c r="BN489">
        <v>18.100000000000001</v>
      </c>
      <c r="BO489">
        <v>35491</v>
      </c>
      <c r="BP489">
        <v>3.8</v>
      </c>
      <c r="BQ489">
        <v>0</v>
      </c>
      <c r="BT489">
        <v>4217376</v>
      </c>
      <c r="BU489">
        <v>669</v>
      </c>
      <c r="BV489">
        <v>15</v>
      </c>
      <c r="BW489">
        <v>36566</v>
      </c>
      <c r="BX489">
        <v>13.4</v>
      </c>
      <c r="BY489">
        <v>0</v>
      </c>
      <c r="CA489" s="59">
        <f t="shared" si="50"/>
        <v>-0.78685939697848772</v>
      </c>
      <c r="CB489" s="59">
        <f t="shared" si="51"/>
        <v>-0.83048610281444091</v>
      </c>
      <c r="CC489" s="59">
        <f t="shared" si="52"/>
        <v>-0.17543342558690597</v>
      </c>
      <c r="CD489" s="59">
        <f t="shared" si="53"/>
        <v>-1.1273273856581949</v>
      </c>
      <c r="CE489" s="59">
        <f t="shared" si="54"/>
        <v>-0.12431732030920824</v>
      </c>
      <c r="CF489">
        <v>0</v>
      </c>
      <c r="CI489" s="20">
        <v>460</v>
      </c>
      <c r="CJ489" s="20">
        <v>-0.80459944374014325</v>
      </c>
      <c r="CK489" s="20">
        <v>0.22454851927510677</v>
      </c>
      <c r="DC489">
        <v>116498</v>
      </c>
      <c r="DD489">
        <v>5778804</v>
      </c>
      <c r="DE489">
        <v>5331</v>
      </c>
      <c r="DF489">
        <v>1084</v>
      </c>
      <c r="DG489">
        <v>14.6</v>
      </c>
      <c r="DH489">
        <v>33999</v>
      </c>
      <c r="DI489">
        <v>6.9</v>
      </c>
      <c r="DJ489">
        <v>0</v>
      </c>
      <c r="DK489">
        <f t="shared" si="49"/>
        <v>0</v>
      </c>
    </row>
    <row r="490" spans="1:115" x14ac:dyDescent="0.25">
      <c r="A490">
        <v>116502</v>
      </c>
      <c r="B490">
        <v>790</v>
      </c>
      <c r="C490">
        <v>18.100000000000001</v>
      </c>
      <c r="D490">
        <v>35491</v>
      </c>
      <c r="E490">
        <v>5322</v>
      </c>
      <c r="N490">
        <v>116502</v>
      </c>
      <c r="O490" t="s">
        <v>413</v>
      </c>
      <c r="P490" s="74">
        <v>790</v>
      </c>
      <c r="Q490" s="74">
        <v>4204380</v>
      </c>
      <c r="R490" s="72">
        <v>4997674.2074843105</v>
      </c>
      <c r="S490" s="72">
        <v>-793294.20748431049</v>
      </c>
      <c r="U490" s="20"/>
      <c r="V490" s="20"/>
      <c r="AC490" s="20">
        <v>466</v>
      </c>
      <c r="AD490" s="20">
        <v>7131201.146975507</v>
      </c>
      <c r="AE490" s="20">
        <v>-285767.14697550703</v>
      </c>
      <c r="AN490">
        <v>116504</v>
      </c>
      <c r="AO490">
        <v>667</v>
      </c>
      <c r="AP490">
        <v>17.3</v>
      </c>
      <c r="AQ490">
        <v>15.5</v>
      </c>
      <c r="AR490">
        <v>36603</v>
      </c>
      <c r="AS490">
        <v>4399532</v>
      </c>
      <c r="AT490">
        <v>6596</v>
      </c>
      <c r="AU490" s="20">
        <v>3951156.631250361</v>
      </c>
      <c r="AV490" s="20">
        <v>448375.36874963902</v>
      </c>
      <c r="BJ490">
        <v>116504</v>
      </c>
      <c r="BK490">
        <v>4399532</v>
      </c>
      <c r="BL490">
        <v>6596</v>
      </c>
      <c r="BM490">
        <v>667</v>
      </c>
      <c r="BN490">
        <v>15.5</v>
      </c>
      <c r="BO490">
        <v>36603</v>
      </c>
      <c r="BP490">
        <v>17.3</v>
      </c>
      <c r="BQ490">
        <v>0</v>
      </c>
      <c r="BT490">
        <v>4038499</v>
      </c>
      <c r="BU490">
        <v>821</v>
      </c>
      <c r="BV490">
        <v>17</v>
      </c>
      <c r="BW490">
        <v>35652</v>
      </c>
      <c r="BX490">
        <v>3.2</v>
      </c>
      <c r="BY490">
        <v>0</v>
      </c>
      <c r="CA490" s="59">
        <f t="shared" si="50"/>
        <v>-0.86909464393531666</v>
      </c>
      <c r="CB490" s="59">
        <f t="shared" si="51"/>
        <v>-0.40532209036473466</v>
      </c>
      <c r="CC490" s="59">
        <f t="shared" si="52"/>
        <v>0.82327882822362175</v>
      </c>
      <c r="CD490" s="59">
        <f t="shared" si="53"/>
        <v>-1.4290078331318599</v>
      </c>
      <c r="CE490" s="59">
        <f t="shared" si="54"/>
        <v>-1.1585025943598546</v>
      </c>
      <c r="CF490">
        <v>0</v>
      </c>
      <c r="CI490" s="20">
        <v>461</v>
      </c>
      <c r="CJ490" s="20">
        <v>-1.5733433426852357</v>
      </c>
      <c r="CK490" s="20">
        <v>0.366356294622596</v>
      </c>
      <c r="DC490">
        <v>116502</v>
      </c>
      <c r="DD490">
        <v>4204380</v>
      </c>
      <c r="DE490">
        <v>5322</v>
      </c>
      <c r="DF490">
        <v>790</v>
      </c>
      <c r="DG490">
        <v>18.100000000000001</v>
      </c>
      <c r="DH490">
        <v>35491</v>
      </c>
      <c r="DI490">
        <v>3.8</v>
      </c>
      <c r="DJ490">
        <v>0</v>
      </c>
      <c r="DK490">
        <f t="shared" si="49"/>
        <v>0</v>
      </c>
    </row>
    <row r="491" spans="1:115" x14ac:dyDescent="0.25">
      <c r="A491">
        <v>116504</v>
      </c>
      <c r="B491">
        <v>667</v>
      </c>
      <c r="C491">
        <v>15.5</v>
      </c>
      <c r="D491">
        <v>36603</v>
      </c>
      <c r="E491">
        <v>6596</v>
      </c>
      <c r="N491">
        <v>116504</v>
      </c>
      <c r="O491" t="s">
        <v>413</v>
      </c>
      <c r="P491" s="74">
        <v>667</v>
      </c>
      <c r="Q491" s="74">
        <v>4399532</v>
      </c>
      <c r="R491" s="72">
        <v>4346498.4914609427</v>
      </c>
      <c r="S491" s="72">
        <v>53033.508539057337</v>
      </c>
      <c r="U491" s="20"/>
      <c r="V491" s="20"/>
      <c r="AC491" s="20">
        <v>467</v>
      </c>
      <c r="AD491" s="20">
        <v>5929437.8336640885</v>
      </c>
      <c r="AE491" s="20">
        <v>-94797.83366408851</v>
      </c>
      <c r="AN491">
        <v>116505</v>
      </c>
      <c r="AO491">
        <v>832</v>
      </c>
      <c r="AP491">
        <v>17</v>
      </c>
      <c r="AQ491">
        <v>15.6</v>
      </c>
      <c r="AR491">
        <v>36884</v>
      </c>
      <c r="AS491">
        <v>4616768</v>
      </c>
      <c r="AT491">
        <v>5549</v>
      </c>
      <c r="AU491" s="20">
        <v>4891717.7372390423</v>
      </c>
      <c r="AV491" s="20">
        <v>-274949.7372390423</v>
      </c>
      <c r="BJ491">
        <v>116505</v>
      </c>
      <c r="BK491">
        <v>4616768</v>
      </c>
      <c r="BL491">
        <v>5549</v>
      </c>
      <c r="BM491">
        <v>832</v>
      </c>
      <c r="BN491">
        <v>15.6</v>
      </c>
      <c r="BO491">
        <v>36884</v>
      </c>
      <c r="BP491">
        <v>17</v>
      </c>
      <c r="BQ491">
        <v>0</v>
      </c>
      <c r="BT491">
        <v>5778804</v>
      </c>
      <c r="BU491">
        <v>1084</v>
      </c>
      <c r="BV491">
        <v>14.6</v>
      </c>
      <c r="BW491">
        <v>33999</v>
      </c>
      <c r="BX491">
        <v>6.9</v>
      </c>
      <c r="BY491">
        <v>0</v>
      </c>
      <c r="CA491" s="59">
        <f t="shared" si="50"/>
        <v>-6.9023022345038695E-2</v>
      </c>
      <c r="CB491" s="59">
        <f t="shared" si="51"/>
        <v>0.3303235364396912</v>
      </c>
      <c r="CC491" s="59">
        <f t="shared" si="52"/>
        <v>-0.37517587634901167</v>
      </c>
      <c r="CD491" s="59">
        <f t="shared" si="53"/>
        <v>-1.9746071544381709</v>
      </c>
      <c r="CE491" s="59">
        <f t="shared" si="54"/>
        <v>-0.78335695573363984</v>
      </c>
      <c r="CF491">
        <v>0</v>
      </c>
      <c r="CI491" s="20">
        <v>462</v>
      </c>
      <c r="CJ491" s="20">
        <v>-0.31084400575568732</v>
      </c>
      <c r="CK491" s="20">
        <v>-0.11717259973953081</v>
      </c>
      <c r="DC491">
        <v>116504</v>
      </c>
      <c r="DD491">
        <v>4399532</v>
      </c>
      <c r="DE491">
        <v>6596</v>
      </c>
      <c r="DF491">
        <v>667</v>
      </c>
      <c r="DG491">
        <v>15.5</v>
      </c>
      <c r="DH491">
        <v>36603</v>
      </c>
      <c r="DI491">
        <v>17.3</v>
      </c>
      <c r="DJ491">
        <v>0</v>
      </c>
      <c r="DK491">
        <f t="shared" si="49"/>
        <v>0</v>
      </c>
    </row>
    <row r="492" spans="1:115" x14ac:dyDescent="0.25">
      <c r="A492">
        <v>116505</v>
      </c>
      <c r="B492">
        <v>832</v>
      </c>
      <c r="C492">
        <v>15.6</v>
      </c>
      <c r="D492">
        <v>36884</v>
      </c>
      <c r="E492">
        <v>5549</v>
      </c>
      <c r="N492">
        <v>116505</v>
      </c>
      <c r="O492" t="s">
        <v>413</v>
      </c>
      <c r="P492" s="74">
        <v>832</v>
      </c>
      <c r="Q492" s="74">
        <v>4616768</v>
      </c>
      <c r="R492" s="72">
        <v>5220026.8910044841</v>
      </c>
      <c r="S492" s="72">
        <v>-603258.89100448415</v>
      </c>
      <c r="U492" s="20"/>
      <c r="V492" s="20"/>
      <c r="AC492" s="20">
        <v>468</v>
      </c>
      <c r="AD492" s="20">
        <v>3240029.185372456</v>
      </c>
      <c r="AE492" s="20">
        <v>223366.81462754402</v>
      </c>
      <c r="AN492">
        <v>116506</v>
      </c>
      <c r="AO492">
        <v>626</v>
      </c>
      <c r="AP492">
        <v>11.3</v>
      </c>
      <c r="AQ492">
        <v>16</v>
      </c>
      <c r="AR492">
        <v>37695</v>
      </c>
      <c r="AS492">
        <v>5890660</v>
      </c>
      <c r="AT492">
        <v>9410</v>
      </c>
      <c r="AU492" s="20">
        <v>3494641.3281748085</v>
      </c>
      <c r="AV492" s="20">
        <v>2396018.6718251915</v>
      </c>
      <c r="BJ492">
        <v>116506</v>
      </c>
      <c r="BK492">
        <v>5890660</v>
      </c>
      <c r="BL492">
        <v>9410</v>
      </c>
      <c r="BM492">
        <v>626</v>
      </c>
      <c r="BN492">
        <v>16</v>
      </c>
      <c r="BO492">
        <v>37695</v>
      </c>
      <c r="BP492">
        <v>11.3</v>
      </c>
      <c r="BQ492">
        <v>0</v>
      </c>
      <c r="BT492">
        <v>4204380</v>
      </c>
      <c r="BU492">
        <v>790</v>
      </c>
      <c r="BV492">
        <v>18.100000000000001</v>
      </c>
      <c r="BW492">
        <v>35491</v>
      </c>
      <c r="BX492">
        <v>3.8</v>
      </c>
      <c r="BY492">
        <v>0</v>
      </c>
      <c r="CA492" s="59">
        <f t="shared" si="50"/>
        <v>-0.79283405704910015</v>
      </c>
      <c r="CB492" s="59">
        <f t="shared" si="51"/>
        <v>-0.49203317185118789</v>
      </c>
      <c r="CC492" s="59">
        <f t="shared" si="52"/>
        <v>1.3725705678194127</v>
      </c>
      <c r="CD492" s="59">
        <f t="shared" si="53"/>
        <v>-1.4821484808815975</v>
      </c>
      <c r="CE492" s="59">
        <f t="shared" si="54"/>
        <v>-1.0976681664745227</v>
      </c>
      <c r="CF492">
        <v>0</v>
      </c>
      <c r="CI492" s="20">
        <v>463</v>
      </c>
      <c r="CJ492" s="20">
        <v>-0.7659597355639346</v>
      </c>
      <c r="CK492" s="20">
        <v>-7.1161098487492525E-2</v>
      </c>
      <c r="DC492">
        <v>116505</v>
      </c>
      <c r="DD492">
        <v>4616768</v>
      </c>
      <c r="DE492">
        <v>5549</v>
      </c>
      <c r="DF492">
        <v>832</v>
      </c>
      <c r="DG492">
        <v>15.6</v>
      </c>
      <c r="DH492">
        <v>36884</v>
      </c>
      <c r="DI492">
        <v>17</v>
      </c>
      <c r="DJ492">
        <v>0</v>
      </c>
      <c r="DK492">
        <f t="shared" si="49"/>
        <v>0</v>
      </c>
    </row>
    <row r="493" spans="1:115" x14ac:dyDescent="0.25">
      <c r="A493">
        <v>116506</v>
      </c>
      <c r="B493">
        <v>626</v>
      </c>
      <c r="C493">
        <v>16</v>
      </c>
      <c r="D493">
        <v>37695</v>
      </c>
      <c r="E493">
        <v>9410</v>
      </c>
      <c r="N493">
        <v>116506</v>
      </c>
      <c r="O493" t="s">
        <v>413</v>
      </c>
      <c r="P493" s="74">
        <v>626</v>
      </c>
      <c r="Q493" s="74">
        <v>5890660</v>
      </c>
      <c r="R493" s="72">
        <v>4129439.9194531534</v>
      </c>
      <c r="S493" s="72">
        <v>1761220.0805468466</v>
      </c>
      <c r="U493" s="20"/>
      <c r="V493" s="20"/>
      <c r="AC493" s="20">
        <v>469</v>
      </c>
      <c r="AD493" s="20">
        <v>3848852.0092967427</v>
      </c>
      <c r="AE493" s="20">
        <v>-244682.00929674273</v>
      </c>
      <c r="AN493">
        <v>116507</v>
      </c>
      <c r="AO493">
        <v>665</v>
      </c>
      <c r="AP493">
        <v>7.9</v>
      </c>
      <c r="AQ493">
        <v>13.8</v>
      </c>
      <c r="AR493">
        <v>34316</v>
      </c>
      <c r="AS493">
        <v>3921505</v>
      </c>
      <c r="AT493">
        <v>5897</v>
      </c>
      <c r="AU493" s="20">
        <v>3507797.5109996293</v>
      </c>
      <c r="AV493" s="20">
        <v>413707.48900037073</v>
      </c>
      <c r="BJ493">
        <v>116507</v>
      </c>
      <c r="BK493">
        <v>3921505</v>
      </c>
      <c r="BL493">
        <v>5897</v>
      </c>
      <c r="BM493">
        <v>665</v>
      </c>
      <c r="BN493">
        <v>13.8</v>
      </c>
      <c r="BO493">
        <v>34316</v>
      </c>
      <c r="BP493">
        <v>7.9</v>
      </c>
      <c r="BQ493">
        <v>0</v>
      </c>
      <c r="BT493">
        <v>4399532</v>
      </c>
      <c r="BU493">
        <v>667</v>
      </c>
      <c r="BV493">
        <v>15.5</v>
      </c>
      <c r="BW493">
        <v>36603</v>
      </c>
      <c r="BX493">
        <v>17.3</v>
      </c>
      <c r="BY493">
        <v>0</v>
      </c>
      <c r="CA493" s="59">
        <f t="shared" si="50"/>
        <v>-0.70311669308325175</v>
      </c>
      <c r="CB493" s="59">
        <f t="shared" si="51"/>
        <v>-0.83608036613614756</v>
      </c>
      <c r="CC493" s="59">
        <f t="shared" si="52"/>
        <v>7.4244637865725951E-2</v>
      </c>
      <c r="CD493" s="59">
        <f t="shared" si="53"/>
        <v>-1.115114938659808</v>
      </c>
      <c r="CE493" s="59">
        <f t="shared" si="54"/>
        <v>0.27110646094545071</v>
      </c>
      <c r="CF493">
        <v>0</v>
      </c>
      <c r="CI493" s="20">
        <v>464</v>
      </c>
      <c r="CJ493" s="20">
        <v>1.2076165948606388</v>
      </c>
      <c r="CK493" s="20">
        <v>0.77337585281838916</v>
      </c>
      <c r="DC493">
        <v>116506</v>
      </c>
      <c r="DD493">
        <v>5890660</v>
      </c>
      <c r="DE493">
        <v>9410</v>
      </c>
      <c r="DF493">
        <v>626</v>
      </c>
      <c r="DG493">
        <v>16</v>
      </c>
      <c r="DH493">
        <v>37695</v>
      </c>
      <c r="DI493">
        <v>11.3</v>
      </c>
      <c r="DJ493">
        <v>0</v>
      </c>
      <c r="DK493">
        <f t="shared" si="49"/>
        <v>0</v>
      </c>
    </row>
    <row r="494" spans="1:115" x14ac:dyDescent="0.25">
      <c r="A494">
        <v>116507</v>
      </c>
      <c r="B494">
        <v>665</v>
      </c>
      <c r="C494">
        <v>13.8</v>
      </c>
      <c r="D494">
        <v>34316</v>
      </c>
      <c r="E494">
        <v>5897</v>
      </c>
      <c r="N494">
        <v>116507</v>
      </c>
      <c r="O494" t="s">
        <v>413</v>
      </c>
      <c r="P494" s="74">
        <v>665</v>
      </c>
      <c r="Q494" s="74">
        <v>3921505</v>
      </c>
      <c r="R494" s="72">
        <v>4335910.268436172</v>
      </c>
      <c r="S494" s="72">
        <v>-414405.26843617205</v>
      </c>
      <c r="U494" s="20"/>
      <c r="V494" s="20"/>
      <c r="AC494" s="20">
        <v>470</v>
      </c>
      <c r="AD494" s="20">
        <v>3764146.2250985811</v>
      </c>
      <c r="AE494" s="20">
        <v>-367003.22509858105</v>
      </c>
      <c r="AN494">
        <v>116928</v>
      </c>
      <c r="AO494">
        <v>762</v>
      </c>
      <c r="AP494">
        <v>9.4</v>
      </c>
      <c r="AQ494">
        <v>14.7</v>
      </c>
      <c r="AR494">
        <v>40674</v>
      </c>
      <c r="AS494">
        <v>5465064</v>
      </c>
      <c r="AT494">
        <v>7172</v>
      </c>
      <c r="AU494" s="20">
        <v>4707222.8737449683</v>
      </c>
      <c r="AV494" s="20">
        <v>757841.12625503168</v>
      </c>
      <c r="BJ494">
        <v>116928</v>
      </c>
      <c r="BK494">
        <v>5465064</v>
      </c>
      <c r="BL494">
        <v>7172</v>
      </c>
      <c r="BM494">
        <v>762</v>
      </c>
      <c r="BN494">
        <v>14.7</v>
      </c>
      <c r="BO494">
        <v>40674</v>
      </c>
      <c r="BP494">
        <v>9.4</v>
      </c>
      <c r="BQ494">
        <v>0</v>
      </c>
      <c r="BT494">
        <v>4616768</v>
      </c>
      <c r="BU494">
        <v>832</v>
      </c>
      <c r="BV494">
        <v>15.6</v>
      </c>
      <c r="BW494">
        <v>36884</v>
      </c>
      <c r="BX494">
        <v>17</v>
      </c>
      <c r="BY494">
        <v>0</v>
      </c>
      <c r="CA494" s="59">
        <f t="shared" si="50"/>
        <v>-0.60324663651972654</v>
      </c>
      <c r="CB494" s="59">
        <f t="shared" si="51"/>
        <v>-0.37455364209534803</v>
      </c>
      <c r="CC494" s="59">
        <f t="shared" si="52"/>
        <v>0.12418025055625216</v>
      </c>
      <c r="CD494" s="59">
        <f t="shared" si="53"/>
        <v>-1.022366354699086</v>
      </c>
      <c r="CE494" s="59">
        <f t="shared" si="54"/>
        <v>0.2406892470027846</v>
      </c>
      <c r="CF494">
        <v>0</v>
      </c>
      <c r="CI494" s="20">
        <v>465</v>
      </c>
      <c r="CJ494" s="20">
        <v>-5.0271596688642728E-2</v>
      </c>
      <c r="CK494" s="20">
        <v>-0.10460889073390475</v>
      </c>
      <c r="DC494">
        <v>116507</v>
      </c>
      <c r="DD494">
        <v>3921505</v>
      </c>
      <c r="DE494">
        <v>5897</v>
      </c>
      <c r="DF494">
        <v>665</v>
      </c>
      <c r="DG494">
        <v>13.8</v>
      </c>
      <c r="DH494">
        <v>34316</v>
      </c>
      <c r="DI494">
        <v>7.9</v>
      </c>
      <c r="DJ494">
        <v>0</v>
      </c>
      <c r="DK494">
        <f t="shared" si="49"/>
        <v>0</v>
      </c>
    </row>
    <row r="495" spans="1:115" x14ac:dyDescent="0.25">
      <c r="A495">
        <v>116928</v>
      </c>
      <c r="B495">
        <v>762</v>
      </c>
      <c r="C495">
        <v>14.7</v>
      </c>
      <c r="D495">
        <v>40674</v>
      </c>
      <c r="E495">
        <v>7172</v>
      </c>
      <c r="N495">
        <v>116928</v>
      </c>
      <c r="O495" t="s">
        <v>190</v>
      </c>
      <c r="P495" s="74">
        <v>762</v>
      </c>
      <c r="Q495" s="74">
        <v>5465064</v>
      </c>
      <c r="R495" s="72">
        <v>4849439.0851375274</v>
      </c>
      <c r="S495" s="72">
        <v>615624.91486247256</v>
      </c>
      <c r="U495" s="20"/>
      <c r="V495" s="20"/>
      <c r="AC495" s="20">
        <v>471</v>
      </c>
      <c r="AD495" s="20">
        <v>4330616.1569237877</v>
      </c>
      <c r="AE495" s="20">
        <v>1485359.8430762123</v>
      </c>
      <c r="AN495">
        <v>116932</v>
      </c>
      <c r="AO495">
        <v>918</v>
      </c>
      <c r="AP495">
        <v>10.7</v>
      </c>
      <c r="AQ495">
        <v>14.8</v>
      </c>
      <c r="AR495">
        <v>39627</v>
      </c>
      <c r="AS495">
        <v>5533704</v>
      </c>
      <c r="AT495">
        <v>6028</v>
      </c>
      <c r="AU495" s="20">
        <v>5520285.5675790459</v>
      </c>
      <c r="AV495" s="20">
        <v>13418.432420954108</v>
      </c>
      <c r="BJ495">
        <v>116932</v>
      </c>
      <c r="BK495">
        <v>5533704</v>
      </c>
      <c r="BL495">
        <v>6028</v>
      </c>
      <c r="BM495">
        <v>918</v>
      </c>
      <c r="BN495">
        <v>14.8</v>
      </c>
      <c r="BO495">
        <v>39627</v>
      </c>
      <c r="BP495">
        <v>10.7</v>
      </c>
      <c r="BQ495">
        <v>0</v>
      </c>
      <c r="BT495">
        <v>5890660</v>
      </c>
      <c r="BU495">
        <v>626</v>
      </c>
      <c r="BV495">
        <v>16</v>
      </c>
      <c r="BW495">
        <v>37695</v>
      </c>
      <c r="BX495">
        <v>11.3</v>
      </c>
      <c r="BY495">
        <v>0</v>
      </c>
      <c r="CA495" s="59">
        <f t="shared" si="50"/>
        <v>-1.7599386083232787E-2</v>
      </c>
      <c r="CB495" s="59">
        <f t="shared" si="51"/>
        <v>-0.95076276423113404</v>
      </c>
      <c r="CC495" s="59">
        <f t="shared" si="52"/>
        <v>0.32392270131835788</v>
      </c>
      <c r="CD495" s="59">
        <f t="shared" si="53"/>
        <v>-0.75468271913984941</v>
      </c>
      <c r="CE495" s="59">
        <f t="shared" si="54"/>
        <v>-0.33723781790787072</v>
      </c>
      <c r="CF495">
        <v>0</v>
      </c>
      <c r="CI495" s="20">
        <v>466</v>
      </c>
      <c r="CJ495" s="20">
        <v>0.20386660286259758</v>
      </c>
      <c r="CK495" s="20">
        <v>0.21747292258532999</v>
      </c>
      <c r="DC495">
        <v>116928</v>
      </c>
      <c r="DD495">
        <v>5465064</v>
      </c>
      <c r="DE495">
        <v>7172</v>
      </c>
      <c r="DF495">
        <v>762</v>
      </c>
      <c r="DG495">
        <v>14.7</v>
      </c>
      <c r="DH495">
        <v>40674</v>
      </c>
      <c r="DI495">
        <v>9.4</v>
      </c>
      <c r="DJ495">
        <v>0</v>
      </c>
      <c r="DK495">
        <f t="shared" si="49"/>
        <v>0</v>
      </c>
    </row>
    <row r="496" spans="1:115" x14ac:dyDescent="0.25">
      <c r="A496">
        <v>116932</v>
      </c>
      <c r="B496">
        <v>918</v>
      </c>
      <c r="C496">
        <v>14.8</v>
      </c>
      <c r="D496">
        <v>39627</v>
      </c>
      <c r="E496">
        <v>6028</v>
      </c>
      <c r="N496">
        <v>116932</v>
      </c>
      <c r="O496" t="s">
        <v>190</v>
      </c>
      <c r="P496" s="74">
        <v>918</v>
      </c>
      <c r="Q496" s="74">
        <v>5533704</v>
      </c>
      <c r="R496" s="72">
        <v>5675320.481069603</v>
      </c>
      <c r="S496" s="72">
        <v>-141616.481069603</v>
      </c>
      <c r="U496" s="20"/>
      <c r="V496" s="20"/>
      <c r="AC496" s="20">
        <v>472</v>
      </c>
      <c r="AD496" s="20">
        <v>5871202.607027852</v>
      </c>
      <c r="AE496" s="20">
        <v>-908067.60702785198</v>
      </c>
      <c r="AN496">
        <v>116936</v>
      </c>
      <c r="AO496">
        <v>401</v>
      </c>
      <c r="AP496">
        <v>7.6</v>
      </c>
      <c r="AQ496">
        <v>13.8</v>
      </c>
      <c r="AR496">
        <v>38171</v>
      </c>
      <c r="AS496">
        <v>2539132</v>
      </c>
      <c r="AT496">
        <v>6332</v>
      </c>
      <c r="AU496" s="20">
        <v>2426731.4132460407</v>
      </c>
      <c r="AV496" s="20">
        <v>112400.5867539593</v>
      </c>
      <c r="BJ496">
        <v>116936</v>
      </c>
      <c r="BK496">
        <v>2539132</v>
      </c>
      <c r="BL496">
        <v>6332</v>
      </c>
      <c r="BM496">
        <v>401</v>
      </c>
      <c r="BN496">
        <v>13.8</v>
      </c>
      <c r="BO496">
        <v>38171</v>
      </c>
      <c r="BP496">
        <v>7.6</v>
      </c>
      <c r="BQ496">
        <v>0</v>
      </c>
      <c r="BT496">
        <v>3921505</v>
      </c>
      <c r="BU496">
        <v>665</v>
      </c>
      <c r="BV496">
        <v>13.8</v>
      </c>
      <c r="BW496">
        <v>34316</v>
      </c>
      <c r="BX496">
        <v>7.9</v>
      </c>
      <c r="BY496">
        <v>0</v>
      </c>
      <c r="CA496" s="59">
        <f t="shared" si="50"/>
        <v>-0.92288037649158294</v>
      </c>
      <c r="CB496" s="59">
        <f t="shared" si="51"/>
        <v>-0.84167462945785421</v>
      </c>
      <c r="CC496" s="59">
        <f t="shared" si="52"/>
        <v>-0.77466077787322229</v>
      </c>
      <c r="CD496" s="59">
        <f t="shared" si="53"/>
        <v>-1.8699761896141536</v>
      </c>
      <c r="CE496" s="59">
        <f t="shared" si="54"/>
        <v>-0.68196624259141958</v>
      </c>
      <c r="CF496">
        <v>0</v>
      </c>
      <c r="CI496" s="20">
        <v>467</v>
      </c>
      <c r="CJ496" s="20">
        <v>-0.37129381276983608</v>
      </c>
      <c r="CK496" s="20">
        <v>0.32794031333205487</v>
      </c>
      <c r="DC496">
        <v>116932</v>
      </c>
      <c r="DD496">
        <v>5533704</v>
      </c>
      <c r="DE496">
        <v>6028</v>
      </c>
      <c r="DF496">
        <v>918</v>
      </c>
      <c r="DG496">
        <v>14.8</v>
      </c>
      <c r="DH496">
        <v>39627</v>
      </c>
      <c r="DI496">
        <v>10.7</v>
      </c>
      <c r="DJ496">
        <v>0</v>
      </c>
      <c r="DK496">
        <f t="shared" si="49"/>
        <v>0</v>
      </c>
    </row>
    <row r="497" spans="1:115" x14ac:dyDescent="0.25">
      <c r="A497">
        <v>116936</v>
      </c>
      <c r="B497">
        <v>401</v>
      </c>
      <c r="C497">
        <v>13.8</v>
      </c>
      <c r="D497">
        <v>38171</v>
      </c>
      <c r="E497">
        <v>6332</v>
      </c>
      <c r="N497">
        <v>116936</v>
      </c>
      <c r="O497" t="s">
        <v>190</v>
      </c>
      <c r="P497" s="74">
        <v>401</v>
      </c>
      <c r="Q497" s="74">
        <v>2539132</v>
      </c>
      <c r="R497" s="72">
        <v>2938264.829166505</v>
      </c>
      <c r="S497" s="72">
        <v>-399132.82916650502</v>
      </c>
      <c r="U497" s="20"/>
      <c r="V497" s="20"/>
      <c r="AC497" s="20">
        <v>473</v>
      </c>
      <c r="AD497" s="20">
        <v>4166498.7000398492</v>
      </c>
      <c r="AE497" s="20">
        <v>-136820.70003984915</v>
      </c>
      <c r="AN497">
        <v>116941</v>
      </c>
      <c r="AO497">
        <v>540</v>
      </c>
      <c r="AP497">
        <v>14.7</v>
      </c>
      <c r="AQ497">
        <v>14.7</v>
      </c>
      <c r="AR497">
        <v>38985</v>
      </c>
      <c r="AS497">
        <v>3212460</v>
      </c>
      <c r="AT497">
        <v>5949</v>
      </c>
      <c r="AU497" s="20">
        <v>3496985.4723707065</v>
      </c>
      <c r="AV497" s="20">
        <v>-284525.4723707065</v>
      </c>
      <c r="BJ497">
        <v>116941</v>
      </c>
      <c r="BK497">
        <v>3212460</v>
      </c>
      <c r="BL497">
        <v>5949</v>
      </c>
      <c r="BM497">
        <v>540</v>
      </c>
      <c r="BN497">
        <v>14.7</v>
      </c>
      <c r="BO497">
        <v>38985</v>
      </c>
      <c r="BP497">
        <v>14.7</v>
      </c>
      <c r="BQ497">
        <v>0</v>
      </c>
      <c r="BT497">
        <v>5465064</v>
      </c>
      <c r="BU497">
        <v>762</v>
      </c>
      <c r="BV497">
        <v>14.7</v>
      </c>
      <c r="BW497">
        <v>40674</v>
      </c>
      <c r="BX497">
        <v>9.4</v>
      </c>
      <c r="BY497">
        <v>0</v>
      </c>
      <c r="CA497" s="59">
        <f t="shared" si="50"/>
        <v>-0.21325892958988016</v>
      </c>
      <c r="CB497" s="59">
        <f t="shared" si="51"/>
        <v>-0.57035285835508109</v>
      </c>
      <c r="CC497" s="59">
        <f t="shared" si="52"/>
        <v>-0.32524026365848546</v>
      </c>
      <c r="CD497" s="59">
        <f t="shared" si="53"/>
        <v>0.22858429729783997</v>
      </c>
      <c r="CE497" s="59">
        <f t="shared" si="54"/>
        <v>-0.5298801728780892</v>
      </c>
      <c r="CF497">
        <v>0</v>
      </c>
      <c r="CI497" s="20">
        <v>468</v>
      </c>
      <c r="CJ497" s="20">
        <v>-1.3133925796448209</v>
      </c>
      <c r="CK497" s="20">
        <v>0.17990543566414807</v>
      </c>
      <c r="DC497">
        <v>116936</v>
      </c>
      <c r="DD497">
        <v>2539132</v>
      </c>
      <c r="DE497">
        <v>6332</v>
      </c>
      <c r="DF497">
        <v>401</v>
      </c>
      <c r="DG497">
        <v>13.8</v>
      </c>
      <c r="DH497">
        <v>38171</v>
      </c>
      <c r="DI497">
        <v>7.6</v>
      </c>
      <c r="DJ497">
        <v>0</v>
      </c>
      <c r="DK497">
        <f t="shared" si="49"/>
        <v>0</v>
      </c>
    </row>
    <row r="498" spans="1:115" x14ac:dyDescent="0.25">
      <c r="A498">
        <v>116941</v>
      </c>
      <c r="B498">
        <v>540</v>
      </c>
      <c r="C498">
        <v>14.7</v>
      </c>
      <c r="D498">
        <v>38985</v>
      </c>
      <c r="E498">
        <v>5949</v>
      </c>
      <c r="N498">
        <v>116941</v>
      </c>
      <c r="O498" t="s">
        <v>190</v>
      </c>
      <c r="P498" s="74">
        <v>540</v>
      </c>
      <c r="Q498" s="74">
        <v>3212460</v>
      </c>
      <c r="R498" s="72">
        <v>3674146.3293880345</v>
      </c>
      <c r="S498" s="72">
        <v>-461686.32938803453</v>
      </c>
      <c r="U498" s="20"/>
      <c r="V498" s="20"/>
      <c r="AC498" s="20">
        <v>474</v>
      </c>
      <c r="AD498" s="20">
        <v>5924143.7221517032</v>
      </c>
      <c r="AE498" s="20">
        <v>-547163.7221517032</v>
      </c>
      <c r="AN498">
        <v>116952</v>
      </c>
      <c r="AO498">
        <v>494</v>
      </c>
      <c r="AP498">
        <v>7.4</v>
      </c>
      <c r="AQ498">
        <v>14.7</v>
      </c>
      <c r="AR498">
        <v>39741</v>
      </c>
      <c r="AS498">
        <v>2696252</v>
      </c>
      <c r="AT498">
        <v>5458</v>
      </c>
      <c r="AU498" s="20">
        <v>2989225.1411237419</v>
      </c>
      <c r="AV498" s="20">
        <v>-292973.14112374187</v>
      </c>
      <c r="BJ498">
        <v>116952</v>
      </c>
      <c r="BK498">
        <v>2696252</v>
      </c>
      <c r="BL498">
        <v>5458</v>
      </c>
      <c r="BM498">
        <v>494</v>
      </c>
      <c r="BN498">
        <v>14.7</v>
      </c>
      <c r="BO498">
        <v>39741</v>
      </c>
      <c r="BP498">
        <v>7.4</v>
      </c>
      <c r="BQ498">
        <v>0</v>
      </c>
      <c r="BT498">
        <v>5533704</v>
      </c>
      <c r="BU498">
        <v>918</v>
      </c>
      <c r="BV498">
        <v>14.8</v>
      </c>
      <c r="BW498">
        <v>39627</v>
      </c>
      <c r="BX498">
        <v>10.7</v>
      </c>
      <c r="BY498">
        <v>0</v>
      </c>
      <c r="CA498" s="59">
        <f t="shared" si="50"/>
        <v>-0.18170301490483548</v>
      </c>
      <c r="CB498" s="59">
        <f t="shared" si="51"/>
        <v>-0.13400031926196163</v>
      </c>
      <c r="CC498" s="59">
        <f t="shared" si="52"/>
        <v>-0.27530465096795836</v>
      </c>
      <c r="CD498" s="59">
        <f t="shared" si="53"/>
        <v>-0.11699494614299949</v>
      </c>
      <c r="CE498" s="59">
        <f t="shared" si="54"/>
        <v>-0.39807224579320299</v>
      </c>
      <c r="CF498">
        <v>0</v>
      </c>
      <c r="CI498" s="20">
        <v>469</v>
      </c>
      <c r="CJ498" s="20">
        <v>-1.2660651461176597</v>
      </c>
      <c r="CK498" s="20">
        <v>0.19729613054422002</v>
      </c>
      <c r="DC498">
        <v>116941</v>
      </c>
      <c r="DD498">
        <v>3212460</v>
      </c>
      <c r="DE498">
        <v>5949</v>
      </c>
      <c r="DF498">
        <v>540</v>
      </c>
      <c r="DG498">
        <v>14.7</v>
      </c>
      <c r="DH498">
        <v>38985</v>
      </c>
      <c r="DI498">
        <v>14.7</v>
      </c>
      <c r="DJ498">
        <v>0</v>
      </c>
      <c r="DK498">
        <f t="shared" si="49"/>
        <v>0</v>
      </c>
    </row>
    <row r="499" spans="1:115" x14ac:dyDescent="0.25">
      <c r="A499">
        <v>116952</v>
      </c>
      <c r="B499">
        <v>494</v>
      </c>
      <c r="C499">
        <v>14.7</v>
      </c>
      <c r="D499">
        <v>39741</v>
      </c>
      <c r="E499">
        <v>5458</v>
      </c>
      <c r="N499">
        <v>116952</v>
      </c>
      <c r="O499" t="s">
        <v>190</v>
      </c>
      <c r="P499" s="74">
        <v>494</v>
      </c>
      <c r="Q499" s="74">
        <v>2696252</v>
      </c>
      <c r="R499" s="72">
        <v>3430617.1998183196</v>
      </c>
      <c r="S499" s="72">
        <v>-734365.19981831964</v>
      </c>
      <c r="U499" s="20"/>
      <c r="V499" s="20"/>
      <c r="AC499" s="20">
        <v>475</v>
      </c>
      <c r="AD499" s="20">
        <v>4537086.5059068063</v>
      </c>
      <c r="AE499" s="20">
        <v>-69521.505906806327</v>
      </c>
      <c r="AN499">
        <v>116991</v>
      </c>
      <c r="AO499">
        <v>1099</v>
      </c>
      <c r="AP499">
        <v>3.8</v>
      </c>
      <c r="AQ499">
        <v>18.600000000000001</v>
      </c>
      <c r="AR499">
        <v>40603</v>
      </c>
      <c r="AS499">
        <v>5347734</v>
      </c>
      <c r="AT499">
        <v>4866</v>
      </c>
      <c r="AU499" s="20">
        <v>5783865.88659753</v>
      </c>
      <c r="AV499" s="20">
        <v>-436131.88659752999</v>
      </c>
      <c r="BJ499">
        <v>116991</v>
      </c>
      <c r="BK499">
        <v>5347734</v>
      </c>
      <c r="BL499">
        <v>4866</v>
      </c>
      <c r="BM499">
        <v>1099</v>
      </c>
      <c r="BN499">
        <v>18.600000000000001</v>
      </c>
      <c r="BO499">
        <v>40603</v>
      </c>
      <c r="BP499">
        <v>3.8</v>
      </c>
      <c r="BQ499">
        <v>0</v>
      </c>
      <c r="BT499">
        <v>2539132</v>
      </c>
      <c r="BU499">
        <v>401</v>
      </c>
      <c r="BV499">
        <v>13.8</v>
      </c>
      <c r="BW499">
        <v>38171</v>
      </c>
      <c r="BX499">
        <v>7.6</v>
      </c>
      <c r="BY499">
        <v>0</v>
      </c>
      <c r="CA499" s="59">
        <f t="shared" si="50"/>
        <v>-1.5583996721050628</v>
      </c>
      <c r="CB499" s="59">
        <f t="shared" si="51"/>
        <v>-1.5801173879231334</v>
      </c>
      <c r="CC499" s="59">
        <f t="shared" si="52"/>
        <v>-0.77466077787322229</v>
      </c>
      <c r="CD499" s="59">
        <f t="shared" si="53"/>
        <v>-0.59757123883627772</v>
      </c>
      <c r="CE499" s="59">
        <f t="shared" si="54"/>
        <v>-0.71238345653408575</v>
      </c>
      <c r="CF499">
        <v>0</v>
      </c>
      <c r="CI499" s="20">
        <v>470</v>
      </c>
      <c r="CJ499" s="20">
        <v>-1.4028714155235456</v>
      </c>
      <c r="CK499" s="20">
        <v>0.23892573401915085</v>
      </c>
      <c r="DC499">
        <v>116952</v>
      </c>
      <c r="DD499">
        <v>2696252</v>
      </c>
      <c r="DE499">
        <v>5458</v>
      </c>
      <c r="DF499">
        <v>494</v>
      </c>
      <c r="DG499">
        <v>14.7</v>
      </c>
      <c r="DH499">
        <v>39741</v>
      </c>
      <c r="DI499">
        <v>7.4</v>
      </c>
      <c r="DJ499">
        <v>0</v>
      </c>
      <c r="DK499">
        <f t="shared" si="49"/>
        <v>0</v>
      </c>
    </row>
    <row r="500" spans="1:115" x14ac:dyDescent="0.25">
      <c r="A500">
        <v>116991</v>
      </c>
      <c r="B500">
        <v>1099</v>
      </c>
      <c r="C500">
        <v>18.600000000000001</v>
      </c>
      <c r="D500">
        <v>40603</v>
      </c>
      <c r="E500">
        <v>4866</v>
      </c>
      <c r="N500">
        <v>116991</v>
      </c>
      <c r="O500" t="s">
        <v>190</v>
      </c>
      <c r="P500" s="74">
        <v>1099</v>
      </c>
      <c r="Q500" s="74">
        <v>5347734</v>
      </c>
      <c r="R500" s="72">
        <v>6633554.6648113066</v>
      </c>
      <c r="S500" s="72">
        <v>-1285820.6648113066</v>
      </c>
      <c r="U500" s="20"/>
      <c r="V500" s="20"/>
      <c r="AC500" s="20">
        <v>476</v>
      </c>
      <c r="AD500" s="20">
        <v>6162378.7402090328</v>
      </c>
      <c r="AE500" s="20">
        <v>810661.25979096722</v>
      </c>
      <c r="AN500">
        <v>116992</v>
      </c>
      <c r="AO500">
        <v>753</v>
      </c>
      <c r="AP500">
        <v>3.3</v>
      </c>
      <c r="AQ500">
        <v>17.5</v>
      </c>
      <c r="AR500">
        <v>39110</v>
      </c>
      <c r="AS500">
        <v>3944967</v>
      </c>
      <c r="AT500">
        <v>5239</v>
      </c>
      <c r="AU500" s="20">
        <v>3790405.2602126524</v>
      </c>
      <c r="AV500" s="20">
        <v>154561.73978734761</v>
      </c>
      <c r="BJ500">
        <v>116992</v>
      </c>
      <c r="BK500">
        <v>3944967</v>
      </c>
      <c r="BL500">
        <v>5239</v>
      </c>
      <c r="BM500">
        <v>753</v>
      </c>
      <c r="BN500">
        <v>17.5</v>
      </c>
      <c r="BO500">
        <v>39110</v>
      </c>
      <c r="BP500">
        <v>3.3</v>
      </c>
      <c r="BQ500">
        <v>0</v>
      </c>
      <c r="BT500">
        <v>3212460</v>
      </c>
      <c r="BU500">
        <v>540</v>
      </c>
      <c r="BV500">
        <v>14.7</v>
      </c>
      <c r="BW500">
        <v>38985</v>
      </c>
      <c r="BX500">
        <v>14.7</v>
      </c>
      <c r="BY500">
        <v>0</v>
      </c>
      <c r="CA500" s="59">
        <f t="shared" si="50"/>
        <v>-1.2488501248578052</v>
      </c>
      <c r="CB500" s="59">
        <f t="shared" si="51"/>
        <v>-1.1913160870645205</v>
      </c>
      <c r="CC500" s="59">
        <f t="shared" si="52"/>
        <v>-0.32524026365848546</v>
      </c>
      <c r="CD500" s="59">
        <f t="shared" si="53"/>
        <v>-0.32889740487176639</v>
      </c>
      <c r="CE500" s="59">
        <f t="shared" si="54"/>
        <v>7.4906067756779701E-3</v>
      </c>
      <c r="CF500">
        <v>0</v>
      </c>
      <c r="CI500" s="20">
        <v>471</v>
      </c>
      <c r="CJ500" s="20">
        <v>-0.8020016478094516</v>
      </c>
      <c r="CK500" s="20">
        <v>0.75006773473994437</v>
      </c>
      <c r="DC500">
        <v>116991</v>
      </c>
      <c r="DD500">
        <v>5347734</v>
      </c>
      <c r="DE500">
        <v>4866</v>
      </c>
      <c r="DF500">
        <v>1099</v>
      </c>
      <c r="DG500">
        <v>18.600000000000001</v>
      </c>
      <c r="DH500">
        <v>40603</v>
      </c>
      <c r="DI500">
        <v>3.8</v>
      </c>
      <c r="DJ500">
        <v>0</v>
      </c>
      <c r="DK500">
        <f t="shared" si="49"/>
        <v>0</v>
      </c>
    </row>
    <row r="501" spans="1:115" x14ac:dyDescent="0.25">
      <c r="A501">
        <v>116992</v>
      </c>
      <c r="B501">
        <v>753</v>
      </c>
      <c r="C501">
        <v>17.5</v>
      </c>
      <c r="D501">
        <v>39110</v>
      </c>
      <c r="E501">
        <v>5239</v>
      </c>
      <c r="N501">
        <v>116992</v>
      </c>
      <c r="O501" t="s">
        <v>190</v>
      </c>
      <c r="P501" s="74">
        <v>753</v>
      </c>
      <c r="Q501" s="74">
        <v>3944967</v>
      </c>
      <c r="R501" s="72">
        <v>4801792.0815260615</v>
      </c>
      <c r="S501" s="72">
        <v>-856825.08152606152</v>
      </c>
      <c r="U501" s="20"/>
      <c r="V501" s="20"/>
      <c r="AC501" s="20">
        <v>477</v>
      </c>
      <c r="AD501" s="20">
        <v>3340617.3041077727</v>
      </c>
      <c r="AE501" s="20">
        <v>-22605.304107772652</v>
      </c>
      <c r="AN501">
        <v>116999</v>
      </c>
      <c r="AO501">
        <v>1052</v>
      </c>
      <c r="AP501">
        <v>8.9</v>
      </c>
      <c r="AQ501">
        <v>19.100000000000001</v>
      </c>
      <c r="AR501">
        <v>42082</v>
      </c>
      <c r="AS501">
        <v>5436736</v>
      </c>
      <c r="AT501">
        <v>5168</v>
      </c>
      <c r="AU501" s="20">
        <v>5840308.4627170824</v>
      </c>
      <c r="AV501" s="20">
        <v>-403572.46271708235</v>
      </c>
      <c r="BJ501">
        <v>116999</v>
      </c>
      <c r="BK501">
        <v>5436736</v>
      </c>
      <c r="BL501">
        <v>5168</v>
      </c>
      <c r="BM501">
        <v>1052</v>
      </c>
      <c r="BN501">
        <v>19.100000000000001</v>
      </c>
      <c r="BO501">
        <v>42082</v>
      </c>
      <c r="BP501">
        <v>8.9</v>
      </c>
      <c r="BQ501">
        <v>0</v>
      </c>
      <c r="BT501">
        <v>2696252</v>
      </c>
      <c r="BU501">
        <v>494</v>
      </c>
      <c r="BV501">
        <v>14.7</v>
      </c>
      <c r="BW501">
        <v>39741</v>
      </c>
      <c r="BX501">
        <v>7.4</v>
      </c>
      <c r="BY501">
        <v>0</v>
      </c>
      <c r="CA501" s="59">
        <f t="shared" si="50"/>
        <v>-1.4861667858096925</v>
      </c>
      <c r="CB501" s="59">
        <f t="shared" si="51"/>
        <v>-1.3199841434637736</v>
      </c>
      <c r="CC501" s="59">
        <f t="shared" si="52"/>
        <v>-0.32524026365848546</v>
      </c>
      <c r="CD501" s="59">
        <f t="shared" si="53"/>
        <v>-7.9367406742564248E-2</v>
      </c>
      <c r="CE501" s="59">
        <f t="shared" si="54"/>
        <v>-0.73266159916252971</v>
      </c>
      <c r="CF501">
        <v>0</v>
      </c>
      <c r="CI501" s="20">
        <v>472</v>
      </c>
      <c r="CJ501" s="20">
        <v>-0.38059789358784268</v>
      </c>
      <c r="CK501" s="20">
        <v>-6.3413202405734892E-2</v>
      </c>
      <c r="DC501">
        <v>116992</v>
      </c>
      <c r="DD501">
        <v>3944967</v>
      </c>
      <c r="DE501">
        <v>5239</v>
      </c>
      <c r="DF501">
        <v>753</v>
      </c>
      <c r="DG501">
        <v>17.5</v>
      </c>
      <c r="DH501">
        <v>39110</v>
      </c>
      <c r="DI501">
        <v>3.3</v>
      </c>
      <c r="DJ501">
        <v>0</v>
      </c>
      <c r="DK501">
        <f t="shared" si="49"/>
        <v>0</v>
      </c>
    </row>
    <row r="502" spans="1:115" x14ac:dyDescent="0.25">
      <c r="A502">
        <v>116999</v>
      </c>
      <c r="B502">
        <v>1052</v>
      </c>
      <c r="C502">
        <v>19.100000000000001</v>
      </c>
      <c r="D502">
        <v>42082</v>
      </c>
      <c r="E502">
        <v>5168</v>
      </c>
      <c r="N502">
        <v>116999</v>
      </c>
      <c r="O502" t="s">
        <v>190</v>
      </c>
      <c r="P502" s="74">
        <v>1052</v>
      </c>
      <c r="Q502" s="74">
        <v>5436736</v>
      </c>
      <c r="R502" s="72">
        <v>6384731.4237292074</v>
      </c>
      <c r="S502" s="72">
        <v>-947995.42372920737</v>
      </c>
      <c r="U502" s="20"/>
      <c r="V502" s="20"/>
      <c r="AC502" s="20">
        <v>478</v>
      </c>
      <c r="AD502" s="20">
        <v>9338845.6476400942</v>
      </c>
      <c r="AE502" s="20">
        <v>325984.35235990584</v>
      </c>
      <c r="AN502">
        <v>117499</v>
      </c>
      <c r="AO502">
        <v>1069</v>
      </c>
      <c r="AP502">
        <v>6.8</v>
      </c>
      <c r="AQ502">
        <v>16.100000000000001</v>
      </c>
      <c r="AR502">
        <v>39772</v>
      </c>
      <c r="AS502">
        <v>5815360</v>
      </c>
      <c r="AT502">
        <v>5440</v>
      </c>
      <c r="AU502" s="20">
        <v>6025506.6212570518</v>
      </c>
      <c r="AV502" s="20">
        <v>-210146.62125705183</v>
      </c>
      <c r="BJ502">
        <v>117499</v>
      </c>
      <c r="BK502">
        <v>5815360</v>
      </c>
      <c r="BL502">
        <v>5440</v>
      </c>
      <c r="BM502">
        <v>1069</v>
      </c>
      <c r="BN502">
        <v>16.100000000000001</v>
      </c>
      <c r="BO502">
        <v>39772</v>
      </c>
      <c r="BP502">
        <v>6.8</v>
      </c>
      <c r="BQ502">
        <v>0</v>
      </c>
      <c r="BT502">
        <v>5347734</v>
      </c>
      <c r="BU502">
        <v>1099</v>
      </c>
      <c r="BV502">
        <v>18.600000000000001</v>
      </c>
      <c r="BW502">
        <v>40603</v>
      </c>
      <c r="BX502">
        <v>3.8</v>
      </c>
      <c r="BY502">
        <v>0</v>
      </c>
      <c r="CA502" s="59">
        <f t="shared" si="50"/>
        <v>-0.26719913165859072</v>
      </c>
      <c r="CB502" s="59">
        <f t="shared" si="51"/>
        <v>0.37228051135249113</v>
      </c>
      <c r="CC502" s="59">
        <f t="shared" si="52"/>
        <v>1.6222486312720446</v>
      </c>
      <c r="CD502" s="59">
        <f t="shared" si="53"/>
        <v>0.20514960170634083</v>
      </c>
      <c r="CE502" s="59">
        <f t="shared" si="54"/>
        <v>-1.0976681664745227</v>
      </c>
      <c r="CF502">
        <v>0</v>
      </c>
      <c r="CI502" s="20">
        <v>473</v>
      </c>
      <c r="CJ502" s="20">
        <v>-0.84111690875655409</v>
      </c>
      <c r="CK502" s="20">
        <v>-3.2033019611116598E-2</v>
      </c>
      <c r="DC502">
        <v>116999</v>
      </c>
      <c r="DD502">
        <v>5436736</v>
      </c>
      <c r="DE502">
        <v>5168</v>
      </c>
      <c r="DF502">
        <v>1052</v>
      </c>
      <c r="DG502">
        <v>19.100000000000001</v>
      </c>
      <c r="DH502">
        <v>42082</v>
      </c>
      <c r="DI502">
        <v>8.9</v>
      </c>
      <c r="DJ502">
        <v>0</v>
      </c>
      <c r="DK502">
        <f t="shared" si="49"/>
        <v>0</v>
      </c>
    </row>
    <row r="503" spans="1:115" x14ac:dyDescent="0.25">
      <c r="A503">
        <v>117499</v>
      </c>
      <c r="B503">
        <v>1069</v>
      </c>
      <c r="C503">
        <v>16.100000000000001</v>
      </c>
      <c r="D503">
        <v>39772</v>
      </c>
      <c r="E503">
        <v>5440</v>
      </c>
      <c r="N503">
        <v>117499</v>
      </c>
      <c r="O503" t="s">
        <v>403</v>
      </c>
      <c r="P503" s="74">
        <v>1069</v>
      </c>
      <c r="Q503" s="74">
        <v>5815360</v>
      </c>
      <c r="R503" s="72">
        <v>6474731.3194397539</v>
      </c>
      <c r="S503" s="72">
        <v>-659371.31943975389</v>
      </c>
      <c r="U503" s="20"/>
      <c r="V503" s="20"/>
      <c r="AC503" s="20">
        <v>479</v>
      </c>
      <c r="AD503" s="20">
        <v>6908848.4634553324</v>
      </c>
      <c r="AE503" s="20">
        <v>-540365.46345533244</v>
      </c>
      <c r="AN503">
        <v>117500</v>
      </c>
      <c r="AO503">
        <v>1102</v>
      </c>
      <c r="AP503">
        <v>6</v>
      </c>
      <c r="AQ503">
        <v>16.600000000000001</v>
      </c>
      <c r="AR503">
        <v>39719</v>
      </c>
      <c r="AS503">
        <v>6081938</v>
      </c>
      <c r="AT503">
        <v>5519</v>
      </c>
      <c r="AU503" s="20">
        <v>6096912.1587793669</v>
      </c>
      <c r="AV503" s="20">
        <v>-14974.158779366873</v>
      </c>
      <c r="BJ503">
        <v>117500</v>
      </c>
      <c r="BK503">
        <v>6081938</v>
      </c>
      <c r="BL503">
        <v>5519</v>
      </c>
      <c r="BM503">
        <v>1102</v>
      </c>
      <c r="BN503">
        <v>16.600000000000001</v>
      </c>
      <c r="BO503">
        <v>39719</v>
      </c>
      <c r="BP503">
        <v>6</v>
      </c>
      <c r="BQ503">
        <v>0</v>
      </c>
      <c r="BT503">
        <v>3944967</v>
      </c>
      <c r="BU503">
        <v>753</v>
      </c>
      <c r="BV503">
        <v>17.5</v>
      </c>
      <c r="BW503">
        <v>39110</v>
      </c>
      <c r="BX503">
        <v>3.3</v>
      </c>
      <c r="BY503">
        <v>0</v>
      </c>
      <c r="CA503" s="59">
        <f t="shared" si="50"/>
        <v>-0.91209417500060797</v>
      </c>
      <c r="CB503" s="59">
        <f t="shared" si="51"/>
        <v>-0.59552704330276107</v>
      </c>
      <c r="CC503" s="59">
        <f t="shared" si="52"/>
        <v>1.0729568916762537</v>
      </c>
      <c r="CD503" s="59">
        <f t="shared" si="53"/>
        <v>-0.28763913798532426</v>
      </c>
      <c r="CE503" s="59">
        <f t="shared" si="54"/>
        <v>-1.1483635230456328</v>
      </c>
      <c r="CF503">
        <v>0</v>
      </c>
      <c r="CI503" s="20">
        <v>474</v>
      </c>
      <c r="CJ503" s="20">
        <v>-0.29513027361014765</v>
      </c>
      <c r="CK503" s="20">
        <v>4.1376425763894054E-2</v>
      </c>
      <c r="DC503">
        <v>117499</v>
      </c>
      <c r="DD503">
        <v>5815360</v>
      </c>
      <c r="DE503">
        <v>5440</v>
      </c>
      <c r="DF503">
        <v>1069</v>
      </c>
      <c r="DG503">
        <v>16.100000000000001</v>
      </c>
      <c r="DH503">
        <v>39772</v>
      </c>
      <c r="DI503">
        <v>6.8</v>
      </c>
      <c r="DJ503">
        <v>0</v>
      </c>
      <c r="DK503">
        <f t="shared" si="49"/>
        <v>0</v>
      </c>
    </row>
    <row r="504" spans="1:115" x14ac:dyDescent="0.25">
      <c r="A504">
        <v>117500</v>
      </c>
      <c r="B504">
        <v>1102</v>
      </c>
      <c r="C504">
        <v>16.600000000000001</v>
      </c>
      <c r="D504">
        <v>39719</v>
      </c>
      <c r="E504">
        <v>5519</v>
      </c>
      <c r="N504">
        <v>117500</v>
      </c>
      <c r="O504" t="s">
        <v>403</v>
      </c>
      <c r="P504" s="74">
        <v>1102</v>
      </c>
      <c r="Q504" s="74">
        <v>6081938</v>
      </c>
      <c r="R504" s="72">
        <v>6649436.9993484626</v>
      </c>
      <c r="S504" s="72">
        <v>-567498.99934846256</v>
      </c>
      <c r="U504" s="20"/>
      <c r="V504" s="20"/>
      <c r="AC504" s="20">
        <v>480</v>
      </c>
      <c r="AD504" s="20">
        <v>3785322.6711481214</v>
      </c>
      <c r="AE504" s="20">
        <v>145043.32885187864</v>
      </c>
      <c r="AN504">
        <v>117504</v>
      </c>
      <c r="AO504">
        <v>517</v>
      </c>
      <c r="AP504">
        <v>13.3</v>
      </c>
      <c r="AQ504">
        <v>12</v>
      </c>
      <c r="AR504">
        <v>40777</v>
      </c>
      <c r="AS504">
        <v>4014505</v>
      </c>
      <c r="AT504">
        <v>7765</v>
      </c>
      <c r="AU504" s="20">
        <v>3902513.7516510654</v>
      </c>
      <c r="AV504" s="20">
        <v>111991.24834893458</v>
      </c>
      <c r="BJ504">
        <v>117504</v>
      </c>
      <c r="BK504">
        <v>4014505</v>
      </c>
      <c r="BL504">
        <v>7765</v>
      </c>
      <c r="BM504">
        <v>517</v>
      </c>
      <c r="BN504">
        <v>12</v>
      </c>
      <c r="BO504">
        <v>40777</v>
      </c>
      <c r="BP504">
        <v>13.3</v>
      </c>
      <c r="BQ504">
        <v>0</v>
      </c>
      <c r="BT504">
        <v>5436736</v>
      </c>
      <c r="BU504">
        <v>1052</v>
      </c>
      <c r="BV504">
        <v>19.100000000000001</v>
      </c>
      <c r="BW504">
        <v>42082</v>
      </c>
      <c r="BX504">
        <v>8.9</v>
      </c>
      <c r="BY504">
        <v>0</v>
      </c>
      <c r="CA504" s="59">
        <f t="shared" si="50"/>
        <v>-0.22628218062714625</v>
      </c>
      <c r="CB504" s="59">
        <f t="shared" si="51"/>
        <v>0.24081532329238461</v>
      </c>
      <c r="CC504" s="59">
        <f t="shared" si="52"/>
        <v>1.8719266947246767</v>
      </c>
      <c r="CD504" s="59">
        <f t="shared" si="53"/>
        <v>0.69331741550672432</v>
      </c>
      <c r="CE504" s="59">
        <f t="shared" si="54"/>
        <v>-0.58057552944919932</v>
      </c>
      <c r="CF504">
        <v>0</v>
      </c>
      <c r="CI504" s="20">
        <v>475</v>
      </c>
      <c r="CJ504" s="20">
        <v>-0.54350385068337459</v>
      </c>
      <c r="CK504" s="20">
        <v>-0.12833598424475412</v>
      </c>
      <c r="DC504">
        <v>117500</v>
      </c>
      <c r="DD504">
        <v>6081938</v>
      </c>
      <c r="DE504">
        <v>5519</v>
      </c>
      <c r="DF504">
        <v>1102</v>
      </c>
      <c r="DG504">
        <v>16.600000000000001</v>
      </c>
      <c r="DH504">
        <v>39719</v>
      </c>
      <c r="DI504">
        <v>6</v>
      </c>
      <c r="DJ504">
        <v>0</v>
      </c>
      <c r="DK504">
        <f t="shared" si="49"/>
        <v>0</v>
      </c>
    </row>
    <row r="505" spans="1:115" x14ac:dyDescent="0.25">
      <c r="A505">
        <v>117504</v>
      </c>
      <c r="B505">
        <v>517</v>
      </c>
      <c r="C505">
        <v>12</v>
      </c>
      <c r="D505">
        <v>40777</v>
      </c>
      <c r="E505">
        <v>7765</v>
      </c>
      <c r="N505">
        <v>117504</v>
      </c>
      <c r="O505" t="s">
        <v>403</v>
      </c>
      <c r="P505" s="74">
        <v>517</v>
      </c>
      <c r="Q505" s="74">
        <v>4014505</v>
      </c>
      <c r="R505" s="72">
        <v>3552381.7646031771</v>
      </c>
      <c r="S505" s="72">
        <v>462123.23539682291</v>
      </c>
      <c r="U505" s="20"/>
      <c r="V505" s="20"/>
      <c r="AC505" s="20">
        <v>481</v>
      </c>
      <c r="AD505" s="20">
        <v>5230615.1140292548</v>
      </c>
      <c r="AE505" s="20">
        <v>-451795.11402925476</v>
      </c>
      <c r="AN505">
        <v>117518</v>
      </c>
      <c r="AO505">
        <v>1182</v>
      </c>
      <c r="AP505">
        <v>11.7</v>
      </c>
      <c r="AQ505">
        <v>13.6</v>
      </c>
      <c r="AR505">
        <v>39921</v>
      </c>
      <c r="AS505">
        <v>7357950</v>
      </c>
      <c r="AT505">
        <v>6225</v>
      </c>
      <c r="AU505" s="20">
        <v>7275713.1708044028</v>
      </c>
      <c r="AV505" s="20">
        <v>82236.829195597209</v>
      </c>
      <c r="BJ505">
        <v>117518</v>
      </c>
      <c r="BK505">
        <v>7357950</v>
      </c>
      <c r="BL505">
        <v>6225</v>
      </c>
      <c r="BM505">
        <v>1182</v>
      </c>
      <c r="BN505">
        <v>13.6</v>
      </c>
      <c r="BO505">
        <v>39921</v>
      </c>
      <c r="BP505">
        <v>11.7</v>
      </c>
      <c r="BQ505">
        <v>0</v>
      </c>
      <c r="BT505">
        <v>5815360</v>
      </c>
      <c r="BU505">
        <v>1069</v>
      </c>
      <c r="BV505">
        <v>16.100000000000001</v>
      </c>
      <c r="BW505">
        <v>39772</v>
      </c>
      <c r="BX505">
        <v>6.8</v>
      </c>
      <c r="BY505">
        <v>0</v>
      </c>
      <c r="CA505" s="59">
        <f t="shared" si="50"/>
        <v>-5.2217107175655052E-2</v>
      </c>
      <c r="CB505" s="59">
        <f t="shared" si="51"/>
        <v>0.28836656152689122</v>
      </c>
      <c r="CC505" s="59">
        <f t="shared" si="52"/>
        <v>0.37385831400888497</v>
      </c>
      <c r="CD505" s="59">
        <f t="shared" si="53"/>
        <v>-6.9135356554726593E-2</v>
      </c>
      <c r="CE505" s="59">
        <f t="shared" si="54"/>
        <v>-0.79349602704786182</v>
      </c>
      <c r="CF505">
        <v>0</v>
      </c>
      <c r="CI505" s="20">
        <v>476</v>
      </c>
      <c r="CJ505" s="20">
        <v>0.33535473520337455</v>
      </c>
      <c r="CK505" s="20">
        <v>0.14464918490218431</v>
      </c>
      <c r="DC505">
        <v>117504</v>
      </c>
      <c r="DD505">
        <v>4014505</v>
      </c>
      <c r="DE505">
        <v>7765</v>
      </c>
      <c r="DF505">
        <v>517</v>
      </c>
      <c r="DG505">
        <v>12</v>
      </c>
      <c r="DH505">
        <v>40777</v>
      </c>
      <c r="DI505">
        <v>13.3</v>
      </c>
      <c r="DJ505">
        <v>0</v>
      </c>
      <c r="DK505">
        <f t="shared" si="49"/>
        <v>0</v>
      </c>
    </row>
    <row r="506" spans="1:115" x14ac:dyDescent="0.25">
      <c r="A506">
        <v>117518</v>
      </c>
      <c r="B506">
        <v>1182</v>
      </c>
      <c r="C506">
        <v>13.6</v>
      </c>
      <c r="D506">
        <v>39921</v>
      </c>
      <c r="E506">
        <v>6225</v>
      </c>
      <c r="N506">
        <v>117518</v>
      </c>
      <c r="O506" t="s">
        <v>403</v>
      </c>
      <c r="P506" s="74">
        <v>1182</v>
      </c>
      <c r="Q506" s="74">
        <v>7357950</v>
      </c>
      <c r="R506" s="72">
        <v>7072965.9203392705</v>
      </c>
      <c r="S506" s="72">
        <v>284984.07966072951</v>
      </c>
      <c r="U506" s="20"/>
      <c r="V506" s="20"/>
      <c r="AC506" s="20">
        <v>482</v>
      </c>
      <c r="AD506" s="20">
        <v>9487080.7699868772</v>
      </c>
      <c r="AE506" s="20">
        <v>-181602.76998687722</v>
      </c>
      <c r="AN506">
        <v>117530</v>
      </c>
      <c r="AO506">
        <v>1430</v>
      </c>
      <c r="AP506">
        <v>6.2</v>
      </c>
      <c r="AQ506">
        <v>15.9</v>
      </c>
      <c r="AR506">
        <v>40136</v>
      </c>
      <c r="AS506">
        <v>8439860</v>
      </c>
      <c r="AT506">
        <v>5902</v>
      </c>
      <c r="AU506" s="20">
        <v>8119608.6627100352</v>
      </c>
      <c r="AV506" s="20">
        <v>320251.33728996478</v>
      </c>
      <c r="BJ506">
        <v>117530</v>
      </c>
      <c r="BK506">
        <v>8439860</v>
      </c>
      <c r="BL506">
        <v>5902</v>
      </c>
      <c r="BM506">
        <v>1430</v>
      </c>
      <c r="BN506">
        <v>15.9</v>
      </c>
      <c r="BO506">
        <v>40136</v>
      </c>
      <c r="BP506">
        <v>6.2</v>
      </c>
      <c r="BQ506">
        <v>0</v>
      </c>
      <c r="BT506">
        <v>6081938</v>
      </c>
      <c r="BU506">
        <v>1102</v>
      </c>
      <c r="BV506">
        <v>16.600000000000001</v>
      </c>
      <c r="BW506">
        <v>39719</v>
      </c>
      <c r="BX506">
        <v>6</v>
      </c>
      <c r="BY506">
        <v>0</v>
      </c>
      <c r="CA506" s="59">
        <f t="shared" si="50"/>
        <v>7.0336981182588534E-2</v>
      </c>
      <c r="CB506" s="59">
        <f t="shared" si="51"/>
        <v>0.38067190633505116</v>
      </c>
      <c r="CC506" s="59">
        <f t="shared" si="52"/>
        <v>0.62353637746151691</v>
      </c>
      <c r="CD506" s="59">
        <f t="shared" si="53"/>
        <v>-8.6628861714578065E-2</v>
      </c>
      <c r="CE506" s="59">
        <f t="shared" si="54"/>
        <v>-0.874608597561638</v>
      </c>
      <c r="CF506">
        <v>0</v>
      </c>
      <c r="CI506" s="20">
        <v>477</v>
      </c>
      <c r="CJ506" s="20">
        <v>-0.9414858442113746</v>
      </c>
      <c r="CK506" s="20">
        <v>-0.25883878666572213</v>
      </c>
      <c r="DC506">
        <v>117518</v>
      </c>
      <c r="DD506">
        <v>7357950</v>
      </c>
      <c r="DE506">
        <v>6225</v>
      </c>
      <c r="DF506">
        <v>1182</v>
      </c>
      <c r="DG506">
        <v>13.6</v>
      </c>
      <c r="DH506">
        <v>39921</v>
      </c>
      <c r="DI506">
        <v>11.7</v>
      </c>
      <c r="DJ506">
        <v>0</v>
      </c>
      <c r="DK506">
        <f t="shared" si="49"/>
        <v>0</v>
      </c>
    </row>
    <row r="507" spans="1:115" x14ac:dyDescent="0.25">
      <c r="A507">
        <v>117530</v>
      </c>
      <c r="B507">
        <v>1430</v>
      </c>
      <c r="C507">
        <v>15.9</v>
      </c>
      <c r="D507">
        <v>40136</v>
      </c>
      <c r="E507">
        <v>5902</v>
      </c>
      <c r="N507">
        <v>117530</v>
      </c>
      <c r="O507" t="s">
        <v>403</v>
      </c>
      <c r="P507" s="74">
        <v>1430</v>
      </c>
      <c r="Q507" s="74">
        <v>8439860</v>
      </c>
      <c r="R507" s="72">
        <v>8385905.5754107758</v>
      </c>
      <c r="S507" s="72">
        <v>53954.42458922416</v>
      </c>
      <c r="U507" s="20"/>
      <c r="V507" s="20"/>
      <c r="AC507" s="20">
        <v>483</v>
      </c>
      <c r="AD507" s="20">
        <v>5521791.2472104356</v>
      </c>
      <c r="AE507" s="20">
        <v>514518.75278956443</v>
      </c>
      <c r="AN507">
        <v>117534</v>
      </c>
      <c r="AO507">
        <v>970</v>
      </c>
      <c r="AP507">
        <v>15.6</v>
      </c>
      <c r="AQ507">
        <v>16.3</v>
      </c>
      <c r="AR507">
        <v>41289</v>
      </c>
      <c r="AS507">
        <v>6937440</v>
      </c>
      <c r="AT507">
        <v>7152</v>
      </c>
      <c r="AU507" s="20">
        <v>6002962.1668928042</v>
      </c>
      <c r="AV507" s="20">
        <v>934477.83310719579</v>
      </c>
      <c r="BJ507">
        <v>117534</v>
      </c>
      <c r="BK507">
        <v>6937440</v>
      </c>
      <c r="BL507">
        <v>7152</v>
      </c>
      <c r="BM507">
        <v>970</v>
      </c>
      <c r="BN507">
        <v>16.3</v>
      </c>
      <c r="BO507">
        <v>41289</v>
      </c>
      <c r="BP507">
        <v>15.6</v>
      </c>
      <c r="BQ507">
        <v>0</v>
      </c>
      <c r="BT507">
        <v>4014505</v>
      </c>
      <c r="BU507">
        <v>517</v>
      </c>
      <c r="BV507">
        <v>12</v>
      </c>
      <c r="BW507">
        <v>40777</v>
      </c>
      <c r="BX507">
        <v>13.3</v>
      </c>
      <c r="BY507">
        <v>0</v>
      </c>
      <c r="CA507" s="59">
        <f t="shared" si="50"/>
        <v>-0.88012542215432832</v>
      </c>
      <c r="CB507" s="59">
        <f t="shared" si="51"/>
        <v>-1.255650115264147</v>
      </c>
      <c r="CC507" s="59">
        <f t="shared" si="52"/>
        <v>-1.6735018063026976</v>
      </c>
      <c r="CD507" s="59">
        <f t="shared" si="53"/>
        <v>0.26258110921226829</v>
      </c>
      <c r="CE507" s="59">
        <f t="shared" si="54"/>
        <v>-0.13445639162343023</v>
      </c>
      <c r="CF507">
        <v>0</v>
      </c>
      <c r="CI507" s="20">
        <v>478</v>
      </c>
      <c r="CJ507" s="20">
        <v>1.6700338763461338</v>
      </c>
      <c r="CK507" s="20">
        <v>4.7468522635538246E-2</v>
      </c>
      <c r="DC507">
        <v>117530</v>
      </c>
      <c r="DD507">
        <v>8439860</v>
      </c>
      <c r="DE507">
        <v>5902</v>
      </c>
      <c r="DF507">
        <v>1430</v>
      </c>
      <c r="DG507">
        <v>15.9</v>
      </c>
      <c r="DH507">
        <v>40136</v>
      </c>
      <c r="DI507">
        <v>6.2</v>
      </c>
      <c r="DJ507">
        <v>0</v>
      </c>
      <c r="DK507">
        <f t="shared" si="49"/>
        <v>0</v>
      </c>
    </row>
    <row r="508" spans="1:115" x14ac:dyDescent="0.25">
      <c r="A508">
        <v>117534</v>
      </c>
      <c r="B508">
        <v>970</v>
      </c>
      <c r="C508">
        <v>16.3</v>
      </c>
      <c r="D508">
        <v>41289</v>
      </c>
      <c r="E508">
        <v>7152</v>
      </c>
      <c r="N508">
        <v>117534</v>
      </c>
      <c r="O508" t="s">
        <v>403</v>
      </c>
      <c r="P508" s="74">
        <v>970</v>
      </c>
      <c r="Q508" s="74">
        <v>6937440</v>
      </c>
      <c r="R508" s="72">
        <v>5950614.2797136288</v>
      </c>
      <c r="S508" s="72">
        <v>986825.72028637119</v>
      </c>
      <c r="U508" s="20"/>
      <c r="V508" s="20"/>
      <c r="AC508" s="20">
        <v>484</v>
      </c>
      <c r="AD508" s="20">
        <v>5410614.9054503478</v>
      </c>
      <c r="AE508" s="20">
        <v>1526441.0945496522</v>
      </c>
      <c r="AN508">
        <v>117537</v>
      </c>
      <c r="AO508">
        <v>1001</v>
      </c>
      <c r="AP508">
        <v>9.1999999999999993</v>
      </c>
      <c r="AQ508">
        <v>16.5</v>
      </c>
      <c r="AR508">
        <v>39110</v>
      </c>
      <c r="AS508">
        <v>5526521</v>
      </c>
      <c r="AT508">
        <v>5521</v>
      </c>
      <c r="AU508" s="20">
        <v>5614744.9692559298</v>
      </c>
      <c r="AV508" s="20">
        <v>-88223.969255929813</v>
      </c>
      <c r="BJ508">
        <v>117537</v>
      </c>
      <c r="BK508">
        <v>5526521</v>
      </c>
      <c r="BL508">
        <v>5521</v>
      </c>
      <c r="BM508">
        <v>1001</v>
      </c>
      <c r="BN508">
        <v>16.5</v>
      </c>
      <c r="BO508">
        <v>39110</v>
      </c>
      <c r="BP508">
        <v>9.1999999999999993</v>
      </c>
      <c r="BQ508">
        <v>0</v>
      </c>
      <c r="BT508">
        <v>7357950</v>
      </c>
      <c r="BU508">
        <v>1182</v>
      </c>
      <c r="BV508">
        <v>13.6</v>
      </c>
      <c r="BW508">
        <v>39921</v>
      </c>
      <c r="BX508">
        <v>11.7</v>
      </c>
      <c r="BY508">
        <v>0</v>
      </c>
      <c r="CA508" s="59">
        <f t="shared" si="50"/>
        <v>0.65695886068569498</v>
      </c>
      <c r="CB508" s="59">
        <f t="shared" si="51"/>
        <v>0.60444243920331753</v>
      </c>
      <c r="CC508" s="59">
        <f t="shared" si="52"/>
        <v>-0.8745320032542756</v>
      </c>
      <c r="CD508" s="59">
        <f t="shared" si="53"/>
        <v>-1.9955502426087551E-2</v>
      </c>
      <c r="CE508" s="59">
        <f t="shared" si="54"/>
        <v>-0.29668153265098274</v>
      </c>
      <c r="CF508">
        <v>0</v>
      </c>
      <c r="CI508" s="20">
        <v>479</v>
      </c>
      <c r="CJ508" s="20">
        <v>0.33098229948814389</v>
      </c>
      <c r="CK508" s="20">
        <v>-0.12891178722417238</v>
      </c>
      <c r="DC508">
        <v>117534</v>
      </c>
      <c r="DD508">
        <v>6937440</v>
      </c>
      <c r="DE508">
        <v>7152</v>
      </c>
      <c r="DF508">
        <v>970</v>
      </c>
      <c r="DG508">
        <v>16.3</v>
      </c>
      <c r="DH508">
        <v>41289</v>
      </c>
      <c r="DI508">
        <v>15.6</v>
      </c>
      <c r="DJ508">
        <v>0</v>
      </c>
      <c r="DK508">
        <f t="shared" si="49"/>
        <v>0</v>
      </c>
    </row>
    <row r="509" spans="1:115" x14ac:dyDescent="0.25">
      <c r="A509">
        <v>117537</v>
      </c>
      <c r="B509">
        <v>1001</v>
      </c>
      <c r="C509">
        <v>16.5</v>
      </c>
      <c r="D509">
        <v>39110</v>
      </c>
      <c r="E509">
        <v>5521</v>
      </c>
      <c r="N509">
        <v>117537</v>
      </c>
      <c r="O509" t="s">
        <v>403</v>
      </c>
      <c r="P509" s="74">
        <v>1001</v>
      </c>
      <c r="Q509" s="74">
        <v>5526521</v>
      </c>
      <c r="R509" s="72">
        <v>6114731.7365975669</v>
      </c>
      <c r="S509" s="72">
        <v>-588210.73659756687</v>
      </c>
      <c r="U509" s="20"/>
      <c r="V509" s="20"/>
      <c r="AC509" s="20">
        <v>485</v>
      </c>
      <c r="AD509" s="20">
        <v>4357086.7144857123</v>
      </c>
      <c r="AE509" s="20">
        <v>-139710.71448571235</v>
      </c>
      <c r="AN509">
        <v>117552</v>
      </c>
      <c r="AO509">
        <v>418</v>
      </c>
      <c r="AP509">
        <v>21.6</v>
      </c>
      <c r="AQ509">
        <v>11</v>
      </c>
      <c r="AR509">
        <v>41886</v>
      </c>
      <c r="AS509">
        <v>3679236</v>
      </c>
      <c r="AT509">
        <v>8802</v>
      </c>
      <c r="AU509" s="20">
        <v>3988722.2122284546</v>
      </c>
      <c r="AV509" s="20">
        <v>-309486.21222845465</v>
      </c>
      <c r="BJ509">
        <v>117552</v>
      </c>
      <c r="BK509">
        <v>3679236</v>
      </c>
      <c r="BL509">
        <v>8802</v>
      </c>
      <c r="BM509">
        <v>418</v>
      </c>
      <c r="BN509">
        <v>11</v>
      </c>
      <c r="BO509">
        <v>41886</v>
      </c>
      <c r="BP509">
        <v>21.6</v>
      </c>
      <c r="BQ509">
        <v>0</v>
      </c>
      <c r="BT509">
        <v>8439860</v>
      </c>
      <c r="BU509">
        <v>1430</v>
      </c>
      <c r="BV509">
        <v>15.9</v>
      </c>
      <c r="BW509">
        <v>40136</v>
      </c>
      <c r="BX509">
        <v>6.2</v>
      </c>
      <c r="BY509">
        <v>0</v>
      </c>
      <c r="CA509" s="59">
        <f t="shared" si="50"/>
        <v>1.1543460934493415</v>
      </c>
      <c r="CB509" s="59">
        <f t="shared" si="51"/>
        <v>1.2981310910949435</v>
      </c>
      <c r="CC509" s="59">
        <f t="shared" si="52"/>
        <v>0.27398708862783167</v>
      </c>
      <c r="CD509" s="59">
        <f t="shared" si="53"/>
        <v>5.100871661859295E-2</v>
      </c>
      <c r="CE509" s="59">
        <f t="shared" si="54"/>
        <v>-0.85433045493319393</v>
      </c>
      <c r="CF509">
        <v>0</v>
      </c>
      <c r="CI509" s="20">
        <v>480</v>
      </c>
      <c r="CJ509" s="20">
        <v>-0.7201903874526856</v>
      </c>
      <c r="CK509" s="20">
        <v>-0.19861631537887137</v>
      </c>
      <c r="DC509">
        <v>117537</v>
      </c>
      <c r="DD509">
        <v>5526521</v>
      </c>
      <c r="DE509">
        <v>5521</v>
      </c>
      <c r="DF509">
        <v>1001</v>
      </c>
      <c r="DG509">
        <v>16.5</v>
      </c>
      <c r="DH509">
        <v>39110</v>
      </c>
      <c r="DI509">
        <v>9.1999999999999993</v>
      </c>
      <c r="DJ509">
        <v>0</v>
      </c>
      <c r="DK509">
        <f t="shared" si="49"/>
        <v>0</v>
      </c>
    </row>
    <row r="510" spans="1:115" x14ac:dyDescent="0.25">
      <c r="A510">
        <v>117552</v>
      </c>
      <c r="B510">
        <v>418</v>
      </c>
      <c r="C510">
        <v>11</v>
      </c>
      <c r="D510">
        <v>41886</v>
      </c>
      <c r="E510">
        <v>8802</v>
      </c>
      <c r="N510">
        <v>117552</v>
      </c>
      <c r="O510" t="s">
        <v>403</v>
      </c>
      <c r="P510" s="74">
        <v>418</v>
      </c>
      <c r="Q510" s="74">
        <v>3679236</v>
      </c>
      <c r="R510" s="72">
        <v>3028264.7248770515</v>
      </c>
      <c r="S510" s="72">
        <v>650971.27512294846</v>
      </c>
      <c r="U510" s="20"/>
      <c r="V510" s="20"/>
      <c r="AC510" s="20">
        <v>486</v>
      </c>
      <c r="AD510" s="20">
        <v>5161791.6643682485</v>
      </c>
      <c r="AE510" s="20">
        <v>-1123292.6643682485</v>
      </c>
      <c r="AN510">
        <v>117555</v>
      </c>
      <c r="AO510">
        <v>582</v>
      </c>
      <c r="AP510">
        <v>10.5</v>
      </c>
      <c r="AQ510">
        <v>14.6</v>
      </c>
      <c r="AR510">
        <v>40592</v>
      </c>
      <c r="AS510">
        <v>3301104</v>
      </c>
      <c r="AT510">
        <v>5672</v>
      </c>
      <c r="AU510" s="20">
        <v>3740061.7975625023</v>
      </c>
      <c r="AV510" s="20">
        <v>-438957.79756250232</v>
      </c>
      <c r="BJ510">
        <v>117555</v>
      </c>
      <c r="BK510">
        <v>3301104</v>
      </c>
      <c r="BL510">
        <v>5672</v>
      </c>
      <c r="BM510">
        <v>582</v>
      </c>
      <c r="BN510">
        <v>14.6</v>
      </c>
      <c r="BO510">
        <v>40592</v>
      </c>
      <c r="BP510">
        <v>10.5</v>
      </c>
      <c r="BQ510">
        <v>0</v>
      </c>
      <c r="BT510">
        <v>6937440</v>
      </c>
      <c r="BU510">
        <v>970</v>
      </c>
      <c r="BV510">
        <v>16.3</v>
      </c>
      <c r="BW510">
        <v>41289</v>
      </c>
      <c r="BX510">
        <v>15.6</v>
      </c>
      <c r="BY510">
        <v>0</v>
      </c>
      <c r="CA510" s="59">
        <f t="shared" si="50"/>
        <v>0.46363750747753452</v>
      </c>
      <c r="CB510" s="59">
        <f t="shared" si="51"/>
        <v>1.1450527102411545E-2</v>
      </c>
      <c r="CC510" s="59">
        <f t="shared" si="52"/>
        <v>0.47372953938993739</v>
      </c>
      <c r="CD510" s="59">
        <f t="shared" si="53"/>
        <v>0.43157497037913534</v>
      </c>
      <c r="CE510" s="59">
        <f t="shared" si="54"/>
        <v>9.8742248603676225E-2</v>
      </c>
      <c r="CF510">
        <v>0</v>
      </c>
      <c r="CI510" s="20">
        <v>481</v>
      </c>
      <c r="CJ510" s="20">
        <v>-0.54056208418389717</v>
      </c>
      <c r="CK510" s="20">
        <v>1.1815725731490812E-2</v>
      </c>
      <c r="DC510">
        <v>117552</v>
      </c>
      <c r="DD510">
        <v>3679236</v>
      </c>
      <c r="DE510">
        <v>8802</v>
      </c>
      <c r="DF510">
        <v>418</v>
      </c>
      <c r="DG510">
        <v>11</v>
      </c>
      <c r="DH510">
        <v>41886</v>
      </c>
      <c r="DI510">
        <v>21.6</v>
      </c>
      <c r="DJ510">
        <v>0</v>
      </c>
      <c r="DK510">
        <f t="shared" si="49"/>
        <v>0</v>
      </c>
    </row>
    <row r="511" spans="1:115" x14ac:dyDescent="0.25">
      <c r="A511">
        <v>117555</v>
      </c>
      <c r="B511">
        <v>582</v>
      </c>
      <c r="C511">
        <v>14.6</v>
      </c>
      <c r="D511">
        <v>40592</v>
      </c>
      <c r="E511">
        <v>5672</v>
      </c>
      <c r="N511">
        <v>117555</v>
      </c>
      <c r="O511" t="s">
        <v>403</v>
      </c>
      <c r="P511" s="74">
        <v>582</v>
      </c>
      <c r="Q511" s="74">
        <v>3301104</v>
      </c>
      <c r="R511" s="72">
        <v>3896499.0129082086</v>
      </c>
      <c r="S511" s="72">
        <v>-595395.01290820865</v>
      </c>
      <c r="U511" s="20"/>
      <c r="V511" s="20"/>
      <c r="AC511" s="20">
        <v>487</v>
      </c>
      <c r="AD511" s="20">
        <v>6554142.9921255307</v>
      </c>
      <c r="AE511" s="20">
        <v>-775338.99212553073</v>
      </c>
      <c r="AN511">
        <v>117557</v>
      </c>
      <c r="AO511">
        <v>1085</v>
      </c>
      <c r="AP511">
        <v>4.2</v>
      </c>
      <c r="AQ511">
        <v>16.600000000000001</v>
      </c>
      <c r="AR511">
        <v>40664</v>
      </c>
      <c r="AS511">
        <v>5849235</v>
      </c>
      <c r="AT511">
        <v>5391</v>
      </c>
      <c r="AU511" s="20">
        <v>6024660.0385911111</v>
      </c>
      <c r="AV511" s="20">
        <v>-175425.03859111108</v>
      </c>
      <c r="BJ511">
        <v>117557</v>
      </c>
      <c r="BK511">
        <v>5849235</v>
      </c>
      <c r="BL511">
        <v>5391</v>
      </c>
      <c r="BM511">
        <v>1085</v>
      </c>
      <c r="BN511">
        <v>16.600000000000001</v>
      </c>
      <c r="BO511">
        <v>40664</v>
      </c>
      <c r="BP511">
        <v>4.2</v>
      </c>
      <c r="BQ511">
        <v>0</v>
      </c>
      <c r="BT511">
        <v>5526521</v>
      </c>
      <c r="BU511">
        <v>1001</v>
      </c>
      <c r="BV511">
        <v>16.5</v>
      </c>
      <c r="BW511">
        <v>39110</v>
      </c>
      <c r="BX511">
        <v>9.1999999999999993</v>
      </c>
      <c r="BY511">
        <v>0</v>
      </c>
      <c r="CA511" s="59">
        <f t="shared" si="50"/>
        <v>-0.18500526046402363</v>
      </c>
      <c r="CB511" s="59">
        <f t="shared" si="51"/>
        <v>9.8161608588864788E-2</v>
      </c>
      <c r="CC511" s="59">
        <f t="shared" si="52"/>
        <v>0.57360076477098987</v>
      </c>
      <c r="CD511" s="59">
        <f t="shared" si="53"/>
        <v>-0.28763913798532426</v>
      </c>
      <c r="CE511" s="59">
        <f t="shared" si="54"/>
        <v>-0.55015831550653338</v>
      </c>
      <c r="CF511">
        <v>0</v>
      </c>
      <c r="CI511" s="20">
        <v>482</v>
      </c>
      <c r="CJ511" s="20">
        <v>1.3362993838846151</v>
      </c>
      <c r="CK511" s="20">
        <v>0.21599787153790517</v>
      </c>
      <c r="DC511">
        <v>117555</v>
      </c>
      <c r="DD511">
        <v>3301104</v>
      </c>
      <c r="DE511">
        <v>5672</v>
      </c>
      <c r="DF511">
        <v>582</v>
      </c>
      <c r="DG511">
        <v>14.6</v>
      </c>
      <c r="DH511">
        <v>40592</v>
      </c>
      <c r="DI511">
        <v>10.5</v>
      </c>
      <c r="DJ511">
        <v>0</v>
      </c>
      <c r="DK511">
        <f t="shared" si="49"/>
        <v>0</v>
      </c>
    </row>
    <row r="512" spans="1:115" x14ac:dyDescent="0.25">
      <c r="A512">
        <v>117557</v>
      </c>
      <c r="B512">
        <v>1085</v>
      </c>
      <c r="C512">
        <v>16.600000000000001</v>
      </c>
      <c r="D512">
        <v>40664</v>
      </c>
      <c r="E512">
        <v>5391</v>
      </c>
      <c r="N512">
        <v>117557</v>
      </c>
      <c r="O512" t="s">
        <v>403</v>
      </c>
      <c r="P512" s="74">
        <v>1085</v>
      </c>
      <c r="Q512" s="74">
        <v>5849235</v>
      </c>
      <c r="R512" s="72">
        <v>6559437.103637916</v>
      </c>
      <c r="S512" s="72">
        <v>-710202.10363791604</v>
      </c>
      <c r="U512" s="20"/>
      <c r="V512" s="20"/>
      <c r="AC512" s="20">
        <v>488</v>
      </c>
      <c r="AD512" s="20">
        <v>4997674.2074843105</v>
      </c>
      <c r="AE512" s="20">
        <v>-793294.20748431049</v>
      </c>
      <c r="AN512">
        <v>117577</v>
      </c>
      <c r="AO512">
        <v>1135</v>
      </c>
      <c r="AP512">
        <v>2.2000000000000002</v>
      </c>
      <c r="AQ512">
        <v>16.600000000000001</v>
      </c>
      <c r="AR512">
        <v>39891</v>
      </c>
      <c r="AS512">
        <v>5999610</v>
      </c>
      <c r="AT512">
        <v>5286</v>
      </c>
      <c r="AU512" s="20">
        <v>6131273.6285796845</v>
      </c>
      <c r="AV512" s="20">
        <v>-131663.62857968453</v>
      </c>
      <c r="BJ512">
        <v>117577</v>
      </c>
      <c r="BK512">
        <v>5999610</v>
      </c>
      <c r="BL512">
        <v>5286</v>
      </c>
      <c r="BM512">
        <v>1135</v>
      </c>
      <c r="BN512">
        <v>16.600000000000001</v>
      </c>
      <c r="BO512">
        <v>39891</v>
      </c>
      <c r="BP512">
        <v>2.2000000000000002</v>
      </c>
      <c r="BQ512">
        <v>0</v>
      </c>
      <c r="BT512">
        <v>3679236</v>
      </c>
      <c r="BU512">
        <v>418</v>
      </c>
      <c r="BV512">
        <v>11</v>
      </c>
      <c r="BW512">
        <v>41886</v>
      </c>
      <c r="BX512">
        <v>21.6</v>
      </c>
      <c r="BY512">
        <v>0</v>
      </c>
      <c r="CA512" s="59">
        <f t="shared" si="50"/>
        <v>-1.0342588714628984</v>
      </c>
      <c r="CB512" s="59">
        <f t="shared" si="51"/>
        <v>-1.5325661496886267</v>
      </c>
      <c r="CC512" s="59">
        <f t="shared" si="52"/>
        <v>-2.1728579332079616</v>
      </c>
      <c r="CD512" s="59">
        <f t="shared" si="53"/>
        <v>0.62862445302878311</v>
      </c>
      <c r="CE512" s="59">
        <f t="shared" si="54"/>
        <v>0.70708652745699785</v>
      </c>
      <c r="CF512">
        <v>0</v>
      </c>
      <c r="CI512" s="20">
        <v>483</v>
      </c>
      <c r="CJ512" s="20">
        <v>-0.10943873374382077</v>
      </c>
      <c r="CK512" s="20">
        <v>0.15879912292103024</v>
      </c>
      <c r="DC512">
        <v>117557</v>
      </c>
      <c r="DD512">
        <v>5849235</v>
      </c>
      <c r="DE512">
        <v>5391</v>
      </c>
      <c r="DF512">
        <v>1085</v>
      </c>
      <c r="DG512">
        <v>16.600000000000001</v>
      </c>
      <c r="DH512">
        <v>40664</v>
      </c>
      <c r="DI512">
        <v>4.2</v>
      </c>
      <c r="DJ512">
        <v>0</v>
      </c>
      <c r="DK512">
        <f t="shared" si="49"/>
        <v>0</v>
      </c>
    </row>
    <row r="513" spans="1:115" x14ac:dyDescent="0.25">
      <c r="A513">
        <v>117577</v>
      </c>
      <c r="B513">
        <v>1135</v>
      </c>
      <c r="C513">
        <v>16.600000000000001</v>
      </c>
      <c r="D513">
        <v>39891</v>
      </c>
      <c r="E513">
        <v>5286</v>
      </c>
      <c r="N513">
        <v>117577</v>
      </c>
      <c r="O513" t="s">
        <v>403</v>
      </c>
      <c r="P513" s="74">
        <v>1135</v>
      </c>
      <c r="Q513" s="74">
        <v>5999610</v>
      </c>
      <c r="R513" s="72">
        <v>6824142.6792571712</v>
      </c>
      <c r="S513" s="72">
        <v>-824532.67925717123</v>
      </c>
      <c r="U513" s="20"/>
      <c r="V513" s="20"/>
      <c r="AC513" s="20">
        <v>489</v>
      </c>
      <c r="AD513" s="20">
        <v>4346498.4914609427</v>
      </c>
      <c r="AE513" s="20">
        <v>53033.508539057337</v>
      </c>
      <c r="AN513">
        <v>117578</v>
      </c>
      <c r="AO513">
        <v>1249</v>
      </c>
      <c r="AP513">
        <v>4.2</v>
      </c>
      <c r="AQ513">
        <v>16.8</v>
      </c>
      <c r="AR513">
        <v>37996</v>
      </c>
      <c r="AS513">
        <v>7053103</v>
      </c>
      <c r="AT513">
        <v>5647</v>
      </c>
      <c r="AU513" s="20">
        <v>6627593.3925146516</v>
      </c>
      <c r="AV513" s="20">
        <v>425509.60748534836</v>
      </c>
      <c r="BJ513">
        <v>117578</v>
      </c>
      <c r="BK513">
        <v>7053103</v>
      </c>
      <c r="BL513">
        <v>5647</v>
      </c>
      <c r="BM513">
        <v>1249</v>
      </c>
      <c r="BN513">
        <v>16.8</v>
      </c>
      <c r="BO513">
        <v>37996</v>
      </c>
      <c r="BP513">
        <v>4.2</v>
      </c>
      <c r="BQ513">
        <v>0</v>
      </c>
      <c r="BT513">
        <v>3301104</v>
      </c>
      <c r="BU513">
        <v>582</v>
      </c>
      <c r="BV513">
        <v>14.6</v>
      </c>
      <c r="BW513">
        <v>40592</v>
      </c>
      <c r="BX513">
        <v>10.5</v>
      </c>
      <c r="BY513">
        <v>0</v>
      </c>
      <c r="CA513" s="59">
        <f t="shared" si="50"/>
        <v>-1.2080977574140246</v>
      </c>
      <c r="CB513" s="59">
        <f t="shared" si="51"/>
        <v>-1.0738365573086806</v>
      </c>
      <c r="CC513" s="59">
        <f t="shared" si="52"/>
        <v>-0.37517587634901167</v>
      </c>
      <c r="CD513" s="59">
        <f t="shared" si="53"/>
        <v>0.20151887422033393</v>
      </c>
      <c r="CE513" s="59">
        <f t="shared" si="54"/>
        <v>-0.41835038842164696</v>
      </c>
      <c r="CF513">
        <v>0</v>
      </c>
      <c r="CI513" s="20">
        <v>484</v>
      </c>
      <c r="CJ513" s="20">
        <v>-0.10988180177634649</v>
      </c>
      <c r="CK513" s="20">
        <v>0.57334277266823042</v>
      </c>
      <c r="DC513">
        <v>117577</v>
      </c>
      <c r="DD513">
        <v>5999610</v>
      </c>
      <c r="DE513">
        <v>5286</v>
      </c>
      <c r="DF513">
        <v>1135</v>
      </c>
      <c r="DG513">
        <v>16.600000000000001</v>
      </c>
      <c r="DH513">
        <v>39891</v>
      </c>
      <c r="DI513">
        <v>2.2000000000000002</v>
      </c>
      <c r="DJ513">
        <v>0</v>
      </c>
      <c r="DK513">
        <f t="shared" si="49"/>
        <v>0</v>
      </c>
    </row>
    <row r="514" spans="1:115" x14ac:dyDescent="0.25">
      <c r="A514">
        <v>117578</v>
      </c>
      <c r="B514">
        <v>1249</v>
      </c>
      <c r="C514">
        <v>16.8</v>
      </c>
      <c r="D514">
        <v>37996</v>
      </c>
      <c r="E514">
        <v>5647</v>
      </c>
      <c r="N514">
        <v>117578</v>
      </c>
      <c r="O514" t="s">
        <v>403</v>
      </c>
      <c r="P514" s="74">
        <v>1249</v>
      </c>
      <c r="Q514" s="74">
        <v>7053103</v>
      </c>
      <c r="R514" s="72">
        <v>7427671.3916690722</v>
      </c>
      <c r="S514" s="72">
        <v>-374568.39166907221</v>
      </c>
      <c r="U514" s="20"/>
      <c r="V514" s="20"/>
      <c r="AC514" s="20">
        <v>490</v>
      </c>
      <c r="AD514" s="20">
        <v>5220026.8910044841</v>
      </c>
      <c r="AE514" s="20">
        <v>-603258.89100448415</v>
      </c>
      <c r="AN514">
        <v>117591</v>
      </c>
      <c r="AO514">
        <v>1086</v>
      </c>
      <c r="AP514">
        <v>3.3</v>
      </c>
      <c r="AQ514">
        <v>14.5</v>
      </c>
      <c r="AR514">
        <v>37621</v>
      </c>
      <c r="AS514">
        <v>5906754</v>
      </c>
      <c r="AT514">
        <v>5439</v>
      </c>
      <c r="AU514" s="20">
        <v>5958279.3067263002</v>
      </c>
      <c r="AV514" s="20">
        <v>-51525.306726300158</v>
      </c>
      <c r="BJ514">
        <v>117591</v>
      </c>
      <c r="BK514">
        <v>5906754</v>
      </c>
      <c r="BL514">
        <v>5439</v>
      </c>
      <c r="BM514">
        <v>1086</v>
      </c>
      <c r="BN514">
        <v>14.5</v>
      </c>
      <c r="BO514">
        <v>37621</v>
      </c>
      <c r="BP514">
        <v>3.3</v>
      </c>
      <c r="BQ514">
        <v>0</v>
      </c>
      <c r="BT514">
        <v>5849235</v>
      </c>
      <c r="BU514">
        <v>1085</v>
      </c>
      <c r="BV514">
        <v>16.600000000000001</v>
      </c>
      <c r="BW514">
        <v>40664</v>
      </c>
      <c r="BX514">
        <v>4.2</v>
      </c>
      <c r="BY514">
        <v>0</v>
      </c>
      <c r="CA514" s="59">
        <f t="shared" si="50"/>
        <v>-3.6643729990983018E-2</v>
      </c>
      <c r="CB514" s="59">
        <f t="shared" si="51"/>
        <v>0.33312066810054453</v>
      </c>
      <c r="CC514" s="59">
        <f t="shared" si="52"/>
        <v>0.62353637746151691</v>
      </c>
      <c r="CD514" s="59">
        <f t="shared" si="53"/>
        <v>0.2252836359469246</v>
      </c>
      <c r="CE514" s="59">
        <f t="shared" si="54"/>
        <v>-1.0571118812176343</v>
      </c>
      <c r="CF514">
        <v>0</v>
      </c>
      <c r="CI514" s="20">
        <v>485</v>
      </c>
      <c r="CJ514" s="20">
        <v>-0.85011890795845524</v>
      </c>
      <c r="CK514" s="20">
        <v>6.3259510979967515E-2</v>
      </c>
      <c r="DC514">
        <v>117578</v>
      </c>
      <c r="DD514">
        <v>7053103</v>
      </c>
      <c r="DE514">
        <v>5647</v>
      </c>
      <c r="DF514">
        <v>1249</v>
      </c>
      <c r="DG514">
        <v>16.8</v>
      </c>
      <c r="DH514">
        <v>37996</v>
      </c>
      <c r="DI514">
        <v>4.2</v>
      </c>
      <c r="DJ514">
        <v>0</v>
      </c>
      <c r="DK514">
        <f t="shared" si="49"/>
        <v>0</v>
      </c>
    </row>
    <row r="515" spans="1:115" x14ac:dyDescent="0.25">
      <c r="A515">
        <v>117591</v>
      </c>
      <c r="B515">
        <v>1086</v>
      </c>
      <c r="C515">
        <v>14.5</v>
      </c>
      <c r="D515">
        <v>37621</v>
      </c>
      <c r="E515">
        <v>5439</v>
      </c>
      <c r="N515">
        <v>117591</v>
      </c>
      <c r="O515" t="s">
        <v>403</v>
      </c>
      <c r="P515" s="74">
        <v>1086</v>
      </c>
      <c r="Q515" s="74">
        <v>5906754</v>
      </c>
      <c r="R515" s="72">
        <v>6564731.2151503004</v>
      </c>
      <c r="S515" s="72">
        <v>-657977.21515030041</v>
      </c>
      <c r="U515" s="20"/>
      <c r="V515" s="20"/>
      <c r="AC515" s="20">
        <v>491</v>
      </c>
      <c r="AD515" s="20">
        <v>4129439.9194531534</v>
      </c>
      <c r="AE515" s="20">
        <v>1761220.0805468466</v>
      </c>
      <c r="AN515">
        <v>117594</v>
      </c>
      <c r="AO515">
        <v>929</v>
      </c>
      <c r="AP515">
        <v>3</v>
      </c>
      <c r="AQ515">
        <v>15.7</v>
      </c>
      <c r="AR515">
        <v>39419</v>
      </c>
      <c r="AS515">
        <v>5161524</v>
      </c>
      <c r="AT515">
        <v>5556</v>
      </c>
      <c r="AU515" s="20">
        <v>5077176.1149467947</v>
      </c>
      <c r="AV515" s="20">
        <v>84347.885053205304</v>
      </c>
      <c r="BJ515">
        <v>117594</v>
      </c>
      <c r="BK515">
        <v>5161524</v>
      </c>
      <c r="BL515">
        <v>5556</v>
      </c>
      <c r="BM515">
        <v>929</v>
      </c>
      <c r="BN515">
        <v>15.7</v>
      </c>
      <c r="BO515">
        <v>39419</v>
      </c>
      <c r="BP515">
        <v>3</v>
      </c>
      <c r="BQ515">
        <v>0</v>
      </c>
      <c r="BT515">
        <v>5999610</v>
      </c>
      <c r="BU515">
        <v>1135</v>
      </c>
      <c r="BV515">
        <v>16.600000000000001</v>
      </c>
      <c r="BW515">
        <v>39891</v>
      </c>
      <c r="BX515">
        <v>2.2000000000000002</v>
      </c>
      <c r="BY515">
        <v>0</v>
      </c>
      <c r="CA515" s="59">
        <f t="shared" si="50"/>
        <v>3.2488272788206859E-2</v>
      </c>
      <c r="CB515" s="59">
        <f t="shared" si="51"/>
        <v>0.47297725114321104</v>
      </c>
      <c r="CC515" s="59">
        <f t="shared" si="52"/>
        <v>0.62353637746151691</v>
      </c>
      <c r="CD515" s="59">
        <f t="shared" si="53"/>
        <v>-2.9857486478833666E-2</v>
      </c>
      <c r="CE515" s="59">
        <f t="shared" si="54"/>
        <v>-1.2598933075020748</v>
      </c>
      <c r="CF515">
        <v>0</v>
      </c>
      <c r="CI515" s="20">
        <v>486</v>
      </c>
      <c r="CJ515" s="20">
        <v>-0.80891699329942779</v>
      </c>
      <c r="CK515" s="20">
        <v>-6.0177650635888869E-2</v>
      </c>
      <c r="DC515">
        <v>117591</v>
      </c>
      <c r="DD515">
        <v>5906754</v>
      </c>
      <c r="DE515">
        <v>5439</v>
      </c>
      <c r="DF515">
        <v>1086</v>
      </c>
      <c r="DG515">
        <v>14.5</v>
      </c>
      <c r="DH515">
        <v>37621</v>
      </c>
      <c r="DI515">
        <v>3.3</v>
      </c>
      <c r="DJ515">
        <v>0</v>
      </c>
      <c r="DK515">
        <f t="shared" si="49"/>
        <v>0</v>
      </c>
    </row>
    <row r="516" spans="1:115" x14ac:dyDescent="0.25">
      <c r="A516">
        <v>117594</v>
      </c>
      <c r="B516">
        <v>929</v>
      </c>
      <c r="C516">
        <v>15.7</v>
      </c>
      <c r="D516">
        <v>39419</v>
      </c>
      <c r="E516">
        <v>5556</v>
      </c>
      <c r="N516">
        <v>117594</v>
      </c>
      <c r="O516" t="s">
        <v>403</v>
      </c>
      <c r="P516" s="74">
        <v>929</v>
      </c>
      <c r="Q516" s="74">
        <v>5161524</v>
      </c>
      <c r="R516" s="72">
        <v>5733555.7077058395</v>
      </c>
      <c r="S516" s="72">
        <v>-572031.70770583954</v>
      </c>
      <c r="U516" s="20"/>
      <c r="V516" s="20"/>
      <c r="AC516" s="20">
        <v>492</v>
      </c>
      <c r="AD516" s="20">
        <v>4335910.268436172</v>
      </c>
      <c r="AE516" s="20">
        <v>-414405.26843617205</v>
      </c>
      <c r="AN516">
        <v>118072</v>
      </c>
      <c r="AO516">
        <v>800</v>
      </c>
      <c r="AP516">
        <v>5.2</v>
      </c>
      <c r="AQ516">
        <v>17.600000000000001</v>
      </c>
      <c r="AR516">
        <v>40798</v>
      </c>
      <c r="AS516">
        <v>3967200</v>
      </c>
      <c r="AT516">
        <v>4959</v>
      </c>
      <c r="AU516" s="20">
        <v>4318212.7910354119</v>
      </c>
      <c r="AV516" s="20">
        <v>-351012.79103541188</v>
      </c>
      <c r="BJ516">
        <v>118072</v>
      </c>
      <c r="BK516">
        <v>3967200</v>
      </c>
      <c r="BL516">
        <v>4959</v>
      </c>
      <c r="BM516">
        <v>800</v>
      </c>
      <c r="BN516">
        <v>17.600000000000001</v>
      </c>
      <c r="BO516">
        <v>40798</v>
      </c>
      <c r="BP516">
        <v>5.2</v>
      </c>
      <c r="BQ516">
        <v>0</v>
      </c>
      <c r="BT516">
        <v>7053103</v>
      </c>
      <c r="BU516">
        <v>1249</v>
      </c>
      <c r="BV516">
        <v>16.8</v>
      </c>
      <c r="BW516">
        <v>37996</v>
      </c>
      <c r="BX516">
        <v>4.2</v>
      </c>
      <c r="BY516">
        <v>0</v>
      </c>
      <c r="CA516" s="59">
        <f t="shared" si="50"/>
        <v>0.51681133848301708</v>
      </c>
      <c r="CB516" s="59">
        <f t="shared" si="51"/>
        <v>0.79185026048049068</v>
      </c>
      <c r="CC516" s="59">
        <f t="shared" si="52"/>
        <v>0.72340760284256933</v>
      </c>
      <c r="CD516" s="59">
        <f t="shared" si="53"/>
        <v>-0.65533281247729669</v>
      </c>
      <c r="CE516" s="59">
        <f t="shared" si="54"/>
        <v>-1.0571118812176343</v>
      </c>
      <c r="CF516">
        <v>0</v>
      </c>
      <c r="CI516" s="20">
        <v>487</v>
      </c>
      <c r="CJ516" s="20">
        <v>3.9368380993065971E-2</v>
      </c>
      <c r="CK516" s="20">
        <v>-0.10839140333810467</v>
      </c>
      <c r="DC516">
        <v>117594</v>
      </c>
      <c r="DD516">
        <v>5161524</v>
      </c>
      <c r="DE516">
        <v>5556</v>
      </c>
      <c r="DF516">
        <v>929</v>
      </c>
      <c r="DG516">
        <v>15.7</v>
      </c>
      <c r="DH516">
        <v>39419</v>
      </c>
      <c r="DI516">
        <v>3</v>
      </c>
      <c r="DJ516">
        <v>0</v>
      </c>
      <c r="DK516">
        <f t="shared" ref="DK516:DK579" si="55">DJ516*(DF516-DF$1)</f>
        <v>0</v>
      </c>
    </row>
    <row r="517" spans="1:115" x14ac:dyDescent="0.25">
      <c r="A517">
        <v>118072</v>
      </c>
      <c r="B517">
        <v>800</v>
      </c>
      <c r="C517">
        <v>17.600000000000001</v>
      </c>
      <c r="D517">
        <v>40798</v>
      </c>
      <c r="E517">
        <v>4959</v>
      </c>
      <c r="N517">
        <v>118072</v>
      </c>
      <c r="O517" t="s">
        <v>333</v>
      </c>
      <c r="P517" s="74">
        <v>800</v>
      </c>
      <c r="Q517" s="74">
        <v>3967200</v>
      </c>
      <c r="R517" s="72">
        <v>5050615.3226081608</v>
      </c>
      <c r="S517" s="72">
        <v>-1083415.3226081608</v>
      </c>
      <c r="U517" s="20"/>
      <c r="V517" s="20"/>
      <c r="AC517" s="20">
        <v>493</v>
      </c>
      <c r="AD517" s="20">
        <v>4849439.0851375274</v>
      </c>
      <c r="AE517" s="20">
        <v>615624.91486247256</v>
      </c>
      <c r="AN517">
        <v>118073</v>
      </c>
      <c r="AO517">
        <v>1197</v>
      </c>
      <c r="AP517">
        <v>9.1999999999999993</v>
      </c>
      <c r="AQ517">
        <v>15.8</v>
      </c>
      <c r="AR517">
        <v>40414</v>
      </c>
      <c r="AS517">
        <v>6384798</v>
      </c>
      <c r="AT517">
        <v>5334</v>
      </c>
      <c r="AU517" s="20">
        <v>6977926.2742994986</v>
      </c>
      <c r="AV517" s="20">
        <v>-593128.27429949865</v>
      </c>
      <c r="BJ517">
        <v>118073</v>
      </c>
      <c r="BK517">
        <v>6384798</v>
      </c>
      <c r="BL517">
        <v>5334</v>
      </c>
      <c r="BM517">
        <v>1197</v>
      </c>
      <c r="BN517">
        <v>15.8</v>
      </c>
      <c r="BO517">
        <v>40414</v>
      </c>
      <c r="BP517">
        <v>9.1999999999999993</v>
      </c>
      <c r="BQ517">
        <v>0</v>
      </c>
      <c r="BT517">
        <v>5906754</v>
      </c>
      <c r="BU517">
        <v>1086</v>
      </c>
      <c r="BV517">
        <v>14.5</v>
      </c>
      <c r="BW517">
        <v>37621</v>
      </c>
      <c r="BX517">
        <v>3.3</v>
      </c>
      <c r="BY517">
        <v>0</v>
      </c>
      <c r="CA517" s="59">
        <f t="shared" si="50"/>
        <v>-1.0200480329428751E-2</v>
      </c>
      <c r="CB517" s="59">
        <f t="shared" si="51"/>
        <v>0.33591779976139785</v>
      </c>
      <c r="CC517" s="59">
        <f t="shared" si="52"/>
        <v>-0.42511148903953788</v>
      </c>
      <c r="CD517" s="59">
        <f t="shared" si="53"/>
        <v>-0.77910761313662313</v>
      </c>
      <c r="CE517" s="59">
        <f t="shared" si="54"/>
        <v>-1.1483635230456328</v>
      </c>
      <c r="CF517">
        <v>0</v>
      </c>
      <c r="CI517" s="20">
        <v>488</v>
      </c>
      <c r="CJ517" s="20">
        <v>-0.94329628946961663</v>
      </c>
      <c r="CK517" s="20">
        <v>0.15046223242051648</v>
      </c>
      <c r="DC517">
        <v>118072</v>
      </c>
      <c r="DD517">
        <v>3967200</v>
      </c>
      <c r="DE517">
        <v>4959</v>
      </c>
      <c r="DF517">
        <v>800</v>
      </c>
      <c r="DG517">
        <v>17.600000000000001</v>
      </c>
      <c r="DH517">
        <v>40798</v>
      </c>
      <c r="DI517">
        <v>5.2</v>
      </c>
      <c r="DJ517">
        <v>0</v>
      </c>
      <c r="DK517">
        <f t="shared" si="55"/>
        <v>0</v>
      </c>
    </row>
    <row r="518" spans="1:115" x14ac:dyDescent="0.25">
      <c r="A518">
        <v>118073</v>
      </c>
      <c r="B518">
        <v>1197</v>
      </c>
      <c r="C518">
        <v>15.8</v>
      </c>
      <c r="D518">
        <v>40414</v>
      </c>
      <c r="E518">
        <v>5334</v>
      </c>
      <c r="N518">
        <v>118073</v>
      </c>
      <c r="O518" t="s">
        <v>333</v>
      </c>
      <c r="P518" s="74">
        <v>1197</v>
      </c>
      <c r="Q518" s="74">
        <v>6384798</v>
      </c>
      <c r="R518" s="72">
        <v>7152377.5930250473</v>
      </c>
      <c r="S518" s="72">
        <v>-767579.59302504733</v>
      </c>
      <c r="U518" s="20"/>
      <c r="V518" s="20"/>
      <c r="AC518" s="20">
        <v>494</v>
      </c>
      <c r="AD518" s="20">
        <v>5675320.481069603</v>
      </c>
      <c r="AE518" s="20">
        <v>-141616.481069603</v>
      </c>
      <c r="AN518">
        <v>118075</v>
      </c>
      <c r="AO518">
        <v>698</v>
      </c>
      <c r="AP518">
        <v>20.7</v>
      </c>
      <c r="AQ518">
        <v>16.399999999999999</v>
      </c>
      <c r="AR518">
        <v>38060</v>
      </c>
      <c r="AS518">
        <v>4133556</v>
      </c>
      <c r="AT518">
        <v>5922</v>
      </c>
      <c r="AU518" s="20">
        <v>4312073.7665116126</v>
      </c>
      <c r="AV518" s="20">
        <v>-178517.76651161257</v>
      </c>
      <c r="BJ518">
        <v>118075</v>
      </c>
      <c r="BK518">
        <v>4133556</v>
      </c>
      <c r="BL518">
        <v>5922</v>
      </c>
      <c r="BM518">
        <v>698</v>
      </c>
      <c r="BN518">
        <v>16.399999999999999</v>
      </c>
      <c r="BO518">
        <v>38060</v>
      </c>
      <c r="BP518">
        <v>20.7</v>
      </c>
      <c r="BQ518">
        <v>0</v>
      </c>
      <c r="BT518">
        <v>5161524</v>
      </c>
      <c r="BU518">
        <v>929</v>
      </c>
      <c r="BV518">
        <v>15.7</v>
      </c>
      <c r="BW518">
        <v>39419</v>
      </c>
      <c r="BX518">
        <v>3</v>
      </c>
      <c r="BY518">
        <v>0</v>
      </c>
      <c r="CA518" s="59">
        <f t="shared" ref="CA518:CA581" si="56">(BT518-BT$2)/BT$3</f>
        <v>-0.35280558377837756</v>
      </c>
      <c r="CB518" s="59">
        <f t="shared" si="51"/>
        <v>-0.103231870992575</v>
      </c>
      <c r="CC518" s="59">
        <f t="shared" si="52"/>
        <v>0.17411586324677839</v>
      </c>
      <c r="CD518" s="59">
        <f t="shared" si="53"/>
        <v>-0.18564870224203922</v>
      </c>
      <c r="CE518" s="59">
        <f t="shared" si="54"/>
        <v>-1.1787807369882988</v>
      </c>
      <c r="CF518">
        <v>0</v>
      </c>
      <c r="CI518" s="20">
        <v>489</v>
      </c>
      <c r="CJ518" s="20">
        <v>-0.80253561018270725</v>
      </c>
      <c r="CK518" s="20">
        <v>9.9418917099455495E-2</v>
      </c>
      <c r="DC518">
        <v>118073</v>
      </c>
      <c r="DD518">
        <v>6384798</v>
      </c>
      <c r="DE518">
        <v>5334</v>
      </c>
      <c r="DF518">
        <v>1197</v>
      </c>
      <c r="DG518">
        <v>15.8</v>
      </c>
      <c r="DH518">
        <v>40414</v>
      </c>
      <c r="DI518">
        <v>9.1999999999999993</v>
      </c>
      <c r="DJ518">
        <v>0</v>
      </c>
      <c r="DK518">
        <f t="shared" si="55"/>
        <v>0</v>
      </c>
    </row>
    <row r="519" spans="1:115" x14ac:dyDescent="0.25">
      <c r="A519">
        <v>118075</v>
      </c>
      <c r="B519">
        <v>698</v>
      </c>
      <c r="C519">
        <v>16.399999999999999</v>
      </c>
      <c r="D519">
        <v>38060</v>
      </c>
      <c r="E519">
        <v>5922</v>
      </c>
      <c r="N519">
        <v>118075</v>
      </c>
      <c r="O519" t="s">
        <v>333</v>
      </c>
      <c r="P519" s="74">
        <v>698</v>
      </c>
      <c r="Q519" s="74">
        <v>4133556</v>
      </c>
      <c r="R519" s="72">
        <v>4510615.9483448807</v>
      </c>
      <c r="S519" s="72">
        <v>-377059.94834488072</v>
      </c>
      <c r="U519" s="20"/>
      <c r="V519" s="20"/>
      <c r="AC519" s="20">
        <v>495</v>
      </c>
      <c r="AD519" s="20">
        <v>2938264.829166505</v>
      </c>
      <c r="AE519" s="20">
        <v>-399132.82916650502</v>
      </c>
      <c r="AN519">
        <v>118076</v>
      </c>
      <c r="AO519">
        <v>446</v>
      </c>
      <c r="AP519">
        <v>7.2</v>
      </c>
      <c r="AQ519">
        <v>16.2</v>
      </c>
      <c r="AR519">
        <v>36896</v>
      </c>
      <c r="AS519">
        <v>2366476</v>
      </c>
      <c r="AT519">
        <v>5306</v>
      </c>
      <c r="AU519" s="20">
        <v>2166815.2015353763</v>
      </c>
      <c r="AV519" s="20">
        <v>199660.79846462375</v>
      </c>
      <c r="BJ519">
        <v>118076</v>
      </c>
      <c r="BK519">
        <v>2366476</v>
      </c>
      <c r="BL519">
        <v>5306</v>
      </c>
      <c r="BM519">
        <v>446</v>
      </c>
      <c r="BN519">
        <v>16.2</v>
      </c>
      <c r="BO519">
        <v>36896</v>
      </c>
      <c r="BP519">
        <v>7.2</v>
      </c>
      <c r="BQ519">
        <v>0</v>
      </c>
      <c r="BT519">
        <v>3967200</v>
      </c>
      <c r="BU519">
        <v>800</v>
      </c>
      <c r="BV519">
        <v>17.600000000000001</v>
      </c>
      <c r="BW519">
        <v>40798</v>
      </c>
      <c r="BX519">
        <v>5.2</v>
      </c>
      <c r="BY519">
        <v>0</v>
      </c>
      <c r="CA519" s="59">
        <f t="shared" si="56"/>
        <v>-0.90187298252985337</v>
      </c>
      <c r="CB519" s="59">
        <f t="shared" si="51"/>
        <v>-0.46406185524265459</v>
      </c>
      <c r="CC519" s="59">
        <f t="shared" si="52"/>
        <v>1.1228925043667808</v>
      </c>
      <c r="CD519" s="59">
        <f t="shared" si="53"/>
        <v>0.26951249804919059</v>
      </c>
      <c r="CE519" s="59">
        <f t="shared" si="54"/>
        <v>-0.95572116807541407</v>
      </c>
      <c r="CF519">
        <v>0</v>
      </c>
      <c r="CI519" s="20">
        <v>490</v>
      </c>
      <c r="CJ519" s="20">
        <v>-0.38461931939170479</v>
      </c>
      <c r="CK519" s="20">
        <v>-0.21862731712802175</v>
      </c>
      <c r="DC519">
        <v>118075</v>
      </c>
      <c r="DD519">
        <v>4133556</v>
      </c>
      <c r="DE519">
        <v>5922</v>
      </c>
      <c r="DF519">
        <v>698</v>
      </c>
      <c r="DG519">
        <v>16.399999999999999</v>
      </c>
      <c r="DH519">
        <v>38060</v>
      </c>
      <c r="DI519">
        <v>20.7</v>
      </c>
      <c r="DJ519">
        <v>0</v>
      </c>
      <c r="DK519">
        <f t="shared" si="55"/>
        <v>0</v>
      </c>
    </row>
    <row r="520" spans="1:115" x14ac:dyDescent="0.25">
      <c r="A520">
        <v>118076</v>
      </c>
      <c r="B520">
        <v>446</v>
      </c>
      <c r="C520">
        <v>16.2</v>
      </c>
      <c r="D520">
        <v>36896</v>
      </c>
      <c r="E520">
        <v>5306</v>
      </c>
      <c r="N520">
        <v>118076</v>
      </c>
      <c r="O520" t="s">
        <v>333</v>
      </c>
      <c r="P520" s="74">
        <v>446</v>
      </c>
      <c r="Q520" s="74">
        <v>2366476</v>
      </c>
      <c r="R520" s="72">
        <v>3176499.8472238346</v>
      </c>
      <c r="S520" s="72">
        <v>-810023.8472238346</v>
      </c>
      <c r="U520" s="20"/>
      <c r="V520" s="20"/>
      <c r="AC520" s="20">
        <v>496</v>
      </c>
      <c r="AD520" s="20">
        <v>3674146.3293880345</v>
      </c>
      <c r="AE520" s="20">
        <v>-461686.32938803453</v>
      </c>
      <c r="AN520">
        <v>118082</v>
      </c>
      <c r="AO520">
        <v>1111</v>
      </c>
      <c r="AP520">
        <v>12</v>
      </c>
      <c r="AQ520">
        <v>14.9</v>
      </c>
      <c r="AR520">
        <v>39026</v>
      </c>
      <c r="AS520">
        <v>5983846</v>
      </c>
      <c r="AT520">
        <v>5386</v>
      </c>
      <c r="AU520" s="20">
        <v>6593585.6898538833</v>
      </c>
      <c r="AV520" s="20">
        <v>-609739.68985388335</v>
      </c>
      <c r="BJ520">
        <v>118082</v>
      </c>
      <c r="BK520">
        <v>5983846</v>
      </c>
      <c r="BL520">
        <v>5386</v>
      </c>
      <c r="BM520">
        <v>1111</v>
      </c>
      <c r="BN520">
        <v>14.9</v>
      </c>
      <c r="BO520">
        <v>39026</v>
      </c>
      <c r="BP520">
        <v>12</v>
      </c>
      <c r="BQ520">
        <v>0</v>
      </c>
      <c r="BT520">
        <v>6384798</v>
      </c>
      <c r="BU520">
        <v>1197</v>
      </c>
      <c r="BV520">
        <v>15.8</v>
      </c>
      <c r="BW520">
        <v>40414</v>
      </c>
      <c r="BX520">
        <v>9.1999999999999993</v>
      </c>
      <c r="BY520">
        <v>0</v>
      </c>
      <c r="CA520" s="59">
        <f t="shared" si="56"/>
        <v>0.20957101850066301</v>
      </c>
      <c r="CB520" s="59">
        <f t="shared" si="51"/>
        <v>0.64639941411611745</v>
      </c>
      <c r="CC520" s="59">
        <f t="shared" si="52"/>
        <v>0.22405147593730548</v>
      </c>
      <c r="CD520" s="59">
        <f t="shared" si="53"/>
        <v>0.14276710217404029</v>
      </c>
      <c r="CE520" s="59">
        <f t="shared" si="54"/>
        <v>-0.55015831550653338</v>
      </c>
      <c r="CF520">
        <v>0</v>
      </c>
      <c r="CI520" s="20">
        <v>491</v>
      </c>
      <c r="CJ520" s="20">
        <v>-1.0336104369099743</v>
      </c>
      <c r="CK520" s="20">
        <v>1.0160110508267415</v>
      </c>
      <c r="DC520">
        <v>118076</v>
      </c>
      <c r="DD520">
        <v>2366476</v>
      </c>
      <c r="DE520">
        <v>5306</v>
      </c>
      <c r="DF520">
        <v>446</v>
      </c>
      <c r="DG520">
        <v>16.2</v>
      </c>
      <c r="DH520">
        <v>36896</v>
      </c>
      <c r="DI520">
        <v>7.2</v>
      </c>
      <c r="DJ520">
        <v>0</v>
      </c>
      <c r="DK520">
        <f t="shared" si="55"/>
        <v>0</v>
      </c>
    </row>
    <row r="521" spans="1:115" x14ac:dyDescent="0.25">
      <c r="A521">
        <v>118082</v>
      </c>
      <c r="B521">
        <v>1111</v>
      </c>
      <c r="C521">
        <v>14.9</v>
      </c>
      <c r="D521">
        <v>39026</v>
      </c>
      <c r="E521">
        <v>5386</v>
      </c>
      <c r="N521">
        <v>118082</v>
      </c>
      <c r="O521" t="s">
        <v>333</v>
      </c>
      <c r="P521" s="74">
        <v>1111</v>
      </c>
      <c r="Q521" s="74">
        <v>5983846</v>
      </c>
      <c r="R521" s="72">
        <v>6697084.0029599285</v>
      </c>
      <c r="S521" s="72">
        <v>-713238.00295992848</v>
      </c>
      <c r="U521" s="20"/>
      <c r="V521" s="20"/>
      <c r="AC521" s="20">
        <v>497</v>
      </c>
      <c r="AD521" s="20">
        <v>3430617.1998183196</v>
      </c>
      <c r="AE521" s="20">
        <v>-734365.19981831964</v>
      </c>
      <c r="AN521">
        <v>118085</v>
      </c>
      <c r="AO521">
        <v>911</v>
      </c>
      <c r="AP521">
        <v>16.899999999999999</v>
      </c>
      <c r="AQ521">
        <v>16.100000000000001</v>
      </c>
      <c r="AR521">
        <v>37623</v>
      </c>
      <c r="AS521">
        <v>6208465</v>
      </c>
      <c r="AT521">
        <v>6815</v>
      </c>
      <c r="AU521" s="20">
        <v>5345064.5546680838</v>
      </c>
      <c r="AV521" s="20">
        <v>863400.44533191621</v>
      </c>
      <c r="BJ521">
        <v>118085</v>
      </c>
      <c r="BK521">
        <v>6208465</v>
      </c>
      <c r="BL521">
        <v>6815</v>
      </c>
      <c r="BM521">
        <v>911</v>
      </c>
      <c r="BN521">
        <v>16.100000000000001</v>
      </c>
      <c r="BO521">
        <v>37623</v>
      </c>
      <c r="BP521">
        <v>16.899999999999999</v>
      </c>
      <c r="BQ521">
        <v>0</v>
      </c>
      <c r="BT521">
        <v>4133556</v>
      </c>
      <c r="BU521">
        <v>698</v>
      </c>
      <c r="BV521">
        <v>16.399999999999999</v>
      </c>
      <c r="BW521">
        <v>38060</v>
      </c>
      <c r="BX521">
        <v>20.7</v>
      </c>
      <c r="BY521">
        <v>0</v>
      </c>
      <c r="CA521" s="59">
        <f t="shared" si="56"/>
        <v>-0.82539402356503266</v>
      </c>
      <c r="CB521" s="59">
        <f t="shared" si="51"/>
        <v>-0.74936928464969432</v>
      </c>
      <c r="CC521" s="59">
        <f t="shared" si="52"/>
        <v>0.52366515208046271</v>
      </c>
      <c r="CD521" s="59">
        <f t="shared" si="53"/>
        <v>-0.6342085798314383</v>
      </c>
      <c r="CE521" s="59">
        <f t="shared" si="54"/>
        <v>0.61583488562899946</v>
      </c>
      <c r="CF521">
        <v>0</v>
      </c>
      <c r="CI521" s="20">
        <v>492</v>
      </c>
      <c r="CJ521" s="20">
        <v>-0.96019540493194722</v>
      </c>
      <c r="CK521" s="20">
        <v>3.7315028440364273E-2</v>
      </c>
      <c r="DC521">
        <v>118082</v>
      </c>
      <c r="DD521">
        <v>5983846</v>
      </c>
      <c r="DE521">
        <v>5386</v>
      </c>
      <c r="DF521">
        <v>1111</v>
      </c>
      <c r="DG521">
        <v>14.9</v>
      </c>
      <c r="DH521">
        <v>39026</v>
      </c>
      <c r="DI521">
        <v>12</v>
      </c>
      <c r="DJ521">
        <v>0</v>
      </c>
      <c r="DK521">
        <f t="shared" si="55"/>
        <v>0</v>
      </c>
    </row>
    <row r="522" spans="1:115" x14ac:dyDescent="0.25">
      <c r="A522">
        <v>118085</v>
      </c>
      <c r="B522">
        <v>911</v>
      </c>
      <c r="C522">
        <v>16.100000000000001</v>
      </c>
      <c r="D522">
        <v>37623</v>
      </c>
      <c r="E522">
        <v>6815</v>
      </c>
      <c r="N522">
        <v>118085</v>
      </c>
      <c r="O522" t="s">
        <v>333</v>
      </c>
      <c r="P522" s="74">
        <v>911</v>
      </c>
      <c r="Q522" s="74">
        <v>6208465</v>
      </c>
      <c r="R522" s="72">
        <v>5638261.7004829077</v>
      </c>
      <c r="S522" s="72">
        <v>570203.29951709229</v>
      </c>
      <c r="U522" s="20"/>
      <c r="V522" s="20"/>
      <c r="AC522" s="20">
        <v>498</v>
      </c>
      <c r="AD522" s="20">
        <v>6633554.6648113066</v>
      </c>
      <c r="AE522" s="20">
        <v>-1285820.6648113066</v>
      </c>
      <c r="AN522">
        <v>118097</v>
      </c>
      <c r="AO522">
        <v>1229</v>
      </c>
      <c r="AP522">
        <v>13.7</v>
      </c>
      <c r="AQ522">
        <v>15.5</v>
      </c>
      <c r="AR522">
        <v>37878</v>
      </c>
      <c r="AS522">
        <v>6556715</v>
      </c>
      <c r="AT522">
        <v>5335</v>
      </c>
      <c r="AU522" s="20">
        <v>7123742.1789699309</v>
      </c>
      <c r="AV522" s="20">
        <v>-567027.17896993086</v>
      </c>
      <c r="BJ522">
        <v>118097</v>
      </c>
      <c r="BK522">
        <v>6556715</v>
      </c>
      <c r="BL522">
        <v>5335</v>
      </c>
      <c r="BM522">
        <v>1229</v>
      </c>
      <c r="BN522">
        <v>15.5</v>
      </c>
      <c r="BO522">
        <v>37878</v>
      </c>
      <c r="BP522">
        <v>13.7</v>
      </c>
      <c r="BQ522">
        <v>0</v>
      </c>
      <c r="BT522">
        <v>2366476</v>
      </c>
      <c r="BU522">
        <v>446</v>
      </c>
      <c r="BV522">
        <v>16.2</v>
      </c>
      <c r="BW522">
        <v>36896</v>
      </c>
      <c r="BX522">
        <v>7.2</v>
      </c>
      <c r="BY522">
        <v>0</v>
      </c>
      <c r="CA522" s="59">
        <f t="shared" si="56"/>
        <v>-1.6377749344282138</v>
      </c>
      <c r="CB522" s="59">
        <f t="shared" si="51"/>
        <v>-1.4542464631847336</v>
      </c>
      <c r="CC522" s="59">
        <f t="shared" si="52"/>
        <v>0.42379392669941029</v>
      </c>
      <c r="CD522" s="59">
        <f t="shared" si="53"/>
        <v>-1.0184055610779876</v>
      </c>
      <c r="CE522" s="59">
        <f t="shared" si="54"/>
        <v>-0.75293974179097378</v>
      </c>
      <c r="CF522">
        <v>0</v>
      </c>
      <c r="CI522" s="20">
        <v>493</v>
      </c>
      <c r="CJ522" s="20">
        <v>-0.57618792902214067</v>
      </c>
      <c r="CK522" s="20">
        <v>0.36292899943226054</v>
      </c>
      <c r="DC522">
        <v>118085</v>
      </c>
      <c r="DD522">
        <v>6208465</v>
      </c>
      <c r="DE522">
        <v>6815</v>
      </c>
      <c r="DF522">
        <v>911</v>
      </c>
      <c r="DG522">
        <v>16.100000000000001</v>
      </c>
      <c r="DH522">
        <v>37623</v>
      </c>
      <c r="DI522">
        <v>16.899999999999999</v>
      </c>
      <c r="DJ522">
        <v>0</v>
      </c>
      <c r="DK522">
        <f t="shared" si="55"/>
        <v>0</v>
      </c>
    </row>
    <row r="523" spans="1:115" x14ac:dyDescent="0.25">
      <c r="A523">
        <v>118097</v>
      </c>
      <c r="B523">
        <v>1229</v>
      </c>
      <c r="C523">
        <v>15.5</v>
      </c>
      <c r="D523">
        <v>37878</v>
      </c>
      <c r="E523">
        <v>5335</v>
      </c>
      <c r="N523">
        <v>118097</v>
      </c>
      <c r="O523" t="s">
        <v>333</v>
      </c>
      <c r="P523" s="74">
        <v>1229</v>
      </c>
      <c r="Q523" s="74">
        <v>6556715</v>
      </c>
      <c r="R523" s="72">
        <v>7321789.1614213707</v>
      </c>
      <c r="S523" s="72">
        <v>-765074.16142137069</v>
      </c>
      <c r="U523" s="20"/>
      <c r="V523" s="20"/>
      <c r="AC523" s="20">
        <v>499</v>
      </c>
      <c r="AD523" s="20">
        <v>4801792.0815260615</v>
      </c>
      <c r="AE523" s="20">
        <v>-856825.08152606152</v>
      </c>
      <c r="AN523">
        <v>118109</v>
      </c>
      <c r="AO523">
        <v>785</v>
      </c>
      <c r="AP523">
        <v>14.2</v>
      </c>
      <c r="AQ523">
        <v>16.600000000000001</v>
      </c>
      <c r="AR523">
        <v>39614</v>
      </c>
      <c r="AS523">
        <v>5710090</v>
      </c>
      <c r="AT523">
        <v>7274</v>
      </c>
      <c r="AU523" s="20">
        <v>4656206.8683262421</v>
      </c>
      <c r="AV523" s="20">
        <v>1053883.1316737579</v>
      </c>
      <c r="BJ523">
        <v>118109</v>
      </c>
      <c r="BK523">
        <v>5710090</v>
      </c>
      <c r="BL523">
        <v>7274</v>
      </c>
      <c r="BM523">
        <v>785</v>
      </c>
      <c r="BN523">
        <v>16.600000000000001</v>
      </c>
      <c r="BO523">
        <v>39614</v>
      </c>
      <c r="BP523">
        <v>14.2</v>
      </c>
      <c r="BQ523">
        <v>0</v>
      </c>
      <c r="BT523">
        <v>5983846</v>
      </c>
      <c r="BU523">
        <v>1111</v>
      </c>
      <c r="BV523">
        <v>14.9</v>
      </c>
      <c r="BW523">
        <v>39026</v>
      </c>
      <c r="BX523">
        <v>12</v>
      </c>
      <c r="BY523">
        <v>0</v>
      </c>
      <c r="CA523" s="59">
        <f t="shared" si="56"/>
        <v>2.5241078162696311E-2</v>
      </c>
      <c r="CB523" s="59">
        <f t="shared" si="51"/>
        <v>0.40584609128273108</v>
      </c>
      <c r="CC523" s="59">
        <f t="shared" si="52"/>
        <v>-0.22536903827743218</v>
      </c>
      <c r="CD523" s="59">
        <f t="shared" si="53"/>
        <v>-0.31536469333301337</v>
      </c>
      <c r="CE523" s="59">
        <f t="shared" si="54"/>
        <v>-0.26626431870831663</v>
      </c>
      <c r="CF523">
        <v>0</v>
      </c>
      <c r="CI523" s="20">
        <v>494</v>
      </c>
      <c r="CJ523" s="20">
        <v>-0.1808994043261748</v>
      </c>
      <c r="CK523" s="20">
        <v>-8.0361057866068508E-4</v>
      </c>
      <c r="DC523">
        <v>118097</v>
      </c>
      <c r="DD523">
        <v>6556715</v>
      </c>
      <c r="DE523">
        <v>5335</v>
      </c>
      <c r="DF523">
        <v>1229</v>
      </c>
      <c r="DG523">
        <v>15.5</v>
      </c>
      <c r="DH523">
        <v>37878</v>
      </c>
      <c r="DI523">
        <v>13.7</v>
      </c>
      <c r="DJ523">
        <v>0</v>
      </c>
      <c r="DK523">
        <f t="shared" si="55"/>
        <v>0</v>
      </c>
    </row>
    <row r="524" spans="1:115" x14ac:dyDescent="0.25">
      <c r="A524">
        <v>118109</v>
      </c>
      <c r="B524">
        <v>785</v>
      </c>
      <c r="C524">
        <v>16.600000000000001</v>
      </c>
      <c r="D524">
        <v>39614</v>
      </c>
      <c r="E524">
        <v>7274</v>
      </c>
      <c r="N524">
        <v>118109</v>
      </c>
      <c r="O524" t="s">
        <v>333</v>
      </c>
      <c r="P524" s="74">
        <v>785</v>
      </c>
      <c r="Q524" s="74">
        <v>5710090</v>
      </c>
      <c r="R524" s="72">
        <v>4971203.6499223839</v>
      </c>
      <c r="S524" s="72">
        <v>738886.35007761605</v>
      </c>
      <c r="U524" s="20"/>
      <c r="V524" s="20"/>
      <c r="AC524" s="20">
        <v>500</v>
      </c>
      <c r="AD524" s="20">
        <v>6384731.4237292074</v>
      </c>
      <c r="AE524" s="20">
        <v>-947995.42372920737</v>
      </c>
      <c r="AN524">
        <v>118111</v>
      </c>
      <c r="AO524">
        <v>911</v>
      </c>
      <c r="AP524">
        <v>26.2</v>
      </c>
      <c r="AQ524">
        <v>14.7</v>
      </c>
      <c r="AR524">
        <v>40248</v>
      </c>
      <c r="AS524">
        <v>6576509</v>
      </c>
      <c r="AT524">
        <v>7219</v>
      </c>
      <c r="AU524" s="20">
        <v>6268216.5422279788</v>
      </c>
      <c r="AV524" s="20">
        <v>308292.45777202118</v>
      </c>
      <c r="BJ524">
        <v>118111</v>
      </c>
      <c r="BK524">
        <v>6576509</v>
      </c>
      <c r="BL524">
        <v>7219</v>
      </c>
      <c r="BM524">
        <v>911</v>
      </c>
      <c r="BN524">
        <v>14.7</v>
      </c>
      <c r="BO524">
        <v>40248</v>
      </c>
      <c r="BP524">
        <v>26.2</v>
      </c>
      <c r="BQ524">
        <v>0</v>
      </c>
      <c r="BT524">
        <v>6208465</v>
      </c>
      <c r="BU524">
        <v>911</v>
      </c>
      <c r="BV524">
        <v>16.100000000000001</v>
      </c>
      <c r="BW524">
        <v>37623</v>
      </c>
      <c r="BX524">
        <v>16.899999999999999</v>
      </c>
      <c r="BY524">
        <v>0</v>
      </c>
      <c r="CA524" s="59">
        <f t="shared" si="56"/>
        <v>0.1285053264237693</v>
      </c>
      <c r="CB524" s="59">
        <f t="shared" si="51"/>
        <v>-0.15358024088793493</v>
      </c>
      <c r="CC524" s="59">
        <f t="shared" si="52"/>
        <v>0.37385831400888497</v>
      </c>
      <c r="CD524" s="59">
        <f t="shared" si="53"/>
        <v>-0.77844748086644011</v>
      </c>
      <c r="CE524" s="59">
        <f t="shared" si="54"/>
        <v>0.23055017568856243</v>
      </c>
      <c r="CF524">
        <v>0</v>
      </c>
      <c r="CI524" s="20">
        <v>495</v>
      </c>
      <c r="CJ524" s="20">
        <v>-1.5484519799554144</v>
      </c>
      <c r="CK524" s="20">
        <v>-9.9476921496484128E-3</v>
      </c>
      <c r="DC524">
        <v>118109</v>
      </c>
      <c r="DD524">
        <v>5710090</v>
      </c>
      <c r="DE524">
        <v>7274</v>
      </c>
      <c r="DF524">
        <v>785</v>
      </c>
      <c r="DG524">
        <v>16.600000000000001</v>
      </c>
      <c r="DH524">
        <v>39614</v>
      </c>
      <c r="DI524">
        <v>14.2</v>
      </c>
      <c r="DJ524">
        <v>0</v>
      </c>
      <c r="DK524">
        <f t="shared" si="55"/>
        <v>0</v>
      </c>
    </row>
    <row r="525" spans="1:115" x14ac:dyDescent="0.25">
      <c r="A525">
        <v>118111</v>
      </c>
      <c r="B525">
        <v>911</v>
      </c>
      <c r="C525">
        <v>14.7</v>
      </c>
      <c r="D525">
        <v>40248</v>
      </c>
      <c r="E525">
        <v>7219</v>
      </c>
      <c r="N525">
        <v>118111</v>
      </c>
      <c r="O525" t="s">
        <v>333</v>
      </c>
      <c r="P525" s="74">
        <v>911</v>
      </c>
      <c r="Q525" s="74">
        <v>6576509</v>
      </c>
      <c r="R525" s="72">
        <v>5638261.7004829077</v>
      </c>
      <c r="S525" s="72">
        <v>938247.29951709229</v>
      </c>
      <c r="U525" s="20"/>
      <c r="V525" s="20"/>
      <c r="AC525" s="20">
        <v>501</v>
      </c>
      <c r="AD525" s="20">
        <v>6474731.3194397539</v>
      </c>
      <c r="AE525" s="20">
        <v>-659371.31943975389</v>
      </c>
      <c r="AN525">
        <v>118112</v>
      </c>
      <c r="AO525">
        <v>594</v>
      </c>
      <c r="AP525">
        <v>7.8</v>
      </c>
      <c r="AQ525">
        <v>18.7</v>
      </c>
      <c r="AR525">
        <v>40492</v>
      </c>
      <c r="AS525">
        <v>3095928</v>
      </c>
      <c r="AT525">
        <v>5212</v>
      </c>
      <c r="AU525" s="20">
        <v>3069064.9048925675</v>
      </c>
      <c r="AV525" s="20">
        <v>26863.095107432455</v>
      </c>
      <c r="BJ525">
        <v>118112</v>
      </c>
      <c r="BK525">
        <v>3095928</v>
      </c>
      <c r="BL525">
        <v>5212</v>
      </c>
      <c r="BM525">
        <v>594</v>
      </c>
      <c r="BN525">
        <v>18.7</v>
      </c>
      <c r="BO525">
        <v>40492</v>
      </c>
      <c r="BP525">
        <v>7.8</v>
      </c>
      <c r="BQ525">
        <v>0</v>
      </c>
      <c r="BT525">
        <v>6556715</v>
      </c>
      <c r="BU525">
        <v>1229</v>
      </c>
      <c r="BV525">
        <v>15.5</v>
      </c>
      <c r="BW525">
        <v>37878</v>
      </c>
      <c r="BX525">
        <v>13.7</v>
      </c>
      <c r="BY525">
        <v>0</v>
      </c>
      <c r="CA525" s="59">
        <f t="shared" si="56"/>
        <v>0.28860653984257478</v>
      </c>
      <c r="CB525" s="59">
        <f t="shared" si="51"/>
        <v>0.73590762726342407</v>
      </c>
      <c r="CC525" s="59">
        <f t="shared" si="52"/>
        <v>7.4244637865725951E-2</v>
      </c>
      <c r="CD525" s="59">
        <f t="shared" si="53"/>
        <v>-0.69428061641809813</v>
      </c>
      <c r="CE525" s="59">
        <f t="shared" si="54"/>
        <v>-9.3900106366542266E-2</v>
      </c>
      <c r="CF525">
        <v>0</v>
      </c>
      <c r="CI525" s="20">
        <v>496</v>
      </c>
      <c r="CJ525" s="20">
        <v>-1.0772371726785015</v>
      </c>
      <c r="CK525" s="20">
        <v>-0.17161295217930372</v>
      </c>
      <c r="DC525">
        <v>118111</v>
      </c>
      <c r="DD525">
        <v>6576509</v>
      </c>
      <c r="DE525">
        <v>7219</v>
      </c>
      <c r="DF525">
        <v>911</v>
      </c>
      <c r="DG525">
        <v>14.7</v>
      </c>
      <c r="DH525">
        <v>40248</v>
      </c>
      <c r="DI525">
        <v>26.2</v>
      </c>
      <c r="DJ525">
        <v>0</v>
      </c>
      <c r="DK525">
        <f t="shared" si="55"/>
        <v>0</v>
      </c>
    </row>
    <row r="526" spans="1:115" x14ac:dyDescent="0.25">
      <c r="A526">
        <v>118112</v>
      </c>
      <c r="B526">
        <v>594</v>
      </c>
      <c r="C526">
        <v>18.7</v>
      </c>
      <c r="D526">
        <v>40492</v>
      </c>
      <c r="E526">
        <v>5212</v>
      </c>
      <c r="N526">
        <v>118112</v>
      </c>
      <c r="O526" t="s">
        <v>333</v>
      </c>
      <c r="P526" s="74">
        <v>594</v>
      </c>
      <c r="Q526" s="74">
        <v>3095928</v>
      </c>
      <c r="R526" s="72">
        <v>3960028.35105683</v>
      </c>
      <c r="S526" s="72">
        <v>-864100.35105683003</v>
      </c>
      <c r="U526" s="20"/>
      <c r="V526" s="20"/>
      <c r="AC526" s="20">
        <v>502</v>
      </c>
      <c r="AD526" s="20">
        <v>6649436.9993484626</v>
      </c>
      <c r="AE526" s="20">
        <v>-567498.99934846256</v>
      </c>
      <c r="AN526">
        <v>118785</v>
      </c>
      <c r="AO526">
        <v>729</v>
      </c>
      <c r="AP526">
        <v>9.6999999999999993</v>
      </c>
      <c r="AQ526">
        <v>15.8</v>
      </c>
      <c r="AR526">
        <v>41307</v>
      </c>
      <c r="AS526">
        <v>4169880</v>
      </c>
      <c r="AT526">
        <v>5720</v>
      </c>
      <c r="AU526" s="20">
        <v>4441916.8922915589</v>
      </c>
      <c r="AV526" s="20">
        <v>-272036.89229155891</v>
      </c>
      <c r="BJ526">
        <v>118785</v>
      </c>
      <c r="BK526">
        <v>4169880</v>
      </c>
      <c r="BL526">
        <v>5720</v>
      </c>
      <c r="BM526">
        <v>729</v>
      </c>
      <c r="BN526">
        <v>15.8</v>
      </c>
      <c r="BO526">
        <v>41307</v>
      </c>
      <c r="BP526">
        <v>9.6999999999999993</v>
      </c>
      <c r="BQ526">
        <v>0</v>
      </c>
      <c r="BT526">
        <v>5710090</v>
      </c>
      <c r="BU526">
        <v>785</v>
      </c>
      <c r="BV526">
        <v>16.600000000000001</v>
      </c>
      <c r="BW526">
        <v>39614</v>
      </c>
      <c r="BX526">
        <v>14.2</v>
      </c>
      <c r="BY526">
        <v>0</v>
      </c>
      <c r="CA526" s="59">
        <f t="shared" si="56"/>
        <v>-0.10061295710127646</v>
      </c>
      <c r="CB526" s="59">
        <f t="shared" si="51"/>
        <v>-0.50601883015545457</v>
      </c>
      <c r="CC526" s="59">
        <f t="shared" si="52"/>
        <v>0.62353637746151691</v>
      </c>
      <c r="CD526" s="59">
        <f t="shared" si="53"/>
        <v>-0.12128580589918947</v>
      </c>
      <c r="CE526" s="59">
        <f t="shared" si="54"/>
        <v>-4.3204749795432151E-2</v>
      </c>
      <c r="CF526">
        <v>0</v>
      </c>
      <c r="CI526" s="20">
        <v>497</v>
      </c>
      <c r="CJ526" s="20">
        <v>-1.3274515485884908</v>
      </c>
      <c r="CK526" s="20">
        <v>-0.15871523722120173</v>
      </c>
      <c r="DC526">
        <v>118112</v>
      </c>
      <c r="DD526">
        <v>3095928</v>
      </c>
      <c r="DE526">
        <v>5212</v>
      </c>
      <c r="DF526">
        <v>594</v>
      </c>
      <c r="DG526">
        <v>18.7</v>
      </c>
      <c r="DH526">
        <v>40492</v>
      </c>
      <c r="DI526">
        <v>7.8</v>
      </c>
      <c r="DJ526">
        <v>0</v>
      </c>
      <c r="DK526">
        <f t="shared" si="55"/>
        <v>0</v>
      </c>
    </row>
    <row r="527" spans="1:115" x14ac:dyDescent="0.25">
      <c r="A527">
        <v>118785</v>
      </c>
      <c r="B527">
        <v>729</v>
      </c>
      <c r="C527">
        <v>15.8</v>
      </c>
      <c r="D527">
        <v>41307</v>
      </c>
      <c r="E527">
        <v>5720</v>
      </c>
      <c r="N527">
        <v>118785</v>
      </c>
      <c r="O527" t="s">
        <v>413</v>
      </c>
      <c r="P527" s="74">
        <v>729</v>
      </c>
      <c r="Q527" s="74">
        <v>4169880</v>
      </c>
      <c r="R527" s="72">
        <v>4674733.4052288188</v>
      </c>
      <c r="S527" s="72">
        <v>-504853.40522881877</v>
      </c>
      <c r="U527" s="20"/>
      <c r="V527" s="20"/>
      <c r="AC527" s="20">
        <v>503</v>
      </c>
      <c r="AD527" s="20">
        <v>3552381.7646031771</v>
      </c>
      <c r="AE527" s="20">
        <v>462123.23539682291</v>
      </c>
      <c r="AN527">
        <v>118788</v>
      </c>
      <c r="AO527">
        <v>890</v>
      </c>
      <c r="AP527">
        <v>12</v>
      </c>
      <c r="AQ527">
        <v>14</v>
      </c>
      <c r="AR527">
        <v>38632</v>
      </c>
      <c r="AS527">
        <v>5113050</v>
      </c>
      <c r="AT527">
        <v>5745</v>
      </c>
      <c r="AU527" s="20">
        <v>5426719.4031193256</v>
      </c>
      <c r="AV527" s="20">
        <v>-313669.40311932564</v>
      </c>
      <c r="BJ527">
        <v>118788</v>
      </c>
      <c r="BK527">
        <v>5113050</v>
      </c>
      <c r="BL527">
        <v>5745</v>
      </c>
      <c r="BM527">
        <v>890</v>
      </c>
      <c r="BN527">
        <v>14</v>
      </c>
      <c r="BO527">
        <v>38632</v>
      </c>
      <c r="BP527">
        <v>12</v>
      </c>
      <c r="BQ527">
        <v>0</v>
      </c>
      <c r="BT527">
        <v>6576509</v>
      </c>
      <c r="BU527">
        <v>911</v>
      </c>
      <c r="BV527">
        <v>14.7</v>
      </c>
      <c r="BW527">
        <v>40248</v>
      </c>
      <c r="BX527">
        <v>26.2</v>
      </c>
      <c r="BY527">
        <v>0</v>
      </c>
      <c r="CA527" s="59">
        <f t="shared" si="56"/>
        <v>0.29770644915603306</v>
      </c>
      <c r="CB527" s="59">
        <f t="shared" si="51"/>
        <v>-0.15358024088793493</v>
      </c>
      <c r="CC527" s="59">
        <f t="shared" si="52"/>
        <v>-0.32524026365848546</v>
      </c>
      <c r="CD527" s="59">
        <f t="shared" si="53"/>
        <v>8.7976123748845114E-2</v>
      </c>
      <c r="CE527" s="59">
        <f t="shared" si="54"/>
        <v>1.1734838079112107</v>
      </c>
      <c r="CF527">
        <v>0</v>
      </c>
      <c r="CI527" s="20">
        <v>498</v>
      </c>
      <c r="CJ527" s="20">
        <v>-5.440240901238233E-2</v>
      </c>
      <c r="CK527" s="20">
        <v>-0.21279672264620839</v>
      </c>
      <c r="DC527">
        <v>118785</v>
      </c>
      <c r="DD527">
        <v>4169880</v>
      </c>
      <c r="DE527">
        <v>5720</v>
      </c>
      <c r="DF527">
        <v>729</v>
      </c>
      <c r="DG527">
        <v>15.8</v>
      </c>
      <c r="DH527">
        <v>41307</v>
      </c>
      <c r="DI527">
        <v>9.6999999999999993</v>
      </c>
      <c r="DJ527">
        <v>0</v>
      </c>
      <c r="DK527">
        <f t="shared" si="55"/>
        <v>0</v>
      </c>
    </row>
    <row r="528" spans="1:115" x14ac:dyDescent="0.25">
      <c r="A528">
        <v>118788</v>
      </c>
      <c r="B528">
        <v>890</v>
      </c>
      <c r="C528">
        <v>14</v>
      </c>
      <c r="D528">
        <v>38632</v>
      </c>
      <c r="E528">
        <v>5745</v>
      </c>
      <c r="N528">
        <v>118788</v>
      </c>
      <c r="O528" t="s">
        <v>413</v>
      </c>
      <c r="P528" s="74">
        <v>890</v>
      </c>
      <c r="Q528" s="74">
        <v>5113050</v>
      </c>
      <c r="R528" s="72">
        <v>5527085.3587228209</v>
      </c>
      <c r="S528" s="72">
        <v>-414035.35872282088</v>
      </c>
      <c r="U528" s="20"/>
      <c r="V528" s="20"/>
      <c r="AC528" s="20">
        <v>504</v>
      </c>
      <c r="AD528" s="20">
        <v>7072965.9203392705</v>
      </c>
      <c r="AE528" s="20">
        <v>284984.07966072951</v>
      </c>
      <c r="AN528">
        <v>118789</v>
      </c>
      <c r="AO528">
        <v>1008</v>
      </c>
      <c r="AP528">
        <v>1</v>
      </c>
      <c r="AQ528">
        <v>19.2</v>
      </c>
      <c r="AR528">
        <v>38955</v>
      </c>
      <c r="AS528">
        <v>4666032</v>
      </c>
      <c r="AT528">
        <v>4629</v>
      </c>
      <c r="AU528" s="20">
        <v>4866361.6901293155</v>
      </c>
      <c r="AV528" s="20">
        <v>-200329.69012931548</v>
      </c>
      <c r="BJ528">
        <v>118789</v>
      </c>
      <c r="BK528">
        <v>4666032</v>
      </c>
      <c r="BL528">
        <v>4629</v>
      </c>
      <c r="BM528">
        <v>1008</v>
      </c>
      <c r="BN528">
        <v>19.2</v>
      </c>
      <c r="BO528">
        <v>38955</v>
      </c>
      <c r="BP528">
        <v>1</v>
      </c>
      <c r="BQ528">
        <v>0</v>
      </c>
      <c r="BT528">
        <v>3095928</v>
      </c>
      <c r="BU528">
        <v>594</v>
      </c>
      <c r="BV528">
        <v>18.7</v>
      </c>
      <c r="BW528">
        <v>40492</v>
      </c>
      <c r="BX528">
        <v>7.8</v>
      </c>
      <c r="BY528">
        <v>0</v>
      </c>
      <c r="CA528" s="59">
        <f t="shared" si="56"/>
        <v>-1.3024234618344606</v>
      </c>
      <c r="CB528" s="59">
        <f t="shared" si="51"/>
        <v>-1.0402709773784407</v>
      </c>
      <c r="CC528" s="59">
        <f t="shared" si="52"/>
        <v>1.67218424396257</v>
      </c>
      <c r="CD528" s="59">
        <f t="shared" si="53"/>
        <v>0.1685122607111802</v>
      </c>
      <c r="CE528" s="59">
        <f t="shared" si="54"/>
        <v>-0.69210531390564167</v>
      </c>
      <c r="CF528">
        <v>0</v>
      </c>
      <c r="CI528" s="20">
        <v>499</v>
      </c>
      <c r="CJ528" s="20">
        <v>-0.92501719167622576</v>
      </c>
      <c r="CK528" s="20">
        <v>1.2923016675617793E-2</v>
      </c>
      <c r="DC528">
        <v>118788</v>
      </c>
      <c r="DD528">
        <v>5113050</v>
      </c>
      <c r="DE528">
        <v>5745</v>
      </c>
      <c r="DF528">
        <v>890</v>
      </c>
      <c r="DG528">
        <v>14</v>
      </c>
      <c r="DH528">
        <v>38632</v>
      </c>
      <c r="DI528">
        <v>12</v>
      </c>
      <c r="DJ528">
        <v>0</v>
      </c>
      <c r="DK528">
        <f t="shared" si="55"/>
        <v>0</v>
      </c>
    </row>
    <row r="529" spans="1:115" x14ac:dyDescent="0.25">
      <c r="A529">
        <v>118789</v>
      </c>
      <c r="B529">
        <v>1008</v>
      </c>
      <c r="C529">
        <v>19.2</v>
      </c>
      <c r="D529">
        <v>38955</v>
      </c>
      <c r="E529">
        <v>4629</v>
      </c>
      <c r="N529">
        <v>118789</v>
      </c>
      <c r="O529" t="s">
        <v>413</v>
      </c>
      <c r="P529" s="74">
        <v>1008</v>
      </c>
      <c r="Q529" s="74">
        <v>4666032</v>
      </c>
      <c r="R529" s="72">
        <v>6151790.5171842631</v>
      </c>
      <c r="S529" s="72">
        <v>-1485758.5171842631</v>
      </c>
      <c r="U529" s="20"/>
      <c r="V529" s="20"/>
      <c r="AC529" s="20">
        <v>505</v>
      </c>
      <c r="AD529" s="20">
        <v>8385905.5754107758</v>
      </c>
      <c r="AE529" s="20">
        <v>53954.42458922416</v>
      </c>
      <c r="AN529">
        <v>118790</v>
      </c>
      <c r="AO529">
        <v>1286</v>
      </c>
      <c r="AP529">
        <v>2.1</v>
      </c>
      <c r="AQ529">
        <v>17.600000000000001</v>
      </c>
      <c r="AR529">
        <v>39741</v>
      </c>
      <c r="AS529">
        <v>6282110</v>
      </c>
      <c r="AT529">
        <v>4885</v>
      </c>
      <c r="AU529" s="20">
        <v>6820121.4358925242</v>
      </c>
      <c r="AV529" s="20">
        <v>-538011.4358925242</v>
      </c>
      <c r="BJ529">
        <v>118790</v>
      </c>
      <c r="BK529">
        <v>6282110</v>
      </c>
      <c r="BL529">
        <v>4885</v>
      </c>
      <c r="BM529">
        <v>1286</v>
      </c>
      <c r="BN529">
        <v>17.600000000000001</v>
      </c>
      <c r="BO529">
        <v>39741</v>
      </c>
      <c r="BP529">
        <v>2.1</v>
      </c>
      <c r="BQ529">
        <v>0</v>
      </c>
      <c r="BT529">
        <v>4169880</v>
      </c>
      <c r="BU529">
        <v>729</v>
      </c>
      <c r="BV529">
        <v>15.8</v>
      </c>
      <c r="BW529">
        <v>41307</v>
      </c>
      <c r="BX529">
        <v>9.6999999999999993</v>
      </c>
      <c r="BY529">
        <v>0</v>
      </c>
      <c r="CA529" s="59">
        <f t="shared" si="56"/>
        <v>-0.8086947659161462</v>
      </c>
      <c r="CB529" s="59">
        <f t="shared" si="51"/>
        <v>-0.66265820316324109</v>
      </c>
      <c r="CC529" s="59">
        <f t="shared" si="52"/>
        <v>0.22405147593730548</v>
      </c>
      <c r="CD529" s="59">
        <f t="shared" si="53"/>
        <v>0.43751616081078304</v>
      </c>
      <c r="CE529" s="59">
        <f t="shared" si="54"/>
        <v>-0.49946295893542325</v>
      </c>
      <c r="CF529">
        <v>0</v>
      </c>
      <c r="CI529" s="20">
        <v>500</v>
      </c>
      <c r="CJ529" s="20">
        <v>-6.1951924933407752E-2</v>
      </c>
      <c r="CK529" s="20">
        <v>-0.16433025569373849</v>
      </c>
      <c r="DC529">
        <v>118789</v>
      </c>
      <c r="DD529">
        <v>4666032</v>
      </c>
      <c r="DE529">
        <v>4629</v>
      </c>
      <c r="DF529">
        <v>1008</v>
      </c>
      <c r="DG529">
        <v>19.2</v>
      </c>
      <c r="DH529">
        <v>38955</v>
      </c>
      <c r="DI529">
        <v>1</v>
      </c>
      <c r="DJ529">
        <v>0</v>
      </c>
      <c r="DK529">
        <f t="shared" si="55"/>
        <v>0</v>
      </c>
    </row>
    <row r="530" spans="1:115" x14ac:dyDescent="0.25">
      <c r="A530">
        <v>118790</v>
      </c>
      <c r="B530">
        <v>1286</v>
      </c>
      <c r="C530">
        <v>17.600000000000001</v>
      </c>
      <c r="D530">
        <v>39741</v>
      </c>
      <c r="E530">
        <v>4885</v>
      </c>
      <c r="N530">
        <v>118790</v>
      </c>
      <c r="O530" t="s">
        <v>413</v>
      </c>
      <c r="P530" s="74">
        <v>1286</v>
      </c>
      <c r="Q530" s="74">
        <v>6282110</v>
      </c>
      <c r="R530" s="72">
        <v>7623553.5176273212</v>
      </c>
      <c r="S530" s="72">
        <v>-1341443.5176273212</v>
      </c>
      <c r="U530" s="20"/>
      <c r="V530" s="20"/>
      <c r="AC530" s="20">
        <v>506</v>
      </c>
      <c r="AD530" s="20">
        <v>5950614.2797136288</v>
      </c>
      <c r="AE530" s="20">
        <v>986825.72028637119</v>
      </c>
      <c r="AN530">
        <v>118796</v>
      </c>
      <c r="AO530">
        <v>778</v>
      </c>
      <c r="AP530">
        <v>10.199999999999999</v>
      </c>
      <c r="AQ530">
        <v>15.2</v>
      </c>
      <c r="AR530">
        <v>38964</v>
      </c>
      <c r="AS530">
        <v>5186148</v>
      </c>
      <c r="AT530">
        <v>6666</v>
      </c>
      <c r="AU530" s="20">
        <v>4568775.2010222981</v>
      </c>
      <c r="AV530" s="20">
        <v>617372.79897770192</v>
      </c>
      <c r="BJ530">
        <v>118796</v>
      </c>
      <c r="BK530">
        <v>5186148</v>
      </c>
      <c r="BL530">
        <v>6666</v>
      </c>
      <c r="BM530">
        <v>778</v>
      </c>
      <c r="BN530">
        <v>15.2</v>
      </c>
      <c r="BO530">
        <v>38964</v>
      </c>
      <c r="BP530">
        <v>10.199999999999999</v>
      </c>
      <c r="BQ530">
        <v>0</v>
      </c>
      <c r="BT530">
        <v>5113050</v>
      </c>
      <c r="BU530">
        <v>890</v>
      </c>
      <c r="BV530">
        <v>14</v>
      </c>
      <c r="BW530">
        <v>38632</v>
      </c>
      <c r="BX530">
        <v>12</v>
      </c>
      <c r="BY530">
        <v>0</v>
      </c>
      <c r="CA530" s="59">
        <f t="shared" si="56"/>
        <v>-0.37509056933261498</v>
      </c>
      <c r="CB530" s="59">
        <f t="shared" si="51"/>
        <v>-0.21232000576585489</v>
      </c>
      <c r="CC530" s="59">
        <f t="shared" si="52"/>
        <v>-0.67478955249216988</v>
      </c>
      <c r="CD530" s="59">
        <f t="shared" si="53"/>
        <v>-0.44541075055907903</v>
      </c>
      <c r="CE530" s="59">
        <f t="shared" si="54"/>
        <v>-0.26626431870831663</v>
      </c>
      <c r="CF530">
        <v>0</v>
      </c>
      <c r="CI530" s="20">
        <v>501</v>
      </c>
      <c r="CJ530" s="20">
        <v>5.4271358304461143E-2</v>
      </c>
      <c r="CK530" s="20">
        <v>-0.1064884654801162</v>
      </c>
      <c r="DC530">
        <v>118790</v>
      </c>
      <c r="DD530">
        <v>6282110</v>
      </c>
      <c r="DE530">
        <v>4885</v>
      </c>
      <c r="DF530">
        <v>1286</v>
      </c>
      <c r="DG530">
        <v>17.600000000000001</v>
      </c>
      <c r="DH530">
        <v>39741</v>
      </c>
      <c r="DI530">
        <v>2.1</v>
      </c>
      <c r="DJ530">
        <v>0</v>
      </c>
      <c r="DK530">
        <f t="shared" si="55"/>
        <v>0</v>
      </c>
    </row>
    <row r="531" spans="1:115" x14ac:dyDescent="0.25">
      <c r="A531">
        <v>118796</v>
      </c>
      <c r="B531">
        <v>778</v>
      </c>
      <c r="C531">
        <v>15.2</v>
      </c>
      <c r="D531">
        <v>38964</v>
      </c>
      <c r="E531">
        <v>6666</v>
      </c>
      <c r="N531">
        <v>118796</v>
      </c>
      <c r="O531" t="s">
        <v>413</v>
      </c>
      <c r="P531" s="74">
        <v>778</v>
      </c>
      <c r="Q531" s="74">
        <v>5186148</v>
      </c>
      <c r="R531" s="72">
        <v>4934144.8693356887</v>
      </c>
      <c r="S531" s="72">
        <v>252003.13066431135</v>
      </c>
      <c r="U531" s="20"/>
      <c r="V531" s="20"/>
      <c r="AC531" s="20">
        <v>507</v>
      </c>
      <c r="AD531" s="20">
        <v>6114731.7365975669</v>
      </c>
      <c r="AE531" s="20">
        <v>-588210.73659756687</v>
      </c>
      <c r="AN531">
        <v>118806</v>
      </c>
      <c r="AO531">
        <v>859</v>
      </c>
      <c r="AP531">
        <v>4.8</v>
      </c>
      <c r="AQ531">
        <v>16.5</v>
      </c>
      <c r="AR531">
        <v>39894</v>
      </c>
      <c r="AS531">
        <v>4148111</v>
      </c>
      <c r="AT531">
        <v>4829</v>
      </c>
      <c r="AU531" s="20">
        <v>4696297.9458577437</v>
      </c>
      <c r="AV531" s="20">
        <v>-548186.94585774373</v>
      </c>
      <c r="BJ531">
        <v>118806</v>
      </c>
      <c r="BK531">
        <v>4148111</v>
      </c>
      <c r="BL531">
        <v>4829</v>
      </c>
      <c r="BM531">
        <v>859</v>
      </c>
      <c r="BN531">
        <v>16.5</v>
      </c>
      <c r="BO531">
        <v>39894</v>
      </c>
      <c r="BP531">
        <v>4.8</v>
      </c>
      <c r="BQ531">
        <v>0</v>
      </c>
      <c r="BT531">
        <v>4666032</v>
      </c>
      <c r="BU531">
        <v>1008</v>
      </c>
      <c r="BV531">
        <v>19.2</v>
      </c>
      <c r="BW531">
        <v>38955</v>
      </c>
      <c r="BX531">
        <v>1</v>
      </c>
      <c r="BY531">
        <v>0</v>
      </c>
      <c r="CA531" s="59">
        <f t="shared" si="56"/>
        <v>-0.58059846371896839</v>
      </c>
      <c r="CB531" s="59">
        <f t="shared" si="51"/>
        <v>0.11774153021483809</v>
      </c>
      <c r="CC531" s="59">
        <f t="shared" si="52"/>
        <v>1.9218623074152019</v>
      </c>
      <c r="CD531" s="59">
        <f t="shared" si="53"/>
        <v>-0.3387993889245125</v>
      </c>
      <c r="CE531" s="59">
        <f t="shared" si="54"/>
        <v>-1.3815621632727393</v>
      </c>
      <c r="CF531">
        <v>0</v>
      </c>
      <c r="CI531" s="20">
        <v>502</v>
      </c>
      <c r="CJ531" s="20">
        <v>9.2232281451208209E-2</v>
      </c>
      <c r="CK531" s="20">
        <v>-2.1895300268619675E-2</v>
      </c>
      <c r="DC531">
        <v>118796</v>
      </c>
      <c r="DD531">
        <v>5186148</v>
      </c>
      <c r="DE531">
        <v>6666</v>
      </c>
      <c r="DF531">
        <v>778</v>
      </c>
      <c r="DG531">
        <v>15.2</v>
      </c>
      <c r="DH531">
        <v>38964</v>
      </c>
      <c r="DI531">
        <v>10.199999999999999</v>
      </c>
      <c r="DJ531">
        <v>0</v>
      </c>
      <c r="DK531">
        <f t="shared" si="55"/>
        <v>0</v>
      </c>
    </row>
    <row r="532" spans="1:115" x14ac:dyDescent="0.25">
      <c r="A532">
        <v>118806</v>
      </c>
      <c r="B532">
        <v>859</v>
      </c>
      <c r="C532">
        <v>16.5</v>
      </c>
      <c r="D532">
        <v>39894</v>
      </c>
      <c r="E532">
        <v>4829</v>
      </c>
      <c r="N532">
        <v>118806</v>
      </c>
      <c r="O532" t="s">
        <v>413</v>
      </c>
      <c r="P532" s="74">
        <v>859</v>
      </c>
      <c r="Q532" s="74">
        <v>4148111</v>
      </c>
      <c r="R532" s="72">
        <v>5362967.9018388819</v>
      </c>
      <c r="S532" s="72">
        <v>-1214856.9018388819</v>
      </c>
      <c r="U532" s="20"/>
      <c r="V532" s="20"/>
      <c r="AC532" s="20">
        <v>508</v>
      </c>
      <c r="AD532" s="20">
        <v>3028264.7248770515</v>
      </c>
      <c r="AE532" s="20">
        <v>650971.27512294846</v>
      </c>
      <c r="AN532">
        <v>118835</v>
      </c>
      <c r="AO532">
        <v>1216</v>
      </c>
      <c r="AP532">
        <v>1.8</v>
      </c>
      <c r="AQ532">
        <v>20.8</v>
      </c>
      <c r="AR532">
        <v>40271</v>
      </c>
      <c r="AS532">
        <v>5706688</v>
      </c>
      <c r="AT532">
        <v>4693</v>
      </c>
      <c r="AU532" s="20">
        <v>5995720.5442886651</v>
      </c>
      <c r="AV532" s="20">
        <v>-289032.54428866506</v>
      </c>
      <c r="BJ532">
        <v>118835</v>
      </c>
      <c r="BK532">
        <v>5706688</v>
      </c>
      <c r="BL532">
        <v>4693</v>
      </c>
      <c r="BM532">
        <v>1216</v>
      </c>
      <c r="BN532">
        <v>20.8</v>
      </c>
      <c r="BO532">
        <v>40271</v>
      </c>
      <c r="BP532">
        <v>1.8</v>
      </c>
      <c r="BQ532">
        <v>0</v>
      </c>
      <c r="BT532">
        <v>6282110</v>
      </c>
      <c r="BU532">
        <v>1286</v>
      </c>
      <c r="BV532">
        <v>17.600000000000001</v>
      </c>
      <c r="BW532">
        <v>39741</v>
      </c>
      <c r="BX532">
        <v>2.1</v>
      </c>
      <c r="BY532">
        <v>0</v>
      </c>
      <c r="CA532" s="59">
        <f t="shared" si="56"/>
        <v>0.16236219322126516</v>
      </c>
      <c r="CB532" s="59">
        <f t="shared" si="51"/>
        <v>0.89534413193206386</v>
      </c>
      <c r="CC532" s="59">
        <f t="shared" si="52"/>
        <v>1.1228925043667808</v>
      </c>
      <c r="CD532" s="59">
        <f t="shared" si="53"/>
        <v>-7.9367406742564248E-2</v>
      </c>
      <c r="CE532" s="59">
        <f t="shared" si="54"/>
        <v>-1.270032378816297</v>
      </c>
      <c r="CF532">
        <v>0</v>
      </c>
      <c r="CI532" s="20">
        <v>503</v>
      </c>
      <c r="CJ532" s="20">
        <v>-0.96559728963335245</v>
      </c>
      <c r="CK532" s="20">
        <v>8.5471867479024133E-2</v>
      </c>
      <c r="DC532">
        <v>118806</v>
      </c>
      <c r="DD532">
        <v>4148111</v>
      </c>
      <c r="DE532">
        <v>4829</v>
      </c>
      <c r="DF532">
        <v>859</v>
      </c>
      <c r="DG532">
        <v>16.5</v>
      </c>
      <c r="DH532">
        <v>39894</v>
      </c>
      <c r="DI532">
        <v>4.8</v>
      </c>
      <c r="DJ532">
        <v>0</v>
      </c>
      <c r="DK532">
        <f t="shared" si="55"/>
        <v>0</v>
      </c>
    </row>
    <row r="533" spans="1:115" x14ac:dyDescent="0.25">
      <c r="A533">
        <v>118835</v>
      </c>
      <c r="B533">
        <v>1216</v>
      </c>
      <c r="C533">
        <v>20.8</v>
      </c>
      <c r="D533">
        <v>40271</v>
      </c>
      <c r="E533">
        <v>4693</v>
      </c>
      <c r="N533">
        <v>118835</v>
      </c>
      <c r="O533" t="s">
        <v>413</v>
      </c>
      <c r="P533" s="74">
        <v>1216</v>
      </c>
      <c r="Q533" s="74">
        <v>5706688</v>
      </c>
      <c r="R533" s="72">
        <v>7252965.7117603645</v>
      </c>
      <c r="S533" s="72">
        <v>-1546277.7117603645</v>
      </c>
      <c r="U533" s="20"/>
      <c r="V533" s="20"/>
      <c r="AC533" s="20">
        <v>509</v>
      </c>
      <c r="AD533" s="20">
        <v>3896499.0129082086</v>
      </c>
      <c r="AE533" s="20">
        <v>-595395.01290820865</v>
      </c>
      <c r="AN533">
        <v>118836</v>
      </c>
      <c r="AO533">
        <v>1218</v>
      </c>
      <c r="AP533">
        <v>2.6</v>
      </c>
      <c r="AQ533">
        <v>19.100000000000001</v>
      </c>
      <c r="AR533">
        <v>38780</v>
      </c>
      <c r="AS533">
        <v>5305608</v>
      </c>
      <c r="AT533">
        <v>4356</v>
      </c>
      <c r="AU533" s="20">
        <v>6127175.0775021296</v>
      </c>
      <c r="AV533" s="20">
        <v>-821567.0775021296</v>
      </c>
      <c r="BJ533">
        <v>118836</v>
      </c>
      <c r="BK533">
        <v>5305608</v>
      </c>
      <c r="BL533">
        <v>4356</v>
      </c>
      <c r="BM533">
        <v>1218</v>
      </c>
      <c r="BN533">
        <v>19.100000000000001</v>
      </c>
      <c r="BO533">
        <v>38780</v>
      </c>
      <c r="BP533">
        <v>2.6</v>
      </c>
      <c r="BQ533">
        <v>0</v>
      </c>
      <c r="BT533">
        <v>5186148</v>
      </c>
      <c r="BU533">
        <v>778</v>
      </c>
      <c r="BV533">
        <v>15.2</v>
      </c>
      <c r="BW533">
        <v>38964</v>
      </c>
      <c r="BX533">
        <v>10.199999999999999</v>
      </c>
      <c r="BY533">
        <v>0</v>
      </c>
      <c r="CA533" s="59">
        <f t="shared" si="56"/>
        <v>-0.34148517522353283</v>
      </c>
      <c r="CB533" s="59">
        <f t="shared" ref="CB533:CB596" si="57">(BU533-BU$2)/BU$3</f>
        <v>-0.5255987517814279</v>
      </c>
      <c r="CC533" s="59">
        <f t="shared" ref="CC533:CC596" si="58">(BV533-BV$2)/BV$3</f>
        <v>-7.5562200205853552E-2</v>
      </c>
      <c r="CD533" s="59">
        <f t="shared" ref="CD533:CD596" si="59">(BW533-BW$2)/BW$3</f>
        <v>-0.33582879370868868</v>
      </c>
      <c r="CE533" s="59">
        <f t="shared" ref="CE533:CE596" si="60">(BX533-BX$2)/BX$3</f>
        <v>-0.44876760236431312</v>
      </c>
      <c r="CF533">
        <v>0</v>
      </c>
      <c r="CI533" s="20">
        <v>504</v>
      </c>
      <c r="CJ533" s="20">
        <v>0.59286255109299013</v>
      </c>
      <c r="CK533" s="20">
        <v>6.4096309592704848E-2</v>
      </c>
      <c r="DC533">
        <v>118835</v>
      </c>
      <c r="DD533">
        <v>5706688</v>
      </c>
      <c r="DE533">
        <v>4693</v>
      </c>
      <c r="DF533">
        <v>1216</v>
      </c>
      <c r="DG533">
        <v>20.8</v>
      </c>
      <c r="DH533">
        <v>40271</v>
      </c>
      <c r="DI533">
        <v>1.8</v>
      </c>
      <c r="DJ533">
        <v>0</v>
      </c>
      <c r="DK533">
        <f t="shared" si="55"/>
        <v>0</v>
      </c>
    </row>
    <row r="534" spans="1:115" x14ac:dyDescent="0.25">
      <c r="A534">
        <v>118836</v>
      </c>
      <c r="B534">
        <v>1218</v>
      </c>
      <c r="C534">
        <v>19.100000000000001</v>
      </c>
      <c r="D534">
        <v>38780</v>
      </c>
      <c r="E534">
        <v>4356</v>
      </c>
      <c r="N534">
        <v>118836</v>
      </c>
      <c r="O534" t="s">
        <v>413</v>
      </c>
      <c r="P534" s="74">
        <v>1218</v>
      </c>
      <c r="Q534" s="74">
        <v>5305608</v>
      </c>
      <c r="R534" s="72">
        <v>7263553.9347851342</v>
      </c>
      <c r="S534" s="72">
        <v>-1957945.9347851342</v>
      </c>
      <c r="U534" s="20"/>
      <c r="V534" s="20"/>
      <c r="AC534" s="20">
        <v>510</v>
      </c>
      <c r="AD534" s="20">
        <v>6559437.103637916</v>
      </c>
      <c r="AE534" s="20">
        <v>-710202.10363791604</v>
      </c>
      <c r="AN534">
        <v>118840</v>
      </c>
      <c r="AO534">
        <v>1086</v>
      </c>
      <c r="AP534">
        <v>2.1</v>
      </c>
      <c r="AQ534">
        <v>17.7</v>
      </c>
      <c r="AR534">
        <v>40694</v>
      </c>
      <c r="AS534">
        <v>5458236</v>
      </c>
      <c r="AT534">
        <v>5026</v>
      </c>
      <c r="AU534" s="20">
        <v>5775986.2765271235</v>
      </c>
      <c r="AV534" s="20">
        <v>-317750.27652712353</v>
      </c>
      <c r="BJ534">
        <v>118840</v>
      </c>
      <c r="BK534">
        <v>5458236</v>
      </c>
      <c r="BL534">
        <v>5026</v>
      </c>
      <c r="BM534">
        <v>1086</v>
      </c>
      <c r="BN534">
        <v>17.7</v>
      </c>
      <c r="BO534">
        <v>40694</v>
      </c>
      <c r="BP534">
        <v>2.1</v>
      </c>
      <c r="BQ534">
        <v>0</v>
      </c>
      <c r="BT534">
        <v>4148111</v>
      </c>
      <c r="BU534">
        <v>859</v>
      </c>
      <c r="BV534">
        <v>16.5</v>
      </c>
      <c r="BW534">
        <v>39894</v>
      </c>
      <c r="BX534">
        <v>4.8</v>
      </c>
      <c r="BY534">
        <v>0</v>
      </c>
      <c r="CA534" s="59">
        <f t="shared" si="56"/>
        <v>-0.81870264334590637</v>
      </c>
      <c r="CB534" s="59">
        <f t="shared" si="57"/>
        <v>-0.29903108725230809</v>
      </c>
      <c r="CC534" s="59">
        <f t="shared" si="58"/>
        <v>0.57360076477098987</v>
      </c>
      <c r="CD534" s="59">
        <f t="shared" si="59"/>
        <v>-2.8867288073559053E-2</v>
      </c>
      <c r="CE534" s="59">
        <f t="shared" si="60"/>
        <v>-0.99627745333230244</v>
      </c>
      <c r="CF534">
        <v>0</v>
      </c>
      <c r="CI534" s="20">
        <v>505</v>
      </c>
      <c r="CJ534" s="20">
        <v>0.98774636031961527</v>
      </c>
      <c r="CK534" s="20">
        <v>0.1665997331297262</v>
      </c>
      <c r="DC534">
        <v>118836</v>
      </c>
      <c r="DD534">
        <v>5305608</v>
      </c>
      <c r="DE534">
        <v>4356</v>
      </c>
      <c r="DF534">
        <v>1218</v>
      </c>
      <c r="DG534">
        <v>19.100000000000001</v>
      </c>
      <c r="DH534">
        <v>38780</v>
      </c>
      <c r="DI534">
        <v>2.6</v>
      </c>
      <c r="DJ534">
        <v>0</v>
      </c>
      <c r="DK534">
        <f t="shared" si="55"/>
        <v>0</v>
      </c>
    </row>
    <row r="535" spans="1:115" x14ac:dyDescent="0.25">
      <c r="A535">
        <v>118840</v>
      </c>
      <c r="B535">
        <v>1086</v>
      </c>
      <c r="C535">
        <v>17.7</v>
      </c>
      <c r="D535">
        <v>40694</v>
      </c>
      <c r="E535">
        <v>5026</v>
      </c>
      <c r="N535">
        <v>118840</v>
      </c>
      <c r="O535" t="s">
        <v>413</v>
      </c>
      <c r="P535" s="74">
        <v>1086</v>
      </c>
      <c r="Q535" s="74">
        <v>5458236</v>
      </c>
      <c r="R535" s="72">
        <v>6564731.2151503004</v>
      </c>
      <c r="S535" s="72">
        <v>-1106495.2151503004</v>
      </c>
      <c r="U535" s="20"/>
      <c r="V535" s="20"/>
      <c r="AC535" s="20">
        <v>511</v>
      </c>
      <c r="AD535" s="20">
        <v>6824142.6792571712</v>
      </c>
      <c r="AE535" s="20">
        <v>-824532.67925717123</v>
      </c>
      <c r="AN535">
        <v>118843</v>
      </c>
      <c r="AO535">
        <v>1079</v>
      </c>
      <c r="AP535">
        <v>1.3</v>
      </c>
      <c r="AQ535">
        <v>20.2</v>
      </c>
      <c r="AR535">
        <v>38951</v>
      </c>
      <c r="AS535">
        <v>5499663</v>
      </c>
      <c r="AT535">
        <v>5097</v>
      </c>
      <c r="AU535" s="20">
        <v>5135228.7733683679</v>
      </c>
      <c r="AV535" s="20">
        <v>364434.22663163207</v>
      </c>
      <c r="BJ535">
        <v>118843</v>
      </c>
      <c r="BK535">
        <v>5499663</v>
      </c>
      <c r="BL535">
        <v>5097</v>
      </c>
      <c r="BM535">
        <v>1079</v>
      </c>
      <c r="BN535">
        <v>20.2</v>
      </c>
      <c r="BO535">
        <v>38951</v>
      </c>
      <c r="BP535">
        <v>1.3</v>
      </c>
      <c r="BQ535">
        <v>0</v>
      </c>
      <c r="BT535">
        <v>5706688</v>
      </c>
      <c r="BU535">
        <v>1216</v>
      </c>
      <c r="BV535">
        <v>20.8</v>
      </c>
      <c r="BW535">
        <v>40271</v>
      </c>
      <c r="BX535">
        <v>1.8</v>
      </c>
      <c r="BY535">
        <v>0</v>
      </c>
      <c r="CA535" s="59">
        <f t="shared" si="56"/>
        <v>-0.10217696091477474</v>
      </c>
      <c r="CB535" s="59">
        <f t="shared" si="57"/>
        <v>0.69954491567233079</v>
      </c>
      <c r="CC535" s="59">
        <f t="shared" si="58"/>
        <v>2.7208321104636246</v>
      </c>
      <c r="CD535" s="59">
        <f t="shared" si="59"/>
        <v>9.556764485595047E-2</v>
      </c>
      <c r="CE535" s="59">
        <f t="shared" si="60"/>
        <v>-1.300449592758963</v>
      </c>
      <c r="CF535">
        <v>0</v>
      </c>
      <c r="CI535" s="20">
        <v>506</v>
      </c>
      <c r="CJ535" s="20">
        <v>8.1002229698274551E-3</v>
      </c>
      <c r="CK535" s="20">
        <v>0.45553728450770709</v>
      </c>
      <c r="DC535">
        <v>118840</v>
      </c>
      <c r="DD535">
        <v>5458236</v>
      </c>
      <c r="DE535">
        <v>5026</v>
      </c>
      <c r="DF535">
        <v>1086</v>
      </c>
      <c r="DG535">
        <v>17.7</v>
      </c>
      <c r="DH535">
        <v>40694</v>
      </c>
      <c r="DI535">
        <v>2.1</v>
      </c>
      <c r="DJ535">
        <v>0</v>
      </c>
      <c r="DK535">
        <f t="shared" si="55"/>
        <v>0</v>
      </c>
    </row>
    <row r="536" spans="1:115" x14ac:dyDescent="0.25">
      <c r="A536">
        <v>118843</v>
      </c>
      <c r="B536">
        <v>1079</v>
      </c>
      <c r="C536">
        <v>20.2</v>
      </c>
      <c r="D536">
        <v>38951</v>
      </c>
      <c r="E536">
        <v>5097</v>
      </c>
      <c r="N536">
        <v>118843</v>
      </c>
      <c r="O536" t="s">
        <v>413</v>
      </c>
      <c r="P536" s="74">
        <v>1079</v>
      </c>
      <c r="Q536" s="74">
        <v>5499663</v>
      </c>
      <c r="R536" s="72">
        <v>6527672.4345636051</v>
      </c>
      <c r="S536" s="72">
        <v>-1028009.4345636051</v>
      </c>
      <c r="U536" s="20"/>
      <c r="V536" s="20"/>
      <c r="AC536" s="20">
        <v>512</v>
      </c>
      <c r="AD536" s="20">
        <v>7427671.3916690722</v>
      </c>
      <c r="AE536" s="20">
        <v>-374568.39166907221</v>
      </c>
      <c r="AN536">
        <v>118879</v>
      </c>
      <c r="AO536">
        <v>730</v>
      </c>
      <c r="AP536">
        <v>19.399999999999999</v>
      </c>
      <c r="AQ536">
        <v>15.8</v>
      </c>
      <c r="AR536">
        <v>38783</v>
      </c>
      <c r="AS536">
        <v>5126790</v>
      </c>
      <c r="AT536">
        <v>7023</v>
      </c>
      <c r="AU536" s="20">
        <v>4604593.8195463866</v>
      </c>
      <c r="AV536" s="20">
        <v>522196.1804536134</v>
      </c>
      <c r="BJ536">
        <v>118879</v>
      </c>
      <c r="BK536">
        <v>5126790</v>
      </c>
      <c r="BL536">
        <v>7023</v>
      </c>
      <c r="BM536">
        <v>730</v>
      </c>
      <c r="BN536">
        <v>15.8</v>
      </c>
      <c r="BO536">
        <v>38783</v>
      </c>
      <c r="BP536">
        <v>19.399999999999999</v>
      </c>
      <c r="BQ536">
        <v>0</v>
      </c>
      <c r="BT536">
        <v>5305608</v>
      </c>
      <c r="BU536">
        <v>1218</v>
      </c>
      <c r="BV536">
        <v>19.100000000000001</v>
      </c>
      <c r="BW536">
        <v>38780</v>
      </c>
      <c r="BX536">
        <v>2.6</v>
      </c>
      <c r="BY536">
        <v>0</v>
      </c>
      <c r="CA536" s="59">
        <f t="shared" si="56"/>
        <v>-0.28656574678129165</v>
      </c>
      <c r="CB536" s="59">
        <f t="shared" si="57"/>
        <v>0.70513917899403744</v>
      </c>
      <c r="CC536" s="59">
        <f t="shared" si="58"/>
        <v>1.8719266947246767</v>
      </c>
      <c r="CD536" s="59">
        <f t="shared" si="59"/>
        <v>-0.39656096256553153</v>
      </c>
      <c r="CE536" s="59">
        <f t="shared" si="60"/>
        <v>-1.2193370222451869</v>
      </c>
      <c r="CF536">
        <v>0</v>
      </c>
      <c r="CI536" s="20">
        <v>507</v>
      </c>
      <c r="CJ536" s="20">
        <v>-0.10974610413296162</v>
      </c>
      <c r="CK536" s="20">
        <v>-7.5259156331062005E-2</v>
      </c>
      <c r="DC536">
        <v>118843</v>
      </c>
      <c r="DD536">
        <v>5499663</v>
      </c>
      <c r="DE536">
        <v>5097</v>
      </c>
      <c r="DF536">
        <v>1079</v>
      </c>
      <c r="DG536">
        <v>20.2</v>
      </c>
      <c r="DH536">
        <v>38951</v>
      </c>
      <c r="DI536">
        <v>1.3</v>
      </c>
      <c r="DJ536">
        <v>0</v>
      </c>
      <c r="DK536">
        <f t="shared" si="55"/>
        <v>0</v>
      </c>
    </row>
    <row r="537" spans="1:115" x14ac:dyDescent="0.25">
      <c r="A537">
        <v>118879</v>
      </c>
      <c r="B537">
        <v>730</v>
      </c>
      <c r="C537">
        <v>15.8</v>
      </c>
      <c r="D537">
        <v>38783</v>
      </c>
      <c r="E537">
        <v>7023</v>
      </c>
      <c r="N537">
        <v>118879</v>
      </c>
      <c r="O537" t="s">
        <v>413</v>
      </c>
      <c r="P537" s="74">
        <v>730</v>
      </c>
      <c r="Q537" s="74">
        <v>5126790</v>
      </c>
      <c r="R537" s="72">
        <v>4680027.5167412041</v>
      </c>
      <c r="S537" s="72">
        <v>446762.48325879592</v>
      </c>
      <c r="U537" s="20"/>
      <c r="V537" s="20"/>
      <c r="AC537" s="20">
        <v>513</v>
      </c>
      <c r="AD537" s="20">
        <v>6564731.2151503004</v>
      </c>
      <c r="AE537" s="20">
        <v>-657977.21515030041</v>
      </c>
      <c r="AN537">
        <v>118882</v>
      </c>
      <c r="AO537">
        <v>870</v>
      </c>
      <c r="AP537">
        <v>11.8</v>
      </c>
      <c r="AQ537">
        <v>13.9</v>
      </c>
      <c r="AR537">
        <v>36740</v>
      </c>
      <c r="AS537">
        <v>5438370</v>
      </c>
      <c r="AT537">
        <v>6251</v>
      </c>
      <c r="AU537" s="20">
        <v>5106558.4889101917</v>
      </c>
      <c r="AV537" s="20">
        <v>331811.51108980831</v>
      </c>
      <c r="BJ537">
        <v>118882</v>
      </c>
      <c r="BK537">
        <v>5438370</v>
      </c>
      <c r="BL537">
        <v>6251</v>
      </c>
      <c r="BM537">
        <v>870</v>
      </c>
      <c r="BN537">
        <v>13.9</v>
      </c>
      <c r="BO537">
        <v>36740</v>
      </c>
      <c r="BP537">
        <v>11.8</v>
      </c>
      <c r="BQ537">
        <v>0</v>
      </c>
      <c r="BT537">
        <v>5458236</v>
      </c>
      <c r="BU537">
        <v>1086</v>
      </c>
      <c r="BV537">
        <v>17.7</v>
      </c>
      <c r="BW537">
        <v>40694</v>
      </c>
      <c r="BX537">
        <v>2.1</v>
      </c>
      <c r="BY537">
        <v>0</v>
      </c>
      <c r="CA537" s="59">
        <f t="shared" si="56"/>
        <v>-0.21639797075347986</v>
      </c>
      <c r="CB537" s="59">
        <f t="shared" si="57"/>
        <v>0.33591779976139785</v>
      </c>
      <c r="CC537" s="59">
        <f t="shared" si="58"/>
        <v>1.1728281170573061</v>
      </c>
      <c r="CD537" s="59">
        <f t="shared" si="59"/>
        <v>0.23518561999967072</v>
      </c>
      <c r="CE537" s="59">
        <f t="shared" si="60"/>
        <v>-1.270032378816297</v>
      </c>
      <c r="CF537">
        <v>0</v>
      </c>
      <c r="CI537" s="20">
        <v>508</v>
      </c>
      <c r="CJ537" s="20">
        <v>-0.96300825099699483</v>
      </c>
      <c r="CK537" s="20">
        <v>-7.125062046590358E-2</v>
      </c>
      <c r="DC537">
        <v>118879</v>
      </c>
      <c r="DD537">
        <v>5126790</v>
      </c>
      <c r="DE537">
        <v>7023</v>
      </c>
      <c r="DF537">
        <v>730</v>
      </c>
      <c r="DG537">
        <v>15.8</v>
      </c>
      <c r="DH537">
        <v>38783</v>
      </c>
      <c r="DI537">
        <v>19.399999999999999</v>
      </c>
      <c r="DJ537">
        <v>0</v>
      </c>
      <c r="DK537">
        <f t="shared" si="55"/>
        <v>0</v>
      </c>
    </row>
    <row r="538" spans="1:115" x14ac:dyDescent="0.25">
      <c r="A538">
        <v>118882</v>
      </c>
      <c r="B538">
        <v>870</v>
      </c>
      <c r="C538">
        <v>13.9</v>
      </c>
      <c r="D538">
        <v>36740</v>
      </c>
      <c r="E538">
        <v>6251</v>
      </c>
      <c r="N538">
        <v>118882</v>
      </c>
      <c r="O538" t="s">
        <v>413</v>
      </c>
      <c r="P538" s="74">
        <v>870</v>
      </c>
      <c r="Q538" s="74">
        <v>5438370</v>
      </c>
      <c r="R538" s="72">
        <v>5421203.1284751184</v>
      </c>
      <c r="S538" s="72">
        <v>17166.871524881572</v>
      </c>
      <c r="U538" s="20"/>
      <c r="V538" s="20"/>
      <c r="AC538" s="20">
        <v>514</v>
      </c>
      <c r="AD538" s="20">
        <v>5733555.7077058395</v>
      </c>
      <c r="AE538" s="20">
        <v>-572031.70770583954</v>
      </c>
      <c r="AN538">
        <v>118884</v>
      </c>
      <c r="AO538">
        <v>1139</v>
      </c>
      <c r="AP538">
        <v>2.2000000000000002</v>
      </c>
      <c r="AQ538">
        <v>17.8</v>
      </c>
      <c r="AR538">
        <v>40863</v>
      </c>
      <c r="AS538">
        <v>7619910</v>
      </c>
      <c r="AT538">
        <v>6690</v>
      </c>
      <c r="AU538" s="20">
        <v>6085823.9718008274</v>
      </c>
      <c r="AV538" s="20">
        <v>1534086.0281991726</v>
      </c>
      <c r="BJ538">
        <v>118884</v>
      </c>
      <c r="BK538">
        <v>7619910</v>
      </c>
      <c r="BL538">
        <v>6690</v>
      </c>
      <c r="BM538">
        <v>1139</v>
      </c>
      <c r="BN538">
        <v>17.8</v>
      </c>
      <c r="BO538">
        <v>40863</v>
      </c>
      <c r="BP538">
        <v>2.2000000000000002</v>
      </c>
      <c r="BQ538">
        <v>0</v>
      </c>
      <c r="BT538">
        <v>5499663</v>
      </c>
      <c r="BU538">
        <v>1079</v>
      </c>
      <c r="BV538">
        <v>20.2</v>
      </c>
      <c r="BW538">
        <v>38951</v>
      </c>
      <c r="BX538">
        <v>1.3</v>
      </c>
      <c r="BY538">
        <v>0</v>
      </c>
      <c r="CA538" s="59">
        <f t="shared" si="56"/>
        <v>-0.19735270738434604</v>
      </c>
      <c r="CB538" s="59">
        <f t="shared" si="57"/>
        <v>0.31633787813542452</v>
      </c>
      <c r="CC538" s="59">
        <f t="shared" si="58"/>
        <v>2.4212184343204659</v>
      </c>
      <c r="CD538" s="59">
        <f t="shared" si="59"/>
        <v>-0.34011965346487866</v>
      </c>
      <c r="CE538" s="59">
        <f t="shared" si="60"/>
        <v>-1.3511449493300731</v>
      </c>
      <c r="CF538">
        <v>0</v>
      </c>
      <c r="CI538" s="20">
        <v>509</v>
      </c>
      <c r="CJ538" s="20">
        <v>-1.0111344849932891</v>
      </c>
      <c r="CK538" s="20">
        <v>-0.19696327242073552</v>
      </c>
      <c r="DC538">
        <v>118882</v>
      </c>
      <c r="DD538">
        <v>5438370</v>
      </c>
      <c r="DE538">
        <v>6251</v>
      </c>
      <c r="DF538">
        <v>870</v>
      </c>
      <c r="DG538">
        <v>13.9</v>
      </c>
      <c r="DH538">
        <v>36740</v>
      </c>
      <c r="DI538">
        <v>11.8</v>
      </c>
      <c r="DJ538">
        <v>0</v>
      </c>
      <c r="DK538">
        <f t="shared" si="55"/>
        <v>0</v>
      </c>
    </row>
    <row r="539" spans="1:115" x14ac:dyDescent="0.25">
      <c r="A539">
        <v>118884</v>
      </c>
      <c r="B539">
        <v>1139</v>
      </c>
      <c r="C539">
        <v>17.8</v>
      </c>
      <c r="D539">
        <v>40863</v>
      </c>
      <c r="E539">
        <v>6690</v>
      </c>
      <c r="N539">
        <v>118884</v>
      </c>
      <c r="O539" t="s">
        <v>413</v>
      </c>
      <c r="P539" s="74">
        <v>1139</v>
      </c>
      <c r="Q539" s="74">
        <v>7619910</v>
      </c>
      <c r="R539" s="72">
        <v>6845319.1253067115</v>
      </c>
      <c r="S539" s="72">
        <v>774590.87469328847</v>
      </c>
      <c r="U539" s="20"/>
      <c r="V539" s="20"/>
      <c r="AC539" s="20">
        <v>515</v>
      </c>
      <c r="AD539" s="20">
        <v>5050615.3226081608</v>
      </c>
      <c r="AE539" s="20">
        <v>-1083415.3226081608</v>
      </c>
      <c r="AN539">
        <v>118897</v>
      </c>
      <c r="AO539">
        <v>648</v>
      </c>
      <c r="AP539">
        <v>13.4</v>
      </c>
      <c r="AQ539">
        <v>12.2</v>
      </c>
      <c r="AR539">
        <v>38455</v>
      </c>
      <c r="AS539">
        <v>5541696</v>
      </c>
      <c r="AT539">
        <v>8552</v>
      </c>
      <c r="AU539" s="20">
        <v>4361311.3940970767</v>
      </c>
      <c r="AV539" s="20">
        <v>1180384.6059029233</v>
      </c>
      <c r="BJ539">
        <v>118897</v>
      </c>
      <c r="BK539">
        <v>5541696</v>
      </c>
      <c r="BL539">
        <v>8552</v>
      </c>
      <c r="BM539">
        <v>648</v>
      </c>
      <c r="BN539">
        <v>12.2</v>
      </c>
      <c r="BO539">
        <v>38455</v>
      </c>
      <c r="BP539">
        <v>13.4</v>
      </c>
      <c r="BQ539">
        <v>0</v>
      </c>
      <c r="BT539">
        <v>5126790</v>
      </c>
      <c r="BU539">
        <v>730</v>
      </c>
      <c r="BV539">
        <v>15.8</v>
      </c>
      <c r="BW539">
        <v>38783</v>
      </c>
      <c r="BX539">
        <v>19.399999999999999</v>
      </c>
      <c r="BY539">
        <v>0</v>
      </c>
      <c r="CA539" s="59">
        <f t="shared" si="56"/>
        <v>-0.36877386962730441</v>
      </c>
      <c r="CB539" s="59">
        <f t="shared" si="57"/>
        <v>-0.65986107150238771</v>
      </c>
      <c r="CC539" s="59">
        <f t="shared" si="58"/>
        <v>0.22405147593730548</v>
      </c>
      <c r="CD539" s="59">
        <f t="shared" si="59"/>
        <v>-0.39557076416025688</v>
      </c>
      <c r="CE539" s="59">
        <f t="shared" si="60"/>
        <v>0.48402695854411304</v>
      </c>
      <c r="CF539">
        <v>0</v>
      </c>
      <c r="CI539" s="20">
        <v>510</v>
      </c>
      <c r="CJ539" s="20">
        <v>3.4667819419596763E-2</v>
      </c>
      <c r="CK539" s="20">
        <v>-7.131154941057978E-2</v>
      </c>
      <c r="DC539">
        <v>118884</v>
      </c>
      <c r="DD539">
        <v>7619910</v>
      </c>
      <c r="DE539">
        <v>6690</v>
      </c>
      <c r="DF539">
        <v>1139</v>
      </c>
      <c r="DG539">
        <v>17.8</v>
      </c>
      <c r="DH539">
        <v>40863</v>
      </c>
      <c r="DI539">
        <v>2.2000000000000002</v>
      </c>
      <c r="DJ539">
        <v>0</v>
      </c>
      <c r="DK539">
        <f t="shared" si="55"/>
        <v>0</v>
      </c>
    </row>
    <row r="540" spans="1:115" x14ac:dyDescent="0.25">
      <c r="A540">
        <v>118897</v>
      </c>
      <c r="B540">
        <v>648</v>
      </c>
      <c r="C540">
        <v>12.2</v>
      </c>
      <c r="D540">
        <v>38455</v>
      </c>
      <c r="E540">
        <v>8552</v>
      </c>
      <c r="N540">
        <v>118897</v>
      </c>
      <c r="O540" t="s">
        <v>413</v>
      </c>
      <c r="P540" s="74">
        <v>648</v>
      </c>
      <c r="Q540" s="74">
        <v>5541696</v>
      </c>
      <c r="R540" s="72">
        <v>4245910.3727256255</v>
      </c>
      <c r="S540" s="72">
        <v>1295785.6272743745</v>
      </c>
      <c r="U540" s="20"/>
      <c r="V540" s="20"/>
      <c r="AC540" s="20">
        <v>516</v>
      </c>
      <c r="AD540" s="20">
        <v>7152377.5930250473</v>
      </c>
      <c r="AE540" s="20">
        <v>-767579.59302504733</v>
      </c>
      <c r="AN540">
        <v>118898</v>
      </c>
      <c r="AO540">
        <v>808</v>
      </c>
      <c r="AP540">
        <v>9.6999999999999993</v>
      </c>
      <c r="AQ540">
        <v>14.7</v>
      </c>
      <c r="AR540">
        <v>38919</v>
      </c>
      <c r="AS540">
        <v>4494096</v>
      </c>
      <c r="AT540">
        <v>5562</v>
      </c>
      <c r="AU540" s="20">
        <v>4785316.5693976274</v>
      </c>
      <c r="AV540" s="20">
        <v>-291220.56939762738</v>
      </c>
      <c r="BJ540">
        <v>118898</v>
      </c>
      <c r="BK540">
        <v>4494096</v>
      </c>
      <c r="BL540">
        <v>5562</v>
      </c>
      <c r="BM540">
        <v>808</v>
      </c>
      <c r="BN540">
        <v>14.7</v>
      </c>
      <c r="BO540">
        <v>38919</v>
      </c>
      <c r="BP540">
        <v>9.6999999999999993</v>
      </c>
      <c r="BQ540">
        <v>0</v>
      </c>
      <c r="BT540">
        <v>5438370</v>
      </c>
      <c r="BU540">
        <v>870</v>
      </c>
      <c r="BV540">
        <v>13.9</v>
      </c>
      <c r="BW540">
        <v>36740</v>
      </c>
      <c r="BX540">
        <v>11.8</v>
      </c>
      <c r="BY540">
        <v>0</v>
      </c>
      <c r="CA540" s="59">
        <f t="shared" si="56"/>
        <v>-0.22553098067674759</v>
      </c>
      <c r="CB540" s="59">
        <f t="shared" si="57"/>
        <v>-0.26826263898292146</v>
      </c>
      <c r="CC540" s="59">
        <f t="shared" si="58"/>
        <v>-0.72472516518269603</v>
      </c>
      <c r="CD540" s="59">
        <f t="shared" si="59"/>
        <v>-1.0698958781522674</v>
      </c>
      <c r="CE540" s="59">
        <f t="shared" si="60"/>
        <v>-0.28654246133676059</v>
      </c>
      <c r="CF540">
        <v>0</v>
      </c>
      <c r="CI540" s="20">
        <v>511</v>
      </c>
      <c r="CJ540" s="20">
        <v>0.10251908045686858</v>
      </c>
      <c r="CK540" s="20">
        <v>-7.0030807668661724E-2</v>
      </c>
      <c r="DC540">
        <v>118897</v>
      </c>
      <c r="DD540">
        <v>5541696</v>
      </c>
      <c r="DE540">
        <v>8552</v>
      </c>
      <c r="DF540">
        <v>648</v>
      </c>
      <c r="DG540">
        <v>12.2</v>
      </c>
      <c r="DH540">
        <v>38455</v>
      </c>
      <c r="DI540">
        <v>13.4</v>
      </c>
      <c r="DJ540">
        <v>0</v>
      </c>
      <c r="DK540">
        <f t="shared" si="55"/>
        <v>0</v>
      </c>
    </row>
    <row r="541" spans="1:115" x14ac:dyDescent="0.25">
      <c r="A541">
        <v>118898</v>
      </c>
      <c r="B541">
        <v>808</v>
      </c>
      <c r="C541">
        <v>14.7</v>
      </c>
      <c r="D541">
        <v>38919</v>
      </c>
      <c r="E541">
        <v>5562</v>
      </c>
      <c r="N541">
        <v>118898</v>
      </c>
      <c r="O541" t="s">
        <v>413</v>
      </c>
      <c r="P541" s="74">
        <v>808</v>
      </c>
      <c r="Q541" s="74">
        <v>4494096</v>
      </c>
      <c r="R541" s="72">
        <v>5092968.2147072423</v>
      </c>
      <c r="S541" s="72">
        <v>-598872.21470724232</v>
      </c>
      <c r="U541" s="20"/>
      <c r="V541" s="20"/>
      <c r="AC541" s="20">
        <v>517</v>
      </c>
      <c r="AD541" s="20">
        <v>4510615.9483448807</v>
      </c>
      <c r="AE541" s="20">
        <v>-377059.94834488072</v>
      </c>
      <c r="AN541">
        <v>118903</v>
      </c>
      <c r="AO541">
        <v>820</v>
      </c>
      <c r="AP541">
        <v>20.3</v>
      </c>
      <c r="AQ541">
        <v>17.399999999999999</v>
      </c>
      <c r="AR541">
        <v>42219</v>
      </c>
      <c r="AS541">
        <v>5566980</v>
      </c>
      <c r="AT541">
        <v>6789</v>
      </c>
      <c r="AU541" s="20">
        <v>5305894.2849342898</v>
      </c>
      <c r="AV541" s="20">
        <v>261085.71506571025</v>
      </c>
      <c r="BJ541">
        <v>118903</v>
      </c>
      <c r="BK541">
        <v>5566980</v>
      </c>
      <c r="BL541">
        <v>6789</v>
      </c>
      <c r="BM541">
        <v>820</v>
      </c>
      <c r="BN541">
        <v>17.399999999999999</v>
      </c>
      <c r="BO541">
        <v>42219</v>
      </c>
      <c r="BP541">
        <v>20.3</v>
      </c>
      <c r="BQ541">
        <v>0</v>
      </c>
      <c r="BT541">
        <v>7619910</v>
      </c>
      <c r="BU541">
        <v>1139</v>
      </c>
      <c r="BV541">
        <v>17.8</v>
      </c>
      <c r="BW541">
        <v>40863</v>
      </c>
      <c r="BX541">
        <v>2.2000000000000002</v>
      </c>
      <c r="BY541">
        <v>0</v>
      </c>
      <c r="CA541" s="59">
        <f t="shared" si="56"/>
        <v>0.77738991270921343</v>
      </c>
      <c r="CB541" s="59">
        <f t="shared" si="57"/>
        <v>0.48416577778662434</v>
      </c>
      <c r="CC541" s="59">
        <f t="shared" si="58"/>
        <v>1.2227637297478331</v>
      </c>
      <c r="CD541" s="59">
        <f t="shared" si="59"/>
        <v>0.29096679683014048</v>
      </c>
      <c r="CE541" s="59">
        <f t="shared" si="60"/>
        <v>-1.2598933075020748</v>
      </c>
      <c r="CF541">
        <v>0</v>
      </c>
      <c r="CI541" s="20">
        <v>512</v>
      </c>
      <c r="CJ541" s="20">
        <v>0.37801707766898185</v>
      </c>
      <c r="CK541" s="20">
        <v>0.13879426081403523</v>
      </c>
      <c r="DC541">
        <v>118898</v>
      </c>
      <c r="DD541">
        <v>4494096</v>
      </c>
      <c r="DE541">
        <v>5562</v>
      </c>
      <c r="DF541">
        <v>808</v>
      </c>
      <c r="DG541">
        <v>14.7</v>
      </c>
      <c r="DH541">
        <v>38919</v>
      </c>
      <c r="DI541">
        <v>9.6999999999999993</v>
      </c>
      <c r="DJ541">
        <v>0</v>
      </c>
      <c r="DK541">
        <f t="shared" si="55"/>
        <v>0</v>
      </c>
    </row>
    <row r="542" spans="1:115" x14ac:dyDescent="0.25">
      <c r="A542">
        <v>118903</v>
      </c>
      <c r="B542">
        <v>820</v>
      </c>
      <c r="C542">
        <v>17.399999999999999</v>
      </c>
      <c r="D542">
        <v>42219</v>
      </c>
      <c r="E542">
        <v>6789</v>
      </c>
      <c r="N542">
        <v>118903</v>
      </c>
      <c r="O542" t="s">
        <v>413</v>
      </c>
      <c r="P542" s="74">
        <v>820</v>
      </c>
      <c r="Q542" s="74">
        <v>5566980</v>
      </c>
      <c r="R542" s="72">
        <v>5156497.5528558632</v>
      </c>
      <c r="S542" s="72">
        <v>410482.44714413676</v>
      </c>
      <c r="U542" s="20"/>
      <c r="V542" s="20"/>
      <c r="AC542" s="20">
        <v>518</v>
      </c>
      <c r="AD542" s="20">
        <v>3176499.8472238346</v>
      </c>
      <c r="AE542" s="20">
        <v>-810023.8472238346</v>
      </c>
      <c r="AN542">
        <v>118908</v>
      </c>
      <c r="AO542">
        <v>828</v>
      </c>
      <c r="AP542">
        <v>16.3</v>
      </c>
      <c r="AQ542">
        <v>15.4</v>
      </c>
      <c r="AR542">
        <v>35200</v>
      </c>
      <c r="AS542">
        <v>5128632</v>
      </c>
      <c r="AT542">
        <v>6194</v>
      </c>
      <c r="AU542" s="20">
        <v>4677870.4134982266</v>
      </c>
      <c r="AV542" s="20">
        <v>450761.58650177345</v>
      </c>
      <c r="BJ542">
        <v>118908</v>
      </c>
      <c r="BK542">
        <v>5128632</v>
      </c>
      <c r="BL542">
        <v>6194</v>
      </c>
      <c r="BM542">
        <v>828</v>
      </c>
      <c r="BN542">
        <v>15.4</v>
      </c>
      <c r="BO542">
        <v>35200</v>
      </c>
      <c r="BP542">
        <v>16.3</v>
      </c>
      <c r="BQ542">
        <v>0</v>
      </c>
      <c r="BT542">
        <v>5541696</v>
      </c>
      <c r="BU542">
        <v>648</v>
      </c>
      <c r="BV542">
        <v>12.2</v>
      </c>
      <c r="BW542">
        <v>38455</v>
      </c>
      <c r="BX542">
        <v>13.4</v>
      </c>
      <c r="BY542">
        <v>0</v>
      </c>
      <c r="CA542" s="59">
        <f t="shared" si="56"/>
        <v>-0.17802884721598236</v>
      </c>
      <c r="CB542" s="59">
        <f t="shared" si="57"/>
        <v>-0.88922586769236078</v>
      </c>
      <c r="CC542" s="59">
        <f t="shared" si="58"/>
        <v>-1.5736305809216451</v>
      </c>
      <c r="CD542" s="59">
        <f t="shared" si="59"/>
        <v>-0.50383245647028108</v>
      </c>
      <c r="CE542" s="59">
        <f t="shared" si="60"/>
        <v>-0.12431732030920824</v>
      </c>
      <c r="CF542">
        <v>0</v>
      </c>
      <c r="CI542" s="20">
        <v>513</v>
      </c>
      <c r="CJ542" s="20">
        <v>6.4831728229836849E-2</v>
      </c>
      <c r="CK542" s="20">
        <v>-7.5032208559265595E-2</v>
      </c>
      <c r="DC542">
        <v>118903</v>
      </c>
      <c r="DD542">
        <v>5566980</v>
      </c>
      <c r="DE542">
        <v>6789</v>
      </c>
      <c r="DF542">
        <v>820</v>
      </c>
      <c r="DG542">
        <v>17.399999999999999</v>
      </c>
      <c r="DH542">
        <v>42219</v>
      </c>
      <c r="DI542">
        <v>20.3</v>
      </c>
      <c r="DJ542">
        <v>0</v>
      </c>
      <c r="DK542">
        <f t="shared" si="55"/>
        <v>0</v>
      </c>
    </row>
    <row r="543" spans="1:115" x14ac:dyDescent="0.25">
      <c r="A543">
        <v>118908</v>
      </c>
      <c r="B543">
        <v>828</v>
      </c>
      <c r="C543">
        <v>15.4</v>
      </c>
      <c r="D543">
        <v>35200</v>
      </c>
      <c r="E543">
        <v>6194</v>
      </c>
      <c r="N543">
        <v>118908</v>
      </c>
      <c r="O543" t="s">
        <v>413</v>
      </c>
      <c r="P543" s="74">
        <v>828</v>
      </c>
      <c r="Q543" s="74">
        <v>5128632</v>
      </c>
      <c r="R543" s="72">
        <v>5198850.4449549438</v>
      </c>
      <c r="S543" s="72">
        <v>-70218.444954943843</v>
      </c>
      <c r="U543" s="20"/>
      <c r="V543" s="20"/>
      <c r="AC543" s="20">
        <v>519</v>
      </c>
      <c r="AD543" s="20">
        <v>6697084.0029599285</v>
      </c>
      <c r="AE543" s="20">
        <v>-713238.00295992848</v>
      </c>
      <c r="AN543">
        <v>118919</v>
      </c>
      <c r="AO543">
        <v>1209</v>
      </c>
      <c r="AP543">
        <v>13.8</v>
      </c>
      <c r="AQ543">
        <v>15.5</v>
      </c>
      <c r="AR543">
        <v>38806</v>
      </c>
      <c r="AS543">
        <v>7071441</v>
      </c>
      <c r="AT543">
        <v>5849</v>
      </c>
      <c r="AU543" s="20">
        <v>7118747.0970532652</v>
      </c>
      <c r="AV543" s="20">
        <v>-47306.097053265199</v>
      </c>
      <c r="BJ543">
        <v>118919</v>
      </c>
      <c r="BK543">
        <v>7071441</v>
      </c>
      <c r="BL543">
        <v>5849</v>
      </c>
      <c r="BM543">
        <v>1209</v>
      </c>
      <c r="BN543">
        <v>15.5</v>
      </c>
      <c r="BO543">
        <v>38806</v>
      </c>
      <c r="BP543">
        <v>13.8</v>
      </c>
      <c r="BQ543">
        <v>0</v>
      </c>
      <c r="BT543">
        <v>4494096</v>
      </c>
      <c r="BU543">
        <v>808</v>
      </c>
      <c r="BV543">
        <v>14.7</v>
      </c>
      <c r="BW543">
        <v>38919</v>
      </c>
      <c r="BX543">
        <v>9.6999999999999993</v>
      </c>
      <c r="BY543">
        <v>0</v>
      </c>
      <c r="CA543" s="59">
        <f t="shared" si="56"/>
        <v>-0.65964271994402435</v>
      </c>
      <c r="CB543" s="59">
        <f t="shared" si="57"/>
        <v>-0.44168480195582793</v>
      </c>
      <c r="CC543" s="59">
        <f t="shared" si="58"/>
        <v>-0.32524026365848546</v>
      </c>
      <c r="CD543" s="59">
        <f t="shared" si="59"/>
        <v>-0.35068176978780785</v>
      </c>
      <c r="CE543" s="59">
        <f t="shared" si="60"/>
        <v>-0.49946295893542325</v>
      </c>
      <c r="CF543">
        <v>0</v>
      </c>
      <c r="CI543" s="20">
        <v>514</v>
      </c>
      <c r="CJ543" s="20">
        <v>-0.36878083900106984</v>
      </c>
      <c r="CK543" s="20">
        <v>1.5975255222692275E-2</v>
      </c>
      <c r="DC543">
        <v>118908</v>
      </c>
      <c r="DD543">
        <v>5128632</v>
      </c>
      <c r="DE543">
        <v>6194</v>
      </c>
      <c r="DF543">
        <v>828</v>
      </c>
      <c r="DG543">
        <v>15.4</v>
      </c>
      <c r="DH543">
        <v>35200</v>
      </c>
      <c r="DI543">
        <v>16.3</v>
      </c>
      <c r="DJ543">
        <v>0</v>
      </c>
      <c r="DK543">
        <f t="shared" si="55"/>
        <v>0</v>
      </c>
    </row>
    <row r="544" spans="1:115" x14ac:dyDescent="0.25">
      <c r="A544">
        <v>118919</v>
      </c>
      <c r="B544">
        <v>1209</v>
      </c>
      <c r="C544">
        <v>15.5</v>
      </c>
      <c r="D544">
        <v>38806</v>
      </c>
      <c r="E544">
        <v>5849</v>
      </c>
      <c r="N544">
        <v>118919</v>
      </c>
      <c r="O544" t="s">
        <v>413</v>
      </c>
      <c r="P544" s="74">
        <v>1209</v>
      </c>
      <c r="Q544" s="74">
        <v>7071441</v>
      </c>
      <c r="R544" s="72">
        <v>7215906.9311736682</v>
      </c>
      <c r="S544" s="72">
        <v>-144465.93117366824</v>
      </c>
      <c r="U544" s="20"/>
      <c r="V544" s="20"/>
      <c r="AC544" s="20">
        <v>520</v>
      </c>
      <c r="AD544" s="20">
        <v>5638261.7004829077</v>
      </c>
      <c r="AE544" s="20">
        <v>570203.29951709229</v>
      </c>
      <c r="AN544">
        <v>118928</v>
      </c>
      <c r="AO544">
        <v>988</v>
      </c>
      <c r="AP544">
        <v>13.5</v>
      </c>
      <c r="AQ544">
        <v>16</v>
      </c>
      <c r="AR544">
        <v>39564</v>
      </c>
      <c r="AS544">
        <v>6259968</v>
      </c>
      <c r="AT544">
        <v>6336</v>
      </c>
      <c r="AU544" s="20">
        <v>5860750.612650454</v>
      </c>
      <c r="AV544" s="20">
        <v>399217.38734954596</v>
      </c>
      <c r="BJ544">
        <v>118928</v>
      </c>
      <c r="BK544">
        <v>6259968</v>
      </c>
      <c r="BL544">
        <v>6336</v>
      </c>
      <c r="BM544">
        <v>988</v>
      </c>
      <c r="BN544">
        <v>16</v>
      </c>
      <c r="BO544">
        <v>39564</v>
      </c>
      <c r="BP544">
        <v>13.5</v>
      </c>
      <c r="BQ544">
        <v>0</v>
      </c>
      <c r="BT544">
        <v>5566980</v>
      </c>
      <c r="BU544">
        <v>820</v>
      </c>
      <c r="BV544">
        <v>17.399999999999999</v>
      </c>
      <c r="BW544">
        <v>42219</v>
      </c>
      <c r="BX544">
        <v>20.3</v>
      </c>
      <c r="BY544">
        <v>0</v>
      </c>
      <c r="CA544" s="59">
        <f t="shared" si="56"/>
        <v>-0.16640501640455069</v>
      </c>
      <c r="CB544" s="59">
        <f t="shared" si="57"/>
        <v>-0.40811922202558798</v>
      </c>
      <c r="CC544" s="59">
        <f t="shared" si="58"/>
        <v>1.0230212789857265</v>
      </c>
      <c r="CD544" s="59">
        <f t="shared" si="59"/>
        <v>0.73853647601426498</v>
      </c>
      <c r="CE544" s="59">
        <f t="shared" si="60"/>
        <v>0.57527860037211143</v>
      </c>
      <c r="CF544">
        <v>0</v>
      </c>
      <c r="CI544" s="20">
        <v>515</v>
      </c>
      <c r="CJ544" s="20">
        <v>-0.72956043160774042</v>
      </c>
      <c r="CK544" s="20">
        <v>-0.17231255092211295</v>
      </c>
      <c r="DC544">
        <v>118919</v>
      </c>
      <c r="DD544">
        <v>7071441</v>
      </c>
      <c r="DE544">
        <v>5849</v>
      </c>
      <c r="DF544">
        <v>1209</v>
      </c>
      <c r="DG544">
        <v>15.5</v>
      </c>
      <c r="DH544">
        <v>38806</v>
      </c>
      <c r="DI544">
        <v>13.8</v>
      </c>
      <c r="DJ544">
        <v>0</v>
      </c>
      <c r="DK544">
        <f t="shared" si="55"/>
        <v>0</v>
      </c>
    </row>
    <row r="545" spans="1:115" x14ac:dyDescent="0.25">
      <c r="A545">
        <v>118928</v>
      </c>
      <c r="B545">
        <v>988</v>
      </c>
      <c r="C545">
        <v>16</v>
      </c>
      <c r="D545">
        <v>39564</v>
      </c>
      <c r="E545">
        <v>6336</v>
      </c>
      <c r="N545">
        <v>118928</v>
      </c>
      <c r="O545" t="s">
        <v>413</v>
      </c>
      <c r="P545" s="74">
        <v>988</v>
      </c>
      <c r="Q545" s="74">
        <v>6259968</v>
      </c>
      <c r="R545" s="72">
        <v>6045908.2869365606</v>
      </c>
      <c r="S545" s="72">
        <v>214059.71306343935</v>
      </c>
      <c r="U545" s="20"/>
      <c r="V545" s="20"/>
      <c r="AC545" s="20">
        <v>521</v>
      </c>
      <c r="AD545" s="20">
        <v>7321789.1614213707</v>
      </c>
      <c r="AE545" s="20">
        <v>-765074.16142137069</v>
      </c>
      <c r="AN545">
        <v>118931</v>
      </c>
      <c r="AO545">
        <v>792</v>
      </c>
      <c r="AP545">
        <v>4.8</v>
      </c>
      <c r="AQ545">
        <v>17.899999999999999</v>
      </c>
      <c r="AR545">
        <v>38404</v>
      </c>
      <c r="AS545">
        <v>3568752</v>
      </c>
      <c r="AT545">
        <v>4506</v>
      </c>
      <c r="AU545" s="20">
        <v>3941775.4369513099</v>
      </c>
      <c r="AV545" s="20">
        <v>-373023.43695130991</v>
      </c>
      <c r="BJ545">
        <v>118931</v>
      </c>
      <c r="BK545">
        <v>3568752</v>
      </c>
      <c r="BL545">
        <v>4506</v>
      </c>
      <c r="BM545">
        <v>792</v>
      </c>
      <c r="BN545">
        <v>17.899999999999999</v>
      </c>
      <c r="BO545">
        <v>38404</v>
      </c>
      <c r="BP545">
        <v>4.8</v>
      </c>
      <c r="BQ545">
        <v>0</v>
      </c>
      <c r="BT545">
        <v>5128632</v>
      </c>
      <c r="BU545">
        <v>828</v>
      </c>
      <c r="BV545">
        <v>15.4</v>
      </c>
      <c r="BW545">
        <v>35200</v>
      </c>
      <c r="BX545">
        <v>16.3</v>
      </c>
      <c r="BY545">
        <v>0</v>
      </c>
      <c r="CA545" s="59">
        <f t="shared" si="56"/>
        <v>-0.36792704569301171</v>
      </c>
      <c r="CB545" s="59">
        <f t="shared" si="57"/>
        <v>-0.38574216873876133</v>
      </c>
      <c r="CC545" s="59">
        <f t="shared" si="58"/>
        <v>2.4309025175199749E-2</v>
      </c>
      <c r="CD545" s="59">
        <f t="shared" si="59"/>
        <v>-1.5781977261932347</v>
      </c>
      <c r="CE545" s="59">
        <f t="shared" si="60"/>
        <v>0.16971574780323051</v>
      </c>
      <c r="CF545">
        <v>0</v>
      </c>
      <c r="CI545" s="20">
        <v>516</v>
      </c>
      <c r="CJ545" s="20">
        <v>0.46504588559464621</v>
      </c>
      <c r="CK545" s="20">
        <v>-0.2554748670939832</v>
      </c>
      <c r="DC545">
        <v>118928</v>
      </c>
      <c r="DD545">
        <v>6259968</v>
      </c>
      <c r="DE545">
        <v>6336</v>
      </c>
      <c r="DF545">
        <v>988</v>
      </c>
      <c r="DG545">
        <v>16</v>
      </c>
      <c r="DH545">
        <v>39564</v>
      </c>
      <c r="DI545">
        <v>13.5</v>
      </c>
      <c r="DJ545">
        <v>0</v>
      </c>
      <c r="DK545">
        <f t="shared" si="55"/>
        <v>0</v>
      </c>
    </row>
    <row r="546" spans="1:115" x14ac:dyDescent="0.25">
      <c r="A546">
        <v>118931</v>
      </c>
      <c r="B546">
        <v>792</v>
      </c>
      <c r="C546">
        <v>17.899999999999999</v>
      </c>
      <c r="D546">
        <v>38404</v>
      </c>
      <c r="E546">
        <v>4506</v>
      </c>
      <c r="N546">
        <v>118931</v>
      </c>
      <c r="O546" t="s">
        <v>413</v>
      </c>
      <c r="P546" s="74">
        <v>792</v>
      </c>
      <c r="Q546" s="74">
        <v>3568752</v>
      </c>
      <c r="R546" s="72">
        <v>5008262.4305090802</v>
      </c>
      <c r="S546" s="72">
        <v>-1439510.4305090802</v>
      </c>
      <c r="U546" s="20"/>
      <c r="V546" s="20"/>
      <c r="AC546" s="20">
        <v>522</v>
      </c>
      <c r="AD546" s="20">
        <v>4971203.6499223839</v>
      </c>
      <c r="AE546" s="20">
        <v>738886.35007761605</v>
      </c>
      <c r="AN546">
        <v>118933</v>
      </c>
      <c r="AO546">
        <v>1135</v>
      </c>
      <c r="AP546">
        <v>10.199999999999999</v>
      </c>
      <c r="AQ546">
        <v>14.3</v>
      </c>
      <c r="AR546">
        <v>39900</v>
      </c>
      <c r="AS546">
        <v>7047215</v>
      </c>
      <c r="AT546">
        <v>6209</v>
      </c>
      <c r="AU546" s="20">
        <v>6834906.5380467577</v>
      </c>
      <c r="AV546" s="20">
        <v>212308.46195324231</v>
      </c>
      <c r="BJ546">
        <v>118933</v>
      </c>
      <c r="BK546">
        <v>7047215</v>
      </c>
      <c r="BL546">
        <v>6209</v>
      </c>
      <c r="BM546">
        <v>1135</v>
      </c>
      <c r="BN546">
        <v>14.3</v>
      </c>
      <c r="BO546">
        <v>39900</v>
      </c>
      <c r="BP546">
        <v>10.199999999999999</v>
      </c>
      <c r="BQ546">
        <v>0</v>
      </c>
      <c r="BT546">
        <v>7071441</v>
      </c>
      <c r="BU546">
        <v>1209</v>
      </c>
      <c r="BV546">
        <v>15.5</v>
      </c>
      <c r="BW546">
        <v>38806</v>
      </c>
      <c r="BX546">
        <v>13.8</v>
      </c>
      <c r="BY546">
        <v>0</v>
      </c>
      <c r="CA546" s="59">
        <f t="shared" si="56"/>
        <v>0.52524187990921678</v>
      </c>
      <c r="CB546" s="59">
        <f t="shared" si="57"/>
        <v>0.67996499404635746</v>
      </c>
      <c r="CC546" s="59">
        <f t="shared" si="58"/>
        <v>7.4244637865725951E-2</v>
      </c>
      <c r="CD546" s="59">
        <f t="shared" si="59"/>
        <v>-0.38797924305315157</v>
      </c>
      <c r="CE546" s="59">
        <f t="shared" si="60"/>
        <v>-8.3761035052320104E-2</v>
      </c>
      <c r="CF546">
        <v>0</v>
      </c>
      <c r="CI546" s="20">
        <v>517</v>
      </c>
      <c r="CJ546" s="20">
        <v>-0.66884664448963127</v>
      </c>
      <c r="CK546" s="20">
        <v>-0.15654737907540139</v>
      </c>
      <c r="DC546">
        <v>118931</v>
      </c>
      <c r="DD546">
        <v>3568752</v>
      </c>
      <c r="DE546">
        <v>4506</v>
      </c>
      <c r="DF546">
        <v>792</v>
      </c>
      <c r="DG546">
        <v>17.899999999999999</v>
      </c>
      <c r="DH546">
        <v>38404</v>
      </c>
      <c r="DI546">
        <v>4.8</v>
      </c>
      <c r="DJ546">
        <v>0</v>
      </c>
      <c r="DK546">
        <f t="shared" si="55"/>
        <v>0</v>
      </c>
    </row>
    <row r="547" spans="1:115" x14ac:dyDescent="0.25">
      <c r="A547">
        <v>118933</v>
      </c>
      <c r="B547">
        <v>1135</v>
      </c>
      <c r="C547">
        <v>14.3</v>
      </c>
      <c r="D547">
        <v>39900</v>
      </c>
      <c r="E547">
        <v>6209</v>
      </c>
      <c r="N547">
        <v>118933</v>
      </c>
      <c r="O547" t="s">
        <v>413</v>
      </c>
      <c r="P547" s="74">
        <v>1135</v>
      </c>
      <c r="Q547" s="74">
        <v>7047215</v>
      </c>
      <c r="R547" s="72">
        <v>6824142.6792571712</v>
      </c>
      <c r="S547" s="72">
        <v>223072.32074282877</v>
      </c>
      <c r="U547" s="20"/>
      <c r="V547" s="20"/>
      <c r="AC547" s="20">
        <v>523</v>
      </c>
      <c r="AD547" s="20">
        <v>5638261.7004829077</v>
      </c>
      <c r="AE547" s="20">
        <v>938247.29951709229</v>
      </c>
      <c r="AN547">
        <v>119707</v>
      </c>
      <c r="AO547">
        <v>719</v>
      </c>
      <c r="AP547">
        <v>20.5</v>
      </c>
      <c r="AQ547">
        <v>12.6</v>
      </c>
      <c r="AR547">
        <v>40610</v>
      </c>
      <c r="AS547">
        <v>4425445</v>
      </c>
      <c r="AT547">
        <v>6155</v>
      </c>
      <c r="AU547" s="20">
        <v>5269490.9128506221</v>
      </c>
      <c r="AV547" s="20">
        <v>-844045.91285062209</v>
      </c>
      <c r="BJ547">
        <v>119707</v>
      </c>
      <c r="BK547">
        <v>4425445</v>
      </c>
      <c r="BL547">
        <v>6155</v>
      </c>
      <c r="BM547">
        <v>719</v>
      </c>
      <c r="BN547">
        <v>12.6</v>
      </c>
      <c r="BO547">
        <v>40610</v>
      </c>
      <c r="BP547">
        <v>20.5</v>
      </c>
      <c r="BQ547">
        <v>0</v>
      </c>
      <c r="BT547">
        <v>6259968</v>
      </c>
      <c r="BU547">
        <v>988</v>
      </c>
      <c r="BV547">
        <v>16</v>
      </c>
      <c r="BW547">
        <v>39564</v>
      </c>
      <c r="BX547">
        <v>13.5</v>
      </c>
      <c r="BY547">
        <v>0</v>
      </c>
      <c r="CA547" s="59">
        <f t="shared" si="56"/>
        <v>0.15218283624346418</v>
      </c>
      <c r="CB547" s="59">
        <f t="shared" si="57"/>
        <v>6.1798896997771489E-2</v>
      </c>
      <c r="CC547" s="59">
        <f t="shared" si="58"/>
        <v>0.32392270131835788</v>
      </c>
      <c r="CD547" s="59">
        <f t="shared" si="59"/>
        <v>-0.13778911265376634</v>
      </c>
      <c r="CE547" s="59">
        <f t="shared" si="60"/>
        <v>-0.11417824899498624</v>
      </c>
      <c r="CF547">
        <v>0</v>
      </c>
      <c r="CI547" s="20">
        <v>518</v>
      </c>
      <c r="CJ547" s="20">
        <v>-1.6109158868800115</v>
      </c>
      <c r="CK547" s="20">
        <v>-2.6859047548202231E-2</v>
      </c>
      <c r="DC547">
        <v>118933</v>
      </c>
      <c r="DD547">
        <v>7047215</v>
      </c>
      <c r="DE547">
        <v>6209</v>
      </c>
      <c r="DF547">
        <v>1135</v>
      </c>
      <c r="DG547">
        <v>14.3</v>
      </c>
      <c r="DH547">
        <v>39900</v>
      </c>
      <c r="DI547">
        <v>10.199999999999999</v>
      </c>
      <c r="DJ547">
        <v>0</v>
      </c>
      <c r="DK547">
        <f t="shared" si="55"/>
        <v>0</v>
      </c>
    </row>
    <row r="548" spans="1:115" x14ac:dyDescent="0.25">
      <c r="A548">
        <v>119707</v>
      </c>
      <c r="B548">
        <v>719</v>
      </c>
      <c r="C548">
        <v>12.6</v>
      </c>
      <c r="D548">
        <v>40610</v>
      </c>
      <c r="E548">
        <v>6155</v>
      </c>
      <c r="N548">
        <v>119707</v>
      </c>
      <c r="O548" t="s">
        <v>233</v>
      </c>
      <c r="P548" s="74">
        <v>719</v>
      </c>
      <c r="Q548" s="74">
        <v>4425445</v>
      </c>
      <c r="R548" s="72">
        <v>4621792.2901049685</v>
      </c>
      <c r="S548" s="72">
        <v>-196347.29010496847</v>
      </c>
      <c r="U548" s="20"/>
      <c r="V548" s="20"/>
      <c r="AC548" s="20">
        <v>524</v>
      </c>
      <c r="AD548" s="20">
        <v>3960028.35105683</v>
      </c>
      <c r="AE548" s="20">
        <v>-864100.35105683003</v>
      </c>
      <c r="AN548">
        <v>119714</v>
      </c>
      <c r="AO548">
        <v>819</v>
      </c>
      <c r="AP548">
        <v>16</v>
      </c>
      <c r="AQ548">
        <v>15.3</v>
      </c>
      <c r="AR548">
        <v>38519</v>
      </c>
      <c r="AS548">
        <v>4497129</v>
      </c>
      <c r="AT548">
        <v>5491</v>
      </c>
      <c r="AU548" s="20">
        <v>5000187.9572642054</v>
      </c>
      <c r="AV548" s="20">
        <v>-503058.95726420544</v>
      </c>
      <c r="BJ548">
        <v>119714</v>
      </c>
      <c r="BK548">
        <v>4497129</v>
      </c>
      <c r="BL548">
        <v>5491</v>
      </c>
      <c r="BM548">
        <v>819</v>
      </c>
      <c r="BN548">
        <v>15.3</v>
      </c>
      <c r="BO548">
        <v>38519</v>
      </c>
      <c r="BP548">
        <v>16</v>
      </c>
      <c r="BQ548">
        <v>0</v>
      </c>
      <c r="BT548">
        <v>3568752</v>
      </c>
      <c r="BU548">
        <v>792</v>
      </c>
      <c r="BV548">
        <v>17.899999999999999</v>
      </c>
      <c r="BW548">
        <v>38404</v>
      </c>
      <c r="BX548">
        <v>4.8</v>
      </c>
      <c r="BY548">
        <v>0</v>
      </c>
      <c r="CA548" s="59">
        <f t="shared" si="56"/>
        <v>-1.0850517572155567</v>
      </c>
      <c r="CB548" s="59">
        <f t="shared" si="57"/>
        <v>-0.48643890852948124</v>
      </c>
      <c r="CC548" s="59">
        <f t="shared" si="58"/>
        <v>1.2726993424383586</v>
      </c>
      <c r="CD548" s="59">
        <f t="shared" si="59"/>
        <v>-0.52066582935994954</v>
      </c>
      <c r="CE548" s="59">
        <f t="shared" si="60"/>
        <v>-0.99627745333230244</v>
      </c>
      <c r="CF548">
        <v>0</v>
      </c>
      <c r="CI548" s="20">
        <v>519</v>
      </c>
      <c r="CJ548" s="20">
        <v>0.32019386107667241</v>
      </c>
      <c r="CK548" s="20">
        <v>-0.29495278291397609</v>
      </c>
      <c r="DC548">
        <v>119707</v>
      </c>
      <c r="DD548">
        <v>4425445</v>
      </c>
      <c r="DE548">
        <v>6155</v>
      </c>
      <c r="DF548">
        <v>719</v>
      </c>
      <c r="DG548">
        <v>12.6</v>
      </c>
      <c r="DH548">
        <v>40610</v>
      </c>
      <c r="DI548">
        <v>20.5</v>
      </c>
      <c r="DJ548">
        <v>0</v>
      </c>
      <c r="DK548">
        <f t="shared" si="55"/>
        <v>0</v>
      </c>
    </row>
    <row r="549" spans="1:115" x14ac:dyDescent="0.25">
      <c r="A549">
        <v>119714</v>
      </c>
      <c r="B549">
        <v>819</v>
      </c>
      <c r="C549">
        <v>15.3</v>
      </c>
      <c r="D549">
        <v>38519</v>
      </c>
      <c r="E549">
        <v>5491</v>
      </c>
      <c r="N549">
        <v>119714</v>
      </c>
      <c r="O549" t="s">
        <v>233</v>
      </c>
      <c r="P549" s="74">
        <v>819</v>
      </c>
      <c r="Q549" s="74">
        <v>4497129</v>
      </c>
      <c r="R549" s="72">
        <v>5151203.4413434779</v>
      </c>
      <c r="S549" s="72">
        <v>-654074.44134347793</v>
      </c>
      <c r="U549" s="20"/>
      <c r="V549" s="20"/>
      <c r="AC549" s="20">
        <v>525</v>
      </c>
      <c r="AD549" s="20">
        <v>4674733.4052288188</v>
      </c>
      <c r="AE549" s="20">
        <v>-504853.40522881877</v>
      </c>
      <c r="AN549">
        <v>119716</v>
      </c>
      <c r="AO549">
        <v>1198</v>
      </c>
      <c r="AP549">
        <v>5.4</v>
      </c>
      <c r="AQ549">
        <v>16.600000000000001</v>
      </c>
      <c r="AR549">
        <v>38929</v>
      </c>
      <c r="AS549">
        <v>6084642</v>
      </c>
      <c r="AT549">
        <v>5079</v>
      </c>
      <c r="AU549" s="20">
        <v>6526481.8245127182</v>
      </c>
      <c r="AV549" s="20">
        <v>-441839.82451271825</v>
      </c>
      <c r="BJ549">
        <v>119716</v>
      </c>
      <c r="BK549">
        <v>6084642</v>
      </c>
      <c r="BL549">
        <v>5079</v>
      </c>
      <c r="BM549">
        <v>1198</v>
      </c>
      <c r="BN549">
        <v>16.600000000000001</v>
      </c>
      <c r="BO549">
        <v>38929</v>
      </c>
      <c r="BP549">
        <v>5.4</v>
      </c>
      <c r="BQ549">
        <v>0</v>
      </c>
      <c r="BT549">
        <v>7047215</v>
      </c>
      <c r="BU549">
        <v>1135</v>
      </c>
      <c r="BV549">
        <v>14.3</v>
      </c>
      <c r="BW549">
        <v>39900</v>
      </c>
      <c r="BX549">
        <v>10.199999999999999</v>
      </c>
      <c r="BY549">
        <v>0</v>
      </c>
      <c r="CA549" s="59">
        <f t="shared" si="56"/>
        <v>0.51410444416970791</v>
      </c>
      <c r="CB549" s="59">
        <f t="shared" si="57"/>
        <v>0.47297725114321104</v>
      </c>
      <c r="CC549" s="59">
        <f t="shared" si="58"/>
        <v>-0.5249827144205903</v>
      </c>
      <c r="CD549" s="59">
        <f t="shared" si="59"/>
        <v>-2.6886891263009832E-2</v>
      </c>
      <c r="CE549" s="59">
        <f t="shared" si="60"/>
        <v>-0.44876760236431312</v>
      </c>
      <c r="CF549">
        <v>0</v>
      </c>
      <c r="CI549" s="20">
        <v>520</v>
      </c>
      <c r="CJ549" s="20">
        <v>-0.19481609243431916</v>
      </c>
      <c r="CK549" s="20">
        <v>0.32332141885808846</v>
      </c>
      <c r="DC549">
        <v>119714</v>
      </c>
      <c r="DD549">
        <v>4497129</v>
      </c>
      <c r="DE549">
        <v>5491</v>
      </c>
      <c r="DF549">
        <v>819</v>
      </c>
      <c r="DG549">
        <v>15.3</v>
      </c>
      <c r="DH549">
        <v>38519</v>
      </c>
      <c r="DI549">
        <v>16</v>
      </c>
      <c r="DJ549">
        <v>0</v>
      </c>
      <c r="DK549">
        <f t="shared" si="55"/>
        <v>0</v>
      </c>
    </row>
    <row r="550" spans="1:115" x14ac:dyDescent="0.25">
      <c r="A550">
        <v>119716</v>
      </c>
      <c r="B550">
        <v>1198</v>
      </c>
      <c r="C550">
        <v>16.600000000000001</v>
      </c>
      <c r="D550">
        <v>38929</v>
      </c>
      <c r="E550">
        <v>5079</v>
      </c>
      <c r="N550">
        <v>119716</v>
      </c>
      <c r="O550" t="s">
        <v>233</v>
      </c>
      <c r="P550" s="74">
        <v>1198</v>
      </c>
      <c r="Q550" s="74">
        <v>6084642</v>
      </c>
      <c r="R550" s="72">
        <v>7157671.7045374326</v>
      </c>
      <c r="S550" s="72">
        <v>-1073029.7045374326</v>
      </c>
      <c r="U550" s="20"/>
      <c r="V550" s="20"/>
      <c r="AC550" s="20">
        <v>526</v>
      </c>
      <c r="AD550" s="20">
        <v>5527085.3587228209</v>
      </c>
      <c r="AE550" s="20">
        <v>-414035.35872282088</v>
      </c>
      <c r="AN550">
        <v>119721</v>
      </c>
      <c r="AO550">
        <v>578</v>
      </c>
      <c r="AP550">
        <v>22.1</v>
      </c>
      <c r="AQ550">
        <v>14</v>
      </c>
      <c r="AR550">
        <v>41419</v>
      </c>
      <c r="AS550">
        <v>3718274</v>
      </c>
      <c r="AT550">
        <v>6433</v>
      </c>
      <c r="AU550" s="20">
        <v>4425026.123658116</v>
      </c>
      <c r="AV550" s="20">
        <v>-706752.12365811598</v>
      </c>
      <c r="BJ550">
        <v>119721</v>
      </c>
      <c r="BK550">
        <v>3718274</v>
      </c>
      <c r="BL550">
        <v>6433</v>
      </c>
      <c r="BM550">
        <v>578</v>
      </c>
      <c r="BN550">
        <v>14</v>
      </c>
      <c r="BO550">
        <v>41419</v>
      </c>
      <c r="BP550">
        <v>22.1</v>
      </c>
      <c r="BQ550">
        <v>0</v>
      </c>
      <c r="BT550">
        <v>4425445</v>
      </c>
      <c r="BU550">
        <v>719</v>
      </c>
      <c r="BV550">
        <v>12.6</v>
      </c>
      <c r="BW550">
        <v>40610</v>
      </c>
      <c r="BX550">
        <v>20.5</v>
      </c>
      <c r="BY550">
        <v>0</v>
      </c>
      <c r="CA550" s="59">
        <f t="shared" si="56"/>
        <v>-0.69120369166667883</v>
      </c>
      <c r="CB550" s="59">
        <f t="shared" si="57"/>
        <v>-0.69062951977177434</v>
      </c>
      <c r="CC550" s="59">
        <f t="shared" si="58"/>
        <v>-1.3738881301595394</v>
      </c>
      <c r="CD550" s="59">
        <f t="shared" si="59"/>
        <v>0.20746006465198158</v>
      </c>
      <c r="CE550" s="59">
        <f t="shared" si="60"/>
        <v>0.59555674300055539</v>
      </c>
      <c r="CF550">
        <v>0</v>
      </c>
      <c r="CI550" s="20">
        <v>521</v>
      </c>
      <c r="CJ550" s="20">
        <v>0.59505750563998405</v>
      </c>
      <c r="CK550" s="20">
        <v>-0.30645096579740927</v>
      </c>
      <c r="DC550">
        <v>119716</v>
      </c>
      <c r="DD550">
        <v>6084642</v>
      </c>
      <c r="DE550">
        <v>5079</v>
      </c>
      <c r="DF550">
        <v>1198</v>
      </c>
      <c r="DG550">
        <v>16.600000000000001</v>
      </c>
      <c r="DH550">
        <v>38929</v>
      </c>
      <c r="DI550">
        <v>5.4</v>
      </c>
      <c r="DJ550">
        <v>0</v>
      </c>
      <c r="DK550">
        <f t="shared" si="55"/>
        <v>0</v>
      </c>
    </row>
    <row r="551" spans="1:115" x14ac:dyDescent="0.25">
      <c r="A551">
        <v>119721</v>
      </c>
      <c r="B551">
        <v>578</v>
      </c>
      <c r="C551">
        <v>14</v>
      </c>
      <c r="D551">
        <v>41419</v>
      </c>
      <c r="E551">
        <v>6433</v>
      </c>
      <c r="N551">
        <v>119721</v>
      </c>
      <c r="O551" t="s">
        <v>233</v>
      </c>
      <c r="P551" s="74">
        <v>578</v>
      </c>
      <c r="Q551" s="74">
        <v>3718274</v>
      </c>
      <c r="R551" s="72">
        <v>3875322.5668586683</v>
      </c>
      <c r="S551" s="72">
        <v>-157048.56685866835</v>
      </c>
      <c r="U551" s="20"/>
      <c r="V551" s="20"/>
      <c r="AC551" s="20">
        <v>527</v>
      </c>
      <c r="AD551" s="20">
        <v>6151790.5171842631</v>
      </c>
      <c r="AE551" s="20">
        <v>-1485758.5171842631</v>
      </c>
      <c r="AN551">
        <v>119722</v>
      </c>
      <c r="AO551">
        <v>875</v>
      </c>
      <c r="AP551">
        <v>12</v>
      </c>
      <c r="AQ551">
        <v>15.3</v>
      </c>
      <c r="AR551">
        <v>40581</v>
      </c>
      <c r="AS551">
        <v>4844875</v>
      </c>
      <c r="AT551">
        <v>5537</v>
      </c>
      <c r="AU551" s="20">
        <v>5368148.0291619636</v>
      </c>
      <c r="AV551" s="20">
        <v>-523273.02916196361</v>
      </c>
      <c r="BJ551">
        <v>119722</v>
      </c>
      <c r="BK551">
        <v>4844875</v>
      </c>
      <c r="BL551">
        <v>5537</v>
      </c>
      <c r="BM551">
        <v>875</v>
      </c>
      <c r="BN551">
        <v>15.3</v>
      </c>
      <c r="BO551">
        <v>40581</v>
      </c>
      <c r="BP551">
        <v>12</v>
      </c>
      <c r="BQ551">
        <v>0</v>
      </c>
      <c r="BT551">
        <v>4497129</v>
      </c>
      <c r="BU551">
        <v>819</v>
      </c>
      <c r="BV551">
        <v>15.3</v>
      </c>
      <c r="BW551">
        <v>38519</v>
      </c>
      <c r="BX551">
        <v>16</v>
      </c>
      <c r="BY551">
        <v>0</v>
      </c>
      <c r="CA551" s="59">
        <f t="shared" si="56"/>
        <v>-0.65824835675579974</v>
      </c>
      <c r="CB551" s="59">
        <f t="shared" si="57"/>
        <v>-0.4109163536864413</v>
      </c>
      <c r="CC551" s="59">
        <f t="shared" si="58"/>
        <v>-2.5626587515326461E-2</v>
      </c>
      <c r="CD551" s="59">
        <f t="shared" si="59"/>
        <v>-0.48270822382442274</v>
      </c>
      <c r="CE551" s="59">
        <f t="shared" si="60"/>
        <v>0.13929853386056434</v>
      </c>
      <c r="CF551">
        <v>0</v>
      </c>
      <c r="CI551" s="20">
        <v>522</v>
      </c>
      <c r="CJ551" s="20">
        <v>-0.55350188955659263</v>
      </c>
      <c r="CK551" s="20">
        <v>0.45288893245531614</v>
      </c>
      <c r="DC551">
        <v>119721</v>
      </c>
      <c r="DD551">
        <v>3718274</v>
      </c>
      <c r="DE551">
        <v>6433</v>
      </c>
      <c r="DF551">
        <v>578</v>
      </c>
      <c r="DG551">
        <v>14</v>
      </c>
      <c r="DH551">
        <v>41419</v>
      </c>
      <c r="DI551">
        <v>22.1</v>
      </c>
      <c r="DJ551">
        <v>0</v>
      </c>
      <c r="DK551">
        <f t="shared" si="55"/>
        <v>0</v>
      </c>
    </row>
    <row r="552" spans="1:115" x14ac:dyDescent="0.25">
      <c r="A552">
        <v>119722</v>
      </c>
      <c r="B552">
        <v>875</v>
      </c>
      <c r="C552">
        <v>15.3</v>
      </c>
      <c r="D552">
        <v>40581</v>
      </c>
      <c r="E552">
        <v>5537</v>
      </c>
      <c r="N552">
        <v>119722</v>
      </c>
      <c r="O552" t="s">
        <v>233</v>
      </c>
      <c r="P552" s="74">
        <v>875</v>
      </c>
      <c r="Q552" s="74">
        <v>4844875</v>
      </c>
      <c r="R552" s="72">
        <v>5447673.686037044</v>
      </c>
      <c r="S552" s="72">
        <v>-602798.68603704404</v>
      </c>
      <c r="U552" s="20"/>
      <c r="V552" s="20"/>
      <c r="AC552" s="20">
        <v>528</v>
      </c>
      <c r="AD552" s="20">
        <v>7623553.5176273212</v>
      </c>
      <c r="AE552" s="20">
        <v>-1341443.5176273212</v>
      </c>
      <c r="AN552">
        <v>119723</v>
      </c>
      <c r="AO552">
        <v>364</v>
      </c>
      <c r="AP552">
        <v>19.2</v>
      </c>
      <c r="AQ552">
        <v>15.2</v>
      </c>
      <c r="AR552">
        <v>40949</v>
      </c>
      <c r="AS552">
        <v>2493036</v>
      </c>
      <c r="AT552">
        <v>6849</v>
      </c>
      <c r="AU552" s="20">
        <v>2847715.2247245619</v>
      </c>
      <c r="AV552" s="20">
        <v>-354679.22472456191</v>
      </c>
      <c r="BJ552">
        <v>119723</v>
      </c>
      <c r="BK552">
        <v>2493036</v>
      </c>
      <c r="BL552">
        <v>6849</v>
      </c>
      <c r="BM552">
        <v>364</v>
      </c>
      <c r="BN552">
        <v>15.2</v>
      </c>
      <c r="BO552">
        <v>40949</v>
      </c>
      <c r="BP552">
        <v>19.2</v>
      </c>
      <c r="BQ552">
        <v>0</v>
      </c>
      <c r="BT552">
        <v>6084642</v>
      </c>
      <c r="BU552">
        <v>1198</v>
      </c>
      <c r="BV552">
        <v>16.600000000000001</v>
      </c>
      <c r="BW552">
        <v>38929</v>
      </c>
      <c r="BX552">
        <v>5.4</v>
      </c>
      <c r="BY552">
        <v>0</v>
      </c>
      <c r="CA552" s="59">
        <f t="shared" si="56"/>
        <v>7.1580092973211509E-2</v>
      </c>
      <c r="CB552" s="59">
        <f t="shared" si="57"/>
        <v>0.64919654577697083</v>
      </c>
      <c r="CC552" s="59">
        <f t="shared" si="58"/>
        <v>0.62353637746151691</v>
      </c>
      <c r="CD552" s="59">
        <f t="shared" si="59"/>
        <v>-0.34738110843689246</v>
      </c>
      <c r="CE552" s="59">
        <f t="shared" si="60"/>
        <v>-0.93544302544697011</v>
      </c>
      <c r="CF552">
        <v>0</v>
      </c>
      <c r="CI552" s="20">
        <v>523</v>
      </c>
      <c r="CJ552" s="20">
        <v>0.14250350715002047</v>
      </c>
      <c r="CK552" s="20">
        <v>0.15520294200601259</v>
      </c>
      <c r="DC552">
        <v>119722</v>
      </c>
      <c r="DD552">
        <v>4844875</v>
      </c>
      <c r="DE552">
        <v>5537</v>
      </c>
      <c r="DF552">
        <v>875</v>
      </c>
      <c r="DG552">
        <v>15.3</v>
      </c>
      <c r="DH552">
        <v>40581</v>
      </c>
      <c r="DI552">
        <v>12</v>
      </c>
      <c r="DJ552">
        <v>0</v>
      </c>
      <c r="DK552">
        <f t="shared" si="55"/>
        <v>0</v>
      </c>
    </row>
    <row r="553" spans="1:115" x14ac:dyDescent="0.25">
      <c r="A553">
        <v>119723</v>
      </c>
      <c r="B553">
        <v>364</v>
      </c>
      <c r="C553">
        <v>15.2</v>
      </c>
      <c r="D553">
        <v>40949</v>
      </c>
      <c r="E553">
        <v>6849</v>
      </c>
      <c r="N553">
        <v>119723</v>
      </c>
      <c r="O553" t="s">
        <v>233</v>
      </c>
      <c r="P553" s="74">
        <v>364</v>
      </c>
      <c r="Q553" s="74">
        <v>2493036</v>
      </c>
      <c r="R553" s="72">
        <v>2742382.7032082565</v>
      </c>
      <c r="S553" s="72">
        <v>-249346.70320825651</v>
      </c>
      <c r="U553" s="20"/>
      <c r="V553" s="20"/>
      <c r="AC553" s="20">
        <v>529</v>
      </c>
      <c r="AD553" s="20">
        <v>4934144.8693356887</v>
      </c>
      <c r="AE553" s="20">
        <v>252003.13066431135</v>
      </c>
      <c r="AN553">
        <v>119740</v>
      </c>
      <c r="AO553">
        <v>1388</v>
      </c>
      <c r="AP553">
        <v>9.5</v>
      </c>
      <c r="AQ553">
        <v>17.2</v>
      </c>
      <c r="AR553">
        <v>41642</v>
      </c>
      <c r="AS553">
        <v>7706176</v>
      </c>
      <c r="AT553">
        <v>5552</v>
      </c>
      <c r="AU553" s="20">
        <v>8007679.2843201654</v>
      </c>
      <c r="AV553" s="20">
        <v>-301503.2843201654</v>
      </c>
      <c r="BJ553">
        <v>119740</v>
      </c>
      <c r="BK553">
        <v>7706176</v>
      </c>
      <c r="BL553">
        <v>5552</v>
      </c>
      <c r="BM553">
        <v>1388</v>
      </c>
      <c r="BN553">
        <v>17.2</v>
      </c>
      <c r="BO553">
        <v>41642</v>
      </c>
      <c r="BP553">
        <v>9.5</v>
      </c>
      <c r="BQ553">
        <v>0</v>
      </c>
      <c r="BT553">
        <v>3718274</v>
      </c>
      <c r="BU553">
        <v>578</v>
      </c>
      <c r="BV553">
        <v>14</v>
      </c>
      <c r="BW553">
        <v>41419</v>
      </c>
      <c r="BX553">
        <v>22.1</v>
      </c>
      <c r="BY553">
        <v>0</v>
      </c>
      <c r="CA553" s="59">
        <f t="shared" si="56"/>
        <v>-1.016311904716471</v>
      </c>
      <c r="CB553" s="59">
        <f t="shared" si="57"/>
        <v>-1.0850250839520938</v>
      </c>
      <c r="CC553" s="59">
        <f t="shared" si="58"/>
        <v>-0.67478955249216988</v>
      </c>
      <c r="CD553" s="59">
        <f t="shared" si="59"/>
        <v>0.47448356794103519</v>
      </c>
      <c r="CE553" s="59">
        <f t="shared" si="60"/>
        <v>0.75778188402810798</v>
      </c>
      <c r="CF553">
        <v>0</v>
      </c>
      <c r="CI553" s="20">
        <v>524</v>
      </c>
      <c r="CJ553" s="20">
        <v>-1.2747762941029492</v>
      </c>
      <c r="CK553" s="20">
        <v>-2.7647167731511324E-2</v>
      </c>
      <c r="DC553">
        <v>119723</v>
      </c>
      <c r="DD553">
        <v>2493036</v>
      </c>
      <c r="DE553">
        <v>6849</v>
      </c>
      <c r="DF553">
        <v>364</v>
      </c>
      <c r="DG553">
        <v>15.2</v>
      </c>
      <c r="DH553">
        <v>40949</v>
      </c>
      <c r="DI553">
        <v>19.2</v>
      </c>
      <c r="DJ553">
        <v>0</v>
      </c>
      <c r="DK553">
        <f t="shared" si="55"/>
        <v>0</v>
      </c>
    </row>
    <row r="554" spans="1:115" x14ac:dyDescent="0.25">
      <c r="A554">
        <v>119740</v>
      </c>
      <c r="B554">
        <v>1388</v>
      </c>
      <c r="C554">
        <v>17.2</v>
      </c>
      <c r="D554">
        <v>41642</v>
      </c>
      <c r="E554">
        <v>5552</v>
      </c>
      <c r="N554">
        <v>119740</v>
      </c>
      <c r="O554" t="s">
        <v>233</v>
      </c>
      <c r="P554" s="74">
        <v>1388</v>
      </c>
      <c r="Q554" s="74">
        <v>7706176</v>
      </c>
      <c r="R554" s="72">
        <v>8163552.8918906022</v>
      </c>
      <c r="S554" s="72">
        <v>-457376.89189060219</v>
      </c>
      <c r="U554" s="20"/>
      <c r="V554" s="20"/>
      <c r="AC554" s="20">
        <v>530</v>
      </c>
      <c r="AD554" s="20">
        <v>5362967.9018388819</v>
      </c>
      <c r="AE554" s="20">
        <v>-1214856.9018388819</v>
      </c>
      <c r="AN554">
        <v>119743</v>
      </c>
      <c r="AO554">
        <v>685</v>
      </c>
      <c r="AP554">
        <v>13.2</v>
      </c>
      <c r="AQ554">
        <v>15.2</v>
      </c>
      <c r="AR554">
        <v>39730</v>
      </c>
      <c r="AS554">
        <v>3929160</v>
      </c>
      <c r="AT554">
        <v>5736</v>
      </c>
      <c r="AU554" s="20">
        <v>4262451.6794651207</v>
      </c>
      <c r="AV554" s="20">
        <v>-333291.67946512066</v>
      </c>
      <c r="BJ554">
        <v>119743</v>
      </c>
      <c r="BK554">
        <v>3929160</v>
      </c>
      <c r="BL554">
        <v>5736</v>
      </c>
      <c r="BM554">
        <v>685</v>
      </c>
      <c r="BN554">
        <v>15.2</v>
      </c>
      <c r="BO554">
        <v>39730</v>
      </c>
      <c r="BP554">
        <v>13.2</v>
      </c>
      <c r="BQ554">
        <v>0</v>
      </c>
      <c r="BT554">
        <v>4844875</v>
      </c>
      <c r="BU554">
        <v>875</v>
      </c>
      <c r="BV554">
        <v>15.3</v>
      </c>
      <c r="BW554">
        <v>40581</v>
      </c>
      <c r="BX554">
        <v>12</v>
      </c>
      <c r="BY554">
        <v>0</v>
      </c>
      <c r="CA554" s="59">
        <f t="shared" si="56"/>
        <v>-0.49837884760566065</v>
      </c>
      <c r="CB554" s="59">
        <f t="shared" si="57"/>
        <v>-0.25427698067865484</v>
      </c>
      <c r="CC554" s="59">
        <f t="shared" si="58"/>
        <v>-2.5626587515326461E-2</v>
      </c>
      <c r="CD554" s="59">
        <f t="shared" si="59"/>
        <v>0.197888146734327</v>
      </c>
      <c r="CE554" s="59">
        <f t="shared" si="60"/>
        <v>-0.26626431870831663</v>
      </c>
      <c r="CF554">
        <v>0</v>
      </c>
      <c r="CI554" s="20">
        <v>525</v>
      </c>
      <c r="CJ554" s="20">
        <v>-0.70238909191466981</v>
      </c>
      <c r="CK554" s="20">
        <v>-0.10630567400147639</v>
      </c>
      <c r="DC554">
        <v>119740</v>
      </c>
      <c r="DD554">
        <v>7706176</v>
      </c>
      <c r="DE554">
        <v>5552</v>
      </c>
      <c r="DF554">
        <v>1388</v>
      </c>
      <c r="DG554">
        <v>17.2</v>
      </c>
      <c r="DH554">
        <v>41642</v>
      </c>
      <c r="DI554">
        <v>9.5</v>
      </c>
      <c r="DJ554">
        <v>0</v>
      </c>
      <c r="DK554">
        <f t="shared" si="55"/>
        <v>0</v>
      </c>
    </row>
    <row r="555" spans="1:115" x14ac:dyDescent="0.25">
      <c r="A555">
        <v>119743</v>
      </c>
      <c r="B555">
        <v>685</v>
      </c>
      <c r="C555">
        <v>15.2</v>
      </c>
      <c r="D555">
        <v>39730</v>
      </c>
      <c r="E555">
        <v>5736</v>
      </c>
      <c r="N555">
        <v>119743</v>
      </c>
      <c r="O555" t="s">
        <v>233</v>
      </c>
      <c r="P555" s="74">
        <v>685</v>
      </c>
      <c r="Q555" s="74">
        <v>3929160</v>
      </c>
      <c r="R555" s="72">
        <v>4441792.4986838745</v>
      </c>
      <c r="S555" s="72">
        <v>-512632.4986838745</v>
      </c>
      <c r="U555" s="20"/>
      <c r="V555" s="20"/>
      <c r="AC555" s="20">
        <v>531</v>
      </c>
      <c r="AD555" s="20">
        <v>7252965.7117603645</v>
      </c>
      <c r="AE555" s="20">
        <v>-1546277.7117603645</v>
      </c>
      <c r="AN555">
        <v>119744</v>
      </c>
      <c r="AO555">
        <v>1164</v>
      </c>
      <c r="AP555">
        <v>10.7</v>
      </c>
      <c r="AQ555">
        <v>15.1</v>
      </c>
      <c r="AR555">
        <v>38045</v>
      </c>
      <c r="AS555">
        <v>6405492</v>
      </c>
      <c r="AT555">
        <v>5503</v>
      </c>
      <c r="AU555" s="20">
        <v>6696138.4754428286</v>
      </c>
      <c r="AV555" s="20">
        <v>-290646.47544282861</v>
      </c>
      <c r="BJ555">
        <v>119744</v>
      </c>
      <c r="BK555">
        <v>6405492</v>
      </c>
      <c r="BL555">
        <v>5503</v>
      </c>
      <c r="BM555">
        <v>1164</v>
      </c>
      <c r="BN555">
        <v>15.1</v>
      </c>
      <c r="BO555">
        <v>38045</v>
      </c>
      <c r="BP555">
        <v>10.7</v>
      </c>
      <c r="BQ555">
        <v>0</v>
      </c>
      <c r="BT555">
        <v>2493036</v>
      </c>
      <c r="BU555">
        <v>364</v>
      </c>
      <c r="BV555">
        <v>15.2</v>
      </c>
      <c r="BW555">
        <v>40949</v>
      </c>
      <c r="BX555">
        <v>19.2</v>
      </c>
      <c r="BY555">
        <v>0</v>
      </c>
      <c r="CA555" s="59">
        <f t="shared" si="56"/>
        <v>-1.5795914180742037</v>
      </c>
      <c r="CB555" s="59">
        <f t="shared" si="57"/>
        <v>-1.6836112593747066</v>
      </c>
      <c r="CC555" s="59">
        <f t="shared" si="58"/>
        <v>-7.5562200205853552E-2</v>
      </c>
      <c r="CD555" s="59">
        <f t="shared" si="59"/>
        <v>0.31935248444801273</v>
      </c>
      <c r="CE555" s="59">
        <f t="shared" si="60"/>
        <v>0.46374881591566902</v>
      </c>
      <c r="CF555">
        <v>0</v>
      </c>
      <c r="CI555" s="20">
        <v>526</v>
      </c>
      <c r="CJ555" s="20">
        <v>-0.20417531911926756</v>
      </c>
      <c r="CK555" s="20">
        <v>-0.17091525021334741</v>
      </c>
      <c r="DC555">
        <v>119743</v>
      </c>
      <c r="DD555">
        <v>3929160</v>
      </c>
      <c r="DE555">
        <v>5736</v>
      </c>
      <c r="DF555">
        <v>685</v>
      </c>
      <c r="DG555">
        <v>15.2</v>
      </c>
      <c r="DH555">
        <v>39730</v>
      </c>
      <c r="DI555">
        <v>13.2</v>
      </c>
      <c r="DJ555">
        <v>0</v>
      </c>
      <c r="DK555">
        <f t="shared" si="55"/>
        <v>0</v>
      </c>
    </row>
    <row r="556" spans="1:115" x14ac:dyDescent="0.25">
      <c r="A556">
        <v>119744</v>
      </c>
      <c r="B556">
        <v>1164</v>
      </c>
      <c r="C556">
        <v>15.1</v>
      </c>
      <c r="D556">
        <v>38045</v>
      </c>
      <c r="E556">
        <v>5503</v>
      </c>
      <c r="N556">
        <v>119744</v>
      </c>
      <c r="O556" t="s">
        <v>233</v>
      </c>
      <c r="P556" s="74">
        <v>1164</v>
      </c>
      <c r="Q556" s="74">
        <v>6405492</v>
      </c>
      <c r="R556" s="72">
        <v>6977671.9131163387</v>
      </c>
      <c r="S556" s="72">
        <v>-572179.91311633866</v>
      </c>
      <c r="U556" s="20"/>
      <c r="V556" s="20"/>
      <c r="AC556" s="20">
        <v>532</v>
      </c>
      <c r="AD556" s="20">
        <v>7263553.9347851342</v>
      </c>
      <c r="AE556" s="20">
        <v>-1957945.9347851342</v>
      </c>
      <c r="AN556">
        <v>119745</v>
      </c>
      <c r="AO556">
        <v>381</v>
      </c>
      <c r="AP556">
        <v>30.1</v>
      </c>
      <c r="AQ556">
        <v>14.2</v>
      </c>
      <c r="AR556">
        <v>43184</v>
      </c>
      <c r="AS556">
        <v>2867406</v>
      </c>
      <c r="AT556">
        <v>7526</v>
      </c>
      <c r="AU556" s="20">
        <v>3837231.2267659386</v>
      </c>
      <c r="AV556" s="20">
        <v>-969825.22676593857</v>
      </c>
      <c r="BJ556">
        <v>119745</v>
      </c>
      <c r="BK556">
        <v>2867406</v>
      </c>
      <c r="BL556">
        <v>7526</v>
      </c>
      <c r="BM556">
        <v>381</v>
      </c>
      <c r="BN556">
        <v>14.2</v>
      </c>
      <c r="BO556">
        <v>43184</v>
      </c>
      <c r="BP556">
        <v>30.1</v>
      </c>
      <c r="BQ556">
        <v>0</v>
      </c>
      <c r="BT556">
        <v>7706176</v>
      </c>
      <c r="BU556">
        <v>1388</v>
      </c>
      <c r="BV556">
        <v>17.2</v>
      </c>
      <c r="BW556">
        <v>41642</v>
      </c>
      <c r="BX556">
        <v>9.5</v>
      </c>
      <c r="BY556">
        <v>0</v>
      </c>
      <c r="CA556" s="59">
        <f t="shared" si="56"/>
        <v>0.8170490405678974</v>
      </c>
      <c r="CB556" s="59">
        <f t="shared" si="57"/>
        <v>1.1806515613391035</v>
      </c>
      <c r="CC556" s="59">
        <f t="shared" si="58"/>
        <v>0.92315005360467417</v>
      </c>
      <c r="CD556" s="59">
        <f t="shared" si="59"/>
        <v>0.54808831606644803</v>
      </c>
      <c r="CE556" s="59">
        <f t="shared" si="60"/>
        <v>-0.51974110156386721</v>
      </c>
      <c r="CF556">
        <v>0</v>
      </c>
      <c r="CI556" s="20">
        <v>527</v>
      </c>
      <c r="CJ556" s="20">
        <v>-0.42058709453868204</v>
      </c>
      <c r="CK556" s="20">
        <v>-0.16001136918028636</v>
      </c>
      <c r="DC556">
        <v>119744</v>
      </c>
      <c r="DD556">
        <v>6405492</v>
      </c>
      <c r="DE556">
        <v>5503</v>
      </c>
      <c r="DF556">
        <v>1164</v>
      </c>
      <c r="DG556">
        <v>15.1</v>
      </c>
      <c r="DH556">
        <v>38045</v>
      </c>
      <c r="DI556">
        <v>10.7</v>
      </c>
      <c r="DJ556">
        <v>0</v>
      </c>
      <c r="DK556">
        <f t="shared" si="55"/>
        <v>0</v>
      </c>
    </row>
    <row r="557" spans="1:115" x14ac:dyDescent="0.25">
      <c r="A557">
        <v>119745</v>
      </c>
      <c r="B557">
        <v>381</v>
      </c>
      <c r="C557">
        <v>14.2</v>
      </c>
      <c r="D557">
        <v>43184</v>
      </c>
      <c r="E557">
        <v>7526</v>
      </c>
      <c r="N557">
        <v>119745</v>
      </c>
      <c r="O557" t="s">
        <v>233</v>
      </c>
      <c r="P557" s="74">
        <v>381</v>
      </c>
      <c r="Q557" s="74">
        <v>2867406</v>
      </c>
      <c r="R557" s="72">
        <v>2832382.598918803</v>
      </c>
      <c r="S557" s="72">
        <v>35023.401081196964</v>
      </c>
      <c r="U557" s="20"/>
      <c r="V557" s="20"/>
      <c r="AC557" s="20">
        <v>533</v>
      </c>
      <c r="AD557" s="20">
        <v>6564731.2151503004</v>
      </c>
      <c r="AE557" s="20">
        <v>-1106495.2151503004</v>
      </c>
      <c r="AN557">
        <v>119749</v>
      </c>
      <c r="AO557">
        <v>720</v>
      </c>
      <c r="AP557">
        <v>9.9</v>
      </c>
      <c r="AQ557">
        <v>14.9</v>
      </c>
      <c r="AR557">
        <v>40503</v>
      </c>
      <c r="AS557">
        <v>4024800</v>
      </c>
      <c r="AT557">
        <v>5590</v>
      </c>
      <c r="AU557" s="20">
        <v>4442577.8585130339</v>
      </c>
      <c r="AV557" s="20">
        <v>-417777.85851303395</v>
      </c>
      <c r="BJ557">
        <v>119749</v>
      </c>
      <c r="BK557">
        <v>4024800</v>
      </c>
      <c r="BL557">
        <v>5590</v>
      </c>
      <c r="BM557">
        <v>720</v>
      </c>
      <c r="BN557">
        <v>14.9</v>
      </c>
      <c r="BO557">
        <v>40503</v>
      </c>
      <c r="BP557">
        <v>9.9</v>
      </c>
      <c r="BQ557">
        <v>0</v>
      </c>
      <c r="BT557">
        <v>3929160</v>
      </c>
      <c r="BU557">
        <v>685</v>
      </c>
      <c r="BV557">
        <v>15.2</v>
      </c>
      <c r="BW557">
        <v>39730</v>
      </c>
      <c r="BX557">
        <v>13.2</v>
      </c>
      <c r="BY557">
        <v>0</v>
      </c>
      <c r="CA557" s="59">
        <f t="shared" si="56"/>
        <v>-0.91936113804586583</v>
      </c>
      <c r="CB557" s="59">
        <f t="shared" si="57"/>
        <v>-0.7857319962407876</v>
      </c>
      <c r="CC557" s="59">
        <f t="shared" si="58"/>
        <v>-7.5562200205853552E-2</v>
      </c>
      <c r="CD557" s="59">
        <f t="shared" si="59"/>
        <v>-8.2998134228571163E-2</v>
      </c>
      <c r="CE557" s="59">
        <f t="shared" si="60"/>
        <v>-0.14459546293765238</v>
      </c>
      <c r="CF557">
        <v>0</v>
      </c>
      <c r="CI557" s="20">
        <v>528</v>
      </c>
      <c r="CJ557" s="20">
        <v>0.42625514235800194</v>
      </c>
      <c r="CK557" s="20">
        <v>-0.26389294913673678</v>
      </c>
      <c r="DC557">
        <v>119745</v>
      </c>
      <c r="DD557">
        <v>2867406</v>
      </c>
      <c r="DE557">
        <v>7526</v>
      </c>
      <c r="DF557">
        <v>381</v>
      </c>
      <c r="DG557">
        <v>14.2</v>
      </c>
      <c r="DH557">
        <v>43184</v>
      </c>
      <c r="DI557">
        <v>30.1</v>
      </c>
      <c r="DJ557">
        <v>0</v>
      </c>
      <c r="DK557">
        <f t="shared" si="55"/>
        <v>0</v>
      </c>
    </row>
    <row r="558" spans="1:115" x14ac:dyDescent="0.25">
      <c r="A558">
        <v>119749</v>
      </c>
      <c r="B558">
        <v>720</v>
      </c>
      <c r="C558">
        <v>14.9</v>
      </c>
      <c r="D558">
        <v>40503</v>
      </c>
      <c r="E558">
        <v>5590</v>
      </c>
      <c r="N558">
        <v>119749</v>
      </c>
      <c r="O558" t="s">
        <v>233</v>
      </c>
      <c r="P558" s="74">
        <v>720</v>
      </c>
      <c r="Q558" s="74">
        <v>4024800</v>
      </c>
      <c r="R558" s="72">
        <v>4627086.4016173529</v>
      </c>
      <c r="S558" s="72">
        <v>-602286.40161735285</v>
      </c>
      <c r="U558" s="20"/>
      <c r="V558" s="20"/>
      <c r="AC558" s="20">
        <v>534</v>
      </c>
      <c r="AD558" s="20">
        <v>6527672.4345636051</v>
      </c>
      <c r="AE558" s="20">
        <v>-1028009.4345636051</v>
      </c>
      <c r="AN558">
        <v>119751</v>
      </c>
      <c r="AO558">
        <v>626</v>
      </c>
      <c r="AP558">
        <v>15.5</v>
      </c>
      <c r="AQ558">
        <v>16.100000000000001</v>
      </c>
      <c r="AR558">
        <v>41088</v>
      </c>
      <c r="AS558">
        <v>3628296</v>
      </c>
      <c r="AT558">
        <v>5796</v>
      </c>
      <c r="AU558" s="20">
        <v>4051034.0578878121</v>
      </c>
      <c r="AV558" s="20">
        <v>-422738.05788781215</v>
      </c>
      <c r="BJ558">
        <v>119751</v>
      </c>
      <c r="BK558">
        <v>3628296</v>
      </c>
      <c r="BL558">
        <v>5796</v>
      </c>
      <c r="BM558">
        <v>626</v>
      </c>
      <c r="BN558">
        <v>16.100000000000001</v>
      </c>
      <c r="BO558">
        <v>41088</v>
      </c>
      <c r="BP558">
        <v>15.5</v>
      </c>
      <c r="BQ558">
        <v>0</v>
      </c>
      <c r="BT558">
        <v>6405492</v>
      </c>
      <c r="BU558">
        <v>1164</v>
      </c>
      <c r="BV558">
        <v>15.1</v>
      </c>
      <c r="BW558">
        <v>38045</v>
      </c>
      <c r="BX558">
        <v>10.7</v>
      </c>
      <c r="BY558">
        <v>0</v>
      </c>
      <c r="CA558" s="59">
        <f t="shared" si="56"/>
        <v>0.21908468543673984</v>
      </c>
      <c r="CB558" s="59">
        <f t="shared" si="57"/>
        <v>0.55409406930795757</v>
      </c>
      <c r="CC558" s="59">
        <f t="shared" si="58"/>
        <v>-0.12549781289637976</v>
      </c>
      <c r="CD558" s="59">
        <f t="shared" si="59"/>
        <v>-0.63915957185781136</v>
      </c>
      <c r="CE558" s="59">
        <f t="shared" si="60"/>
        <v>-0.39807224579320299</v>
      </c>
      <c r="CF558">
        <v>0</v>
      </c>
      <c r="CI558" s="20">
        <v>529</v>
      </c>
      <c r="CJ558" s="20">
        <v>-0.58944462662605257</v>
      </c>
      <c r="CK558" s="20">
        <v>0.24795945140251974</v>
      </c>
      <c r="DC558">
        <v>119749</v>
      </c>
      <c r="DD558">
        <v>4024800</v>
      </c>
      <c r="DE558">
        <v>5590</v>
      </c>
      <c r="DF558">
        <v>720</v>
      </c>
      <c r="DG558">
        <v>14.9</v>
      </c>
      <c r="DH558">
        <v>40503</v>
      </c>
      <c r="DI558">
        <v>9.9</v>
      </c>
      <c r="DJ558">
        <v>0</v>
      </c>
      <c r="DK558">
        <f t="shared" si="55"/>
        <v>0</v>
      </c>
    </row>
    <row r="559" spans="1:115" x14ac:dyDescent="0.25">
      <c r="A559">
        <v>119751</v>
      </c>
      <c r="B559">
        <v>626</v>
      </c>
      <c r="C559">
        <v>16.100000000000001</v>
      </c>
      <c r="D559">
        <v>41088</v>
      </c>
      <c r="E559">
        <v>5796</v>
      </c>
      <c r="N559">
        <v>119751</v>
      </c>
      <c r="O559" t="s">
        <v>233</v>
      </c>
      <c r="P559" s="74">
        <v>626</v>
      </c>
      <c r="Q559" s="74">
        <v>3628296</v>
      </c>
      <c r="R559" s="72">
        <v>4129439.9194531534</v>
      </c>
      <c r="S559" s="72">
        <v>-501143.91945315339</v>
      </c>
      <c r="U559" s="20"/>
      <c r="V559" s="20"/>
      <c r="AC559" s="20">
        <v>535</v>
      </c>
      <c r="AD559" s="20">
        <v>4680027.5167412041</v>
      </c>
      <c r="AE559" s="20">
        <v>446762.48325879592</v>
      </c>
      <c r="AN559">
        <v>119753</v>
      </c>
      <c r="AO559">
        <v>563</v>
      </c>
      <c r="AP559">
        <v>14.2</v>
      </c>
      <c r="AQ559">
        <v>17.5</v>
      </c>
      <c r="AR559">
        <v>39572</v>
      </c>
      <c r="AS559">
        <v>3039637</v>
      </c>
      <c r="AT559">
        <v>5399</v>
      </c>
      <c r="AU559" s="20">
        <v>3257336.0675248844</v>
      </c>
      <c r="AV559" s="20">
        <v>-217699.06752488436</v>
      </c>
      <c r="BJ559">
        <v>119753</v>
      </c>
      <c r="BK559">
        <v>3039637</v>
      </c>
      <c r="BL559">
        <v>5399</v>
      </c>
      <c r="BM559">
        <v>563</v>
      </c>
      <c r="BN559">
        <v>17.5</v>
      </c>
      <c r="BO559">
        <v>39572</v>
      </c>
      <c r="BP559">
        <v>14.2</v>
      </c>
      <c r="BQ559">
        <v>0</v>
      </c>
      <c r="BT559">
        <v>2867406</v>
      </c>
      <c r="BU559">
        <v>381</v>
      </c>
      <c r="BV559">
        <v>14.2</v>
      </c>
      <c r="BW559">
        <v>43184</v>
      </c>
      <c r="BX559">
        <v>30.1</v>
      </c>
      <c r="BY559">
        <v>0</v>
      </c>
      <c r="CA559" s="59">
        <f t="shared" si="56"/>
        <v>-1.4074820389856229</v>
      </c>
      <c r="CB559" s="59">
        <f t="shared" si="57"/>
        <v>-1.6360600211401999</v>
      </c>
      <c r="CC559" s="59">
        <f t="shared" si="58"/>
        <v>-0.57491832711111746</v>
      </c>
      <c r="CD559" s="59">
        <f t="shared" si="59"/>
        <v>1.0570502963775983</v>
      </c>
      <c r="CE559" s="59">
        <f t="shared" si="60"/>
        <v>1.5689075891658699</v>
      </c>
      <c r="CF559">
        <v>0</v>
      </c>
      <c r="CI559" s="20">
        <v>530</v>
      </c>
      <c r="CJ559" s="20">
        <v>-0.54543290122709343</v>
      </c>
      <c r="CK559" s="20">
        <v>-0.27326974211881294</v>
      </c>
      <c r="DC559">
        <v>119751</v>
      </c>
      <c r="DD559">
        <v>3628296</v>
      </c>
      <c r="DE559">
        <v>5796</v>
      </c>
      <c r="DF559">
        <v>626</v>
      </c>
      <c r="DG559">
        <v>16.100000000000001</v>
      </c>
      <c r="DH559">
        <v>41088</v>
      </c>
      <c r="DI559">
        <v>15.5</v>
      </c>
      <c r="DJ559">
        <v>0</v>
      </c>
      <c r="DK559">
        <f t="shared" si="55"/>
        <v>0</v>
      </c>
    </row>
    <row r="560" spans="1:115" x14ac:dyDescent="0.25">
      <c r="A560">
        <v>119753</v>
      </c>
      <c r="B560">
        <v>563</v>
      </c>
      <c r="C560">
        <v>17.5</v>
      </c>
      <c r="D560">
        <v>39572</v>
      </c>
      <c r="E560">
        <v>5399</v>
      </c>
      <c r="N560">
        <v>119753</v>
      </c>
      <c r="O560" t="s">
        <v>233</v>
      </c>
      <c r="P560" s="74">
        <v>563</v>
      </c>
      <c r="Q560" s="74">
        <v>3039637</v>
      </c>
      <c r="R560" s="72">
        <v>3795910.8941728915</v>
      </c>
      <c r="S560" s="72">
        <v>-756273.89417289151</v>
      </c>
      <c r="U560" s="20"/>
      <c r="V560" s="20"/>
      <c r="AC560" s="20">
        <v>536</v>
      </c>
      <c r="AD560" s="20">
        <v>5421203.1284751184</v>
      </c>
      <c r="AE560" s="20">
        <v>17166.871524881572</v>
      </c>
      <c r="AN560">
        <v>119757</v>
      </c>
      <c r="AO560">
        <v>782</v>
      </c>
      <c r="AP560">
        <v>13.2</v>
      </c>
      <c r="AQ560">
        <v>15.2</v>
      </c>
      <c r="AR560">
        <v>38742</v>
      </c>
      <c r="AS560">
        <v>4494154</v>
      </c>
      <c r="AT560">
        <v>5747</v>
      </c>
      <c r="AU560" s="20">
        <v>4702716.4574137069</v>
      </c>
      <c r="AV560" s="20">
        <v>-208562.45741370693</v>
      </c>
      <c r="BJ560">
        <v>119757</v>
      </c>
      <c r="BK560">
        <v>4494154</v>
      </c>
      <c r="BL560">
        <v>5747</v>
      </c>
      <c r="BM560">
        <v>782</v>
      </c>
      <c r="BN560">
        <v>15.2</v>
      </c>
      <c r="BO560">
        <v>38742</v>
      </c>
      <c r="BP560">
        <v>13.2</v>
      </c>
      <c r="BQ560">
        <v>0</v>
      </c>
      <c r="BT560">
        <v>4024800</v>
      </c>
      <c r="BU560">
        <v>720</v>
      </c>
      <c r="BV560">
        <v>14.9</v>
      </c>
      <c r="BW560">
        <v>40503</v>
      </c>
      <c r="BX560">
        <v>9.9</v>
      </c>
      <c r="BY560">
        <v>0</v>
      </c>
      <c r="CA560" s="59">
        <f t="shared" si="56"/>
        <v>-0.87539249468226343</v>
      </c>
      <c r="CB560" s="59">
        <f t="shared" si="57"/>
        <v>-0.68783238811092107</v>
      </c>
      <c r="CC560" s="59">
        <f t="shared" si="58"/>
        <v>-0.22536903827743218</v>
      </c>
      <c r="CD560" s="59">
        <f t="shared" si="59"/>
        <v>0.1721429881971871</v>
      </c>
      <c r="CE560" s="59">
        <f t="shared" si="60"/>
        <v>-0.47918481630697907</v>
      </c>
      <c r="CF560">
        <v>0</v>
      </c>
      <c r="CI560" s="20">
        <v>531</v>
      </c>
      <c r="CJ560" s="20">
        <v>6.9321872377997973E-2</v>
      </c>
      <c r="CK560" s="20">
        <v>-0.17149883329277271</v>
      </c>
      <c r="DC560">
        <v>119753</v>
      </c>
      <c r="DD560">
        <v>3039637</v>
      </c>
      <c r="DE560">
        <v>5399</v>
      </c>
      <c r="DF560">
        <v>563</v>
      </c>
      <c r="DG560">
        <v>17.5</v>
      </c>
      <c r="DH560">
        <v>39572</v>
      </c>
      <c r="DI560">
        <v>14.2</v>
      </c>
      <c r="DJ560">
        <v>0</v>
      </c>
      <c r="DK560">
        <f t="shared" si="55"/>
        <v>0</v>
      </c>
    </row>
    <row r="561" spans="1:115" x14ac:dyDescent="0.25">
      <c r="A561">
        <v>119757</v>
      </c>
      <c r="B561">
        <v>782</v>
      </c>
      <c r="C561">
        <v>15.2</v>
      </c>
      <c r="D561">
        <v>38742</v>
      </c>
      <c r="E561">
        <v>5747</v>
      </c>
      <c r="N561">
        <v>119757</v>
      </c>
      <c r="O561" t="s">
        <v>233</v>
      </c>
      <c r="P561" s="74">
        <v>782</v>
      </c>
      <c r="Q561" s="74">
        <v>4494154</v>
      </c>
      <c r="R561" s="72">
        <v>4955321.3153852299</v>
      </c>
      <c r="S561" s="72">
        <v>-461167.31538522989</v>
      </c>
      <c r="U561" s="20"/>
      <c r="V561" s="20"/>
      <c r="AC561" s="20">
        <v>537</v>
      </c>
      <c r="AD561" s="20">
        <v>6845319.1253067115</v>
      </c>
      <c r="AE561" s="20">
        <v>774590.87469328847</v>
      </c>
      <c r="AN561">
        <v>119759</v>
      </c>
      <c r="AO561">
        <v>897</v>
      </c>
      <c r="AP561">
        <v>5.5</v>
      </c>
      <c r="AQ561">
        <v>19.399999999999999</v>
      </c>
      <c r="AR561">
        <v>42118</v>
      </c>
      <c r="AS561">
        <v>4624932</v>
      </c>
      <c r="AT561">
        <v>5156</v>
      </c>
      <c r="AU561" s="20">
        <v>4765171.8819417842</v>
      </c>
      <c r="AV561" s="20">
        <v>-140239.88194178417</v>
      </c>
      <c r="BJ561">
        <v>119759</v>
      </c>
      <c r="BK561">
        <v>4624932</v>
      </c>
      <c r="BL561">
        <v>5156</v>
      </c>
      <c r="BM561">
        <v>897</v>
      </c>
      <c r="BN561">
        <v>19.399999999999999</v>
      </c>
      <c r="BO561">
        <v>42118</v>
      </c>
      <c r="BP561">
        <v>5.5</v>
      </c>
      <c r="BQ561">
        <v>0</v>
      </c>
      <c r="BT561">
        <v>3628296</v>
      </c>
      <c r="BU561">
        <v>626</v>
      </c>
      <c r="BV561">
        <v>16.100000000000001</v>
      </c>
      <c r="BW561">
        <v>41088</v>
      </c>
      <c r="BX561">
        <v>15.5</v>
      </c>
      <c r="BY561">
        <v>0</v>
      </c>
      <c r="CA561" s="59">
        <f t="shared" si="56"/>
        <v>-1.0576775529031106</v>
      </c>
      <c r="CB561" s="59">
        <f t="shared" si="57"/>
        <v>-0.95076276423113404</v>
      </c>
      <c r="CC561" s="59">
        <f t="shared" si="58"/>
        <v>0.37385831400888497</v>
      </c>
      <c r="CD561" s="59">
        <f t="shared" si="59"/>
        <v>0.36523167722573641</v>
      </c>
      <c r="CE561" s="59">
        <f t="shared" si="60"/>
        <v>8.860317728945423E-2</v>
      </c>
      <c r="CF561">
        <v>0</v>
      </c>
      <c r="CI561" s="20">
        <v>532</v>
      </c>
      <c r="CJ561" s="20">
        <v>0.15226949307458035</v>
      </c>
      <c r="CK561" s="20">
        <v>-0.43883523985587203</v>
      </c>
      <c r="DC561">
        <v>119757</v>
      </c>
      <c r="DD561">
        <v>4494154</v>
      </c>
      <c r="DE561">
        <v>5747</v>
      </c>
      <c r="DF561">
        <v>782</v>
      </c>
      <c r="DG561">
        <v>15.2</v>
      </c>
      <c r="DH561">
        <v>38742</v>
      </c>
      <c r="DI561">
        <v>13.2</v>
      </c>
      <c r="DJ561">
        <v>0</v>
      </c>
      <c r="DK561">
        <f t="shared" si="55"/>
        <v>0</v>
      </c>
    </row>
    <row r="562" spans="1:115" x14ac:dyDescent="0.25">
      <c r="A562">
        <v>119759</v>
      </c>
      <c r="B562">
        <v>897</v>
      </c>
      <c r="C562">
        <v>19.399999999999999</v>
      </c>
      <c r="D562">
        <v>42118</v>
      </c>
      <c r="E562">
        <v>5156</v>
      </c>
      <c r="N562">
        <v>119759</v>
      </c>
      <c r="O562" t="s">
        <v>233</v>
      </c>
      <c r="P562" s="74">
        <v>897</v>
      </c>
      <c r="Q562" s="74">
        <v>4624932</v>
      </c>
      <c r="R562" s="72">
        <v>5564144.1393095162</v>
      </c>
      <c r="S562" s="72">
        <v>-939212.13930951618</v>
      </c>
      <c r="U562" s="20"/>
      <c r="V562" s="20"/>
      <c r="AC562" s="20">
        <v>538</v>
      </c>
      <c r="AD562" s="20">
        <v>4245910.3727256255</v>
      </c>
      <c r="AE562" s="20">
        <v>1295785.6272743745</v>
      </c>
      <c r="AN562">
        <v>119761</v>
      </c>
      <c r="AO562">
        <v>1442</v>
      </c>
      <c r="AP562">
        <v>16.8</v>
      </c>
      <c r="AQ562">
        <v>13.4</v>
      </c>
      <c r="AR562">
        <v>39867</v>
      </c>
      <c r="AS562">
        <v>8157394</v>
      </c>
      <c r="AT562">
        <v>5657</v>
      </c>
      <c r="AU562" s="20">
        <v>9007737.03919678</v>
      </c>
      <c r="AV562" s="20">
        <v>-850343.03919677995</v>
      </c>
      <c r="BJ562">
        <v>119761</v>
      </c>
      <c r="BK562">
        <v>8157394</v>
      </c>
      <c r="BL562">
        <v>5657</v>
      </c>
      <c r="BM562">
        <v>1442</v>
      </c>
      <c r="BN562">
        <v>13.4</v>
      </c>
      <c r="BO562">
        <v>39867</v>
      </c>
      <c r="BP562">
        <v>16.8</v>
      </c>
      <c r="BQ562">
        <v>0</v>
      </c>
      <c r="BT562">
        <v>3039637</v>
      </c>
      <c r="BU562">
        <v>563</v>
      </c>
      <c r="BV562">
        <v>17.5</v>
      </c>
      <c r="BW562">
        <v>39572</v>
      </c>
      <c r="BX562">
        <v>14.2</v>
      </c>
      <c r="BY562">
        <v>0</v>
      </c>
      <c r="CA562" s="59">
        <f t="shared" si="56"/>
        <v>-1.3283021622064866</v>
      </c>
      <c r="CB562" s="59">
        <f t="shared" si="57"/>
        <v>-1.1269820588648938</v>
      </c>
      <c r="CC562" s="59">
        <f t="shared" si="58"/>
        <v>1.0729568916762537</v>
      </c>
      <c r="CD562" s="59">
        <f t="shared" si="59"/>
        <v>-0.13514858357303403</v>
      </c>
      <c r="CE562" s="59">
        <f t="shared" si="60"/>
        <v>-4.3204749795432151E-2</v>
      </c>
      <c r="CF562">
        <v>0</v>
      </c>
      <c r="CI562" s="20">
        <v>533</v>
      </c>
      <c r="CJ562" s="20">
        <v>-6.8788143499877608E-2</v>
      </c>
      <c r="CK562" s="20">
        <v>-0.14760982725360225</v>
      </c>
      <c r="DC562">
        <v>119759</v>
      </c>
      <c r="DD562">
        <v>4624932</v>
      </c>
      <c r="DE562">
        <v>5156</v>
      </c>
      <c r="DF562">
        <v>897</v>
      </c>
      <c r="DG562">
        <v>19.399999999999999</v>
      </c>
      <c r="DH562">
        <v>42118</v>
      </c>
      <c r="DI562">
        <v>5.5</v>
      </c>
      <c r="DJ562">
        <v>0</v>
      </c>
      <c r="DK562">
        <f t="shared" si="55"/>
        <v>0</v>
      </c>
    </row>
    <row r="563" spans="1:115" x14ac:dyDescent="0.25">
      <c r="A563">
        <v>119761</v>
      </c>
      <c r="B563">
        <v>1442</v>
      </c>
      <c r="C563">
        <v>13.4</v>
      </c>
      <c r="D563">
        <v>39867</v>
      </c>
      <c r="E563">
        <v>5657</v>
      </c>
      <c r="N563">
        <v>119761</v>
      </c>
      <c r="O563" t="s">
        <v>233</v>
      </c>
      <c r="P563" s="74">
        <v>1442</v>
      </c>
      <c r="Q563" s="74">
        <v>8157394</v>
      </c>
      <c r="R563" s="72">
        <v>8449434.9135593977</v>
      </c>
      <c r="S563" s="72">
        <v>-292040.91355939768</v>
      </c>
      <c r="U563" s="20"/>
      <c r="V563" s="20"/>
      <c r="AC563" s="20">
        <v>539</v>
      </c>
      <c r="AD563" s="20">
        <v>5092968.2147072423</v>
      </c>
      <c r="AE563" s="20">
        <v>-598872.21470724232</v>
      </c>
      <c r="AN563">
        <v>119765</v>
      </c>
      <c r="AO563">
        <v>695</v>
      </c>
      <c r="AP563">
        <v>5.4</v>
      </c>
      <c r="AQ563">
        <v>18.5</v>
      </c>
      <c r="AR563">
        <v>40752</v>
      </c>
      <c r="AS563">
        <v>3659870</v>
      </c>
      <c r="AT563">
        <v>5266</v>
      </c>
      <c r="AU563" s="20">
        <v>3592683.8368579182</v>
      </c>
      <c r="AV563" s="20">
        <v>67186.163142081816</v>
      </c>
      <c r="BJ563">
        <v>119765</v>
      </c>
      <c r="BK563">
        <v>3659870</v>
      </c>
      <c r="BL563">
        <v>5266</v>
      </c>
      <c r="BM563">
        <v>695</v>
      </c>
      <c r="BN563">
        <v>18.5</v>
      </c>
      <c r="BO563">
        <v>40752</v>
      </c>
      <c r="BP563">
        <v>5.4</v>
      </c>
      <c r="BQ563">
        <v>0</v>
      </c>
      <c r="BT563">
        <v>4494154</v>
      </c>
      <c r="BU563">
        <v>782</v>
      </c>
      <c r="BV563">
        <v>15.2</v>
      </c>
      <c r="BW563">
        <v>38742</v>
      </c>
      <c r="BX563">
        <v>13.2</v>
      </c>
      <c r="BY563">
        <v>0</v>
      </c>
      <c r="CA563" s="59">
        <f t="shared" si="56"/>
        <v>-0.65961605556390002</v>
      </c>
      <c r="CB563" s="59">
        <f t="shared" si="57"/>
        <v>-0.51441022513801449</v>
      </c>
      <c r="CC563" s="59">
        <f t="shared" si="58"/>
        <v>-7.5562200205853552E-2</v>
      </c>
      <c r="CD563" s="59">
        <f t="shared" si="59"/>
        <v>-0.4091034756990099</v>
      </c>
      <c r="CE563" s="59">
        <f t="shared" si="60"/>
        <v>-0.14459546293765238</v>
      </c>
      <c r="CF563">
        <v>0</v>
      </c>
      <c r="CI563" s="20">
        <v>534</v>
      </c>
      <c r="CJ563" s="20">
        <v>-0.29007565343555775</v>
      </c>
      <c r="CK563" s="20">
        <v>9.2722946051211702E-2</v>
      </c>
      <c r="DC563">
        <v>119761</v>
      </c>
      <c r="DD563">
        <v>8157394</v>
      </c>
      <c r="DE563">
        <v>5657</v>
      </c>
      <c r="DF563">
        <v>1442</v>
      </c>
      <c r="DG563">
        <v>13.4</v>
      </c>
      <c r="DH563">
        <v>39867</v>
      </c>
      <c r="DI563">
        <v>16.8</v>
      </c>
      <c r="DJ563">
        <v>0</v>
      </c>
      <c r="DK563">
        <f t="shared" si="55"/>
        <v>0</v>
      </c>
    </row>
    <row r="564" spans="1:115" x14ac:dyDescent="0.25">
      <c r="A564">
        <v>119765</v>
      </c>
      <c r="B564">
        <v>695</v>
      </c>
      <c r="C564">
        <v>18.5</v>
      </c>
      <c r="D564">
        <v>40752</v>
      </c>
      <c r="E564">
        <v>5266</v>
      </c>
      <c r="N564">
        <v>119765</v>
      </c>
      <c r="O564" t="s">
        <v>233</v>
      </c>
      <c r="P564" s="74">
        <v>695</v>
      </c>
      <c r="Q564" s="74">
        <v>3659870</v>
      </c>
      <c r="R564" s="72">
        <v>4494733.6138077248</v>
      </c>
      <c r="S564" s="72">
        <v>-834863.61380772479</v>
      </c>
      <c r="U564" s="20"/>
      <c r="V564" s="20"/>
      <c r="AC564" s="20">
        <v>540</v>
      </c>
      <c r="AD564" s="20">
        <v>5156497.5528558632</v>
      </c>
      <c r="AE564" s="20">
        <v>410482.44714413676</v>
      </c>
      <c r="AN564">
        <v>119767</v>
      </c>
      <c r="AO564">
        <v>1556</v>
      </c>
      <c r="AP564">
        <v>8.5</v>
      </c>
      <c r="AQ564">
        <v>16.2</v>
      </c>
      <c r="AR564">
        <v>40952</v>
      </c>
      <c r="AS564">
        <v>8374392</v>
      </c>
      <c r="AT564">
        <v>5382</v>
      </c>
      <c r="AU564" s="20">
        <v>8987043.6633542292</v>
      </c>
      <c r="AV564" s="20">
        <v>-612651.66335422918</v>
      </c>
      <c r="BJ564">
        <v>119767</v>
      </c>
      <c r="BK564">
        <v>8374392</v>
      </c>
      <c r="BL564">
        <v>5382</v>
      </c>
      <c r="BM564">
        <v>1556</v>
      </c>
      <c r="BN564">
        <v>16.2</v>
      </c>
      <c r="BO564">
        <v>40952</v>
      </c>
      <c r="BP564">
        <v>8.5</v>
      </c>
      <c r="BQ564">
        <v>0</v>
      </c>
      <c r="BT564">
        <v>4624932</v>
      </c>
      <c r="BU564">
        <v>897</v>
      </c>
      <c r="BV564">
        <v>19.399999999999999</v>
      </c>
      <c r="BW564">
        <v>42118</v>
      </c>
      <c r="BX564">
        <v>5.5</v>
      </c>
      <c r="BY564">
        <v>0</v>
      </c>
      <c r="CA564" s="59">
        <f t="shared" si="56"/>
        <v>-0.59949339515188416</v>
      </c>
      <c r="CB564" s="59">
        <f t="shared" si="57"/>
        <v>-0.19274008413988156</v>
      </c>
      <c r="CC564" s="59">
        <f t="shared" si="58"/>
        <v>2.0217335327962545</v>
      </c>
      <c r="CD564" s="59">
        <f t="shared" si="59"/>
        <v>0.70519979637001973</v>
      </c>
      <c r="CE564" s="59">
        <f t="shared" si="60"/>
        <v>-0.92530395413274813</v>
      </c>
      <c r="CF564">
        <v>0</v>
      </c>
      <c r="CI564" s="20">
        <v>535</v>
      </c>
      <c r="CJ564" s="20">
        <v>-0.56136307545750253</v>
      </c>
      <c r="CK564" s="20">
        <v>0.19258920583019812</v>
      </c>
      <c r="DC564">
        <v>119765</v>
      </c>
      <c r="DD564">
        <v>3659870</v>
      </c>
      <c r="DE564">
        <v>5266</v>
      </c>
      <c r="DF564">
        <v>695</v>
      </c>
      <c r="DG564">
        <v>18.5</v>
      </c>
      <c r="DH564">
        <v>40752</v>
      </c>
      <c r="DI564">
        <v>5.4</v>
      </c>
      <c r="DJ564">
        <v>0</v>
      </c>
      <c r="DK564">
        <f t="shared" si="55"/>
        <v>0</v>
      </c>
    </row>
    <row r="565" spans="1:115" x14ac:dyDescent="0.25">
      <c r="A565">
        <v>119767</v>
      </c>
      <c r="B565">
        <v>1556</v>
      </c>
      <c r="C565">
        <v>16.2</v>
      </c>
      <c r="D565">
        <v>40952</v>
      </c>
      <c r="E565">
        <v>5382</v>
      </c>
      <c r="N565">
        <v>119767</v>
      </c>
      <c r="O565" t="s">
        <v>233</v>
      </c>
      <c r="P565" s="74">
        <v>1556</v>
      </c>
      <c r="Q565" s="74">
        <v>8374392</v>
      </c>
      <c r="R565" s="72">
        <v>9052963.6259712987</v>
      </c>
      <c r="S565" s="72">
        <v>-678571.62597129866</v>
      </c>
      <c r="U565" s="20"/>
      <c r="V565" s="20"/>
      <c r="AC565" s="20">
        <v>541</v>
      </c>
      <c r="AD565" s="20">
        <v>5198850.4449549438</v>
      </c>
      <c r="AE565" s="20">
        <v>-70218.444954943843</v>
      </c>
      <c r="AN565">
        <v>119770</v>
      </c>
      <c r="AO565">
        <v>716</v>
      </c>
      <c r="AP565">
        <v>23.1</v>
      </c>
      <c r="AQ565">
        <v>13.8</v>
      </c>
      <c r="AR565">
        <v>42233</v>
      </c>
      <c r="AS565">
        <v>4515096</v>
      </c>
      <c r="AT565">
        <v>6306</v>
      </c>
      <c r="AU565" s="20">
        <v>5375263.7479792573</v>
      </c>
      <c r="AV565" s="20">
        <v>-860167.74797925726</v>
      </c>
      <c r="BJ565">
        <v>119770</v>
      </c>
      <c r="BK565">
        <v>4515096</v>
      </c>
      <c r="BL565">
        <v>6306</v>
      </c>
      <c r="BM565">
        <v>716</v>
      </c>
      <c r="BN565">
        <v>13.8</v>
      </c>
      <c r="BO565">
        <v>42233</v>
      </c>
      <c r="BP565">
        <v>23.1</v>
      </c>
      <c r="BQ565">
        <v>0</v>
      </c>
      <c r="BT565">
        <v>8157394</v>
      </c>
      <c r="BU565">
        <v>1442</v>
      </c>
      <c r="BV565">
        <v>13.4</v>
      </c>
      <c r="BW565">
        <v>39867</v>
      </c>
      <c r="BX565">
        <v>16.8</v>
      </c>
      <c r="BY565">
        <v>0</v>
      </c>
      <c r="CA565" s="59">
        <f t="shared" si="56"/>
        <v>1.0244878038598042</v>
      </c>
      <c r="CB565" s="59">
        <f t="shared" si="57"/>
        <v>1.3316966710251834</v>
      </c>
      <c r="CC565" s="59">
        <f t="shared" si="58"/>
        <v>-0.97440322863532802</v>
      </c>
      <c r="CD565" s="59">
        <f t="shared" si="59"/>
        <v>-3.7779073721030558E-2</v>
      </c>
      <c r="CE565" s="59">
        <f t="shared" si="60"/>
        <v>0.22041110437434061</v>
      </c>
      <c r="CF565">
        <v>0</v>
      </c>
      <c r="CI565" s="20">
        <v>536</v>
      </c>
      <c r="CJ565" s="20">
        <v>-0.30029646353162359</v>
      </c>
      <c r="CK565" s="20">
        <v>7.4765482854875998E-2</v>
      </c>
      <c r="DC565">
        <v>119767</v>
      </c>
      <c r="DD565">
        <v>8374392</v>
      </c>
      <c r="DE565">
        <v>5382</v>
      </c>
      <c r="DF565">
        <v>1556</v>
      </c>
      <c r="DG565">
        <v>16.2</v>
      </c>
      <c r="DH565">
        <v>40952</v>
      </c>
      <c r="DI565">
        <v>8.5</v>
      </c>
      <c r="DJ565">
        <v>0</v>
      </c>
      <c r="DK565">
        <f t="shared" si="55"/>
        <v>0</v>
      </c>
    </row>
    <row r="566" spans="1:115" x14ac:dyDescent="0.25">
      <c r="A566">
        <v>119770</v>
      </c>
      <c r="B566">
        <v>716</v>
      </c>
      <c r="C566">
        <v>13.8</v>
      </c>
      <c r="D566">
        <v>42233</v>
      </c>
      <c r="E566">
        <v>6306</v>
      </c>
      <c r="N566">
        <v>119770</v>
      </c>
      <c r="O566" t="s">
        <v>233</v>
      </c>
      <c r="P566" s="74">
        <v>716</v>
      </c>
      <c r="Q566" s="74">
        <v>4515096</v>
      </c>
      <c r="R566" s="72">
        <v>4605909.9555678125</v>
      </c>
      <c r="S566" s="72">
        <v>-90813.955567812547</v>
      </c>
      <c r="U566" s="20"/>
      <c r="V566" s="20"/>
      <c r="AC566" s="20">
        <v>542</v>
      </c>
      <c r="AD566" s="20">
        <v>7215906.9311736682</v>
      </c>
      <c r="AE566" s="20">
        <v>-144465.93117366824</v>
      </c>
      <c r="AN566">
        <v>119771</v>
      </c>
      <c r="AO566">
        <v>672</v>
      </c>
      <c r="AP566">
        <v>37.700000000000003</v>
      </c>
      <c r="AQ566">
        <v>17.5</v>
      </c>
      <c r="AR566">
        <v>40769</v>
      </c>
      <c r="AS566">
        <v>4295424</v>
      </c>
      <c r="AT566">
        <v>6392</v>
      </c>
      <c r="AU566" s="20">
        <v>5077125.7161466302</v>
      </c>
      <c r="AV566" s="20">
        <v>-781701.71614663024</v>
      </c>
      <c r="BJ566">
        <v>119771</v>
      </c>
      <c r="BK566">
        <v>4295424</v>
      </c>
      <c r="BL566">
        <v>6392</v>
      </c>
      <c r="BM566">
        <v>672</v>
      </c>
      <c r="BN566">
        <v>17.5</v>
      </c>
      <c r="BO566">
        <v>40769</v>
      </c>
      <c r="BP566">
        <v>37.700000000000003</v>
      </c>
      <c r="BQ566">
        <v>0</v>
      </c>
      <c r="BT566">
        <v>3659870</v>
      </c>
      <c r="BU566">
        <v>695</v>
      </c>
      <c r="BV566">
        <v>18.5</v>
      </c>
      <c r="BW566">
        <v>40752</v>
      </c>
      <c r="BX566">
        <v>5.4</v>
      </c>
      <c r="BY566">
        <v>0</v>
      </c>
      <c r="CA566" s="59">
        <f t="shared" si="56"/>
        <v>-1.0431620160402668</v>
      </c>
      <c r="CB566" s="59">
        <f t="shared" si="57"/>
        <v>-0.75776067963225424</v>
      </c>
      <c r="CC566" s="59">
        <f t="shared" si="58"/>
        <v>1.5723130185815175</v>
      </c>
      <c r="CD566" s="59">
        <f t="shared" si="59"/>
        <v>0.2543294558349799</v>
      </c>
      <c r="CE566" s="59">
        <f t="shared" si="60"/>
        <v>-0.93544302544697011</v>
      </c>
      <c r="CF566">
        <v>0</v>
      </c>
      <c r="CI566" s="20">
        <v>537</v>
      </c>
      <c r="CJ566" s="20">
        <v>6.7534476842845914E-2</v>
      </c>
      <c r="CK566" s="20">
        <v>0.70985543586636757</v>
      </c>
      <c r="DC566">
        <v>119770</v>
      </c>
      <c r="DD566">
        <v>4515096</v>
      </c>
      <c r="DE566">
        <v>6306</v>
      </c>
      <c r="DF566">
        <v>716</v>
      </c>
      <c r="DG566">
        <v>13.8</v>
      </c>
      <c r="DH566">
        <v>42233</v>
      </c>
      <c r="DI566">
        <v>23.1</v>
      </c>
      <c r="DJ566">
        <v>0</v>
      </c>
      <c r="DK566">
        <f t="shared" si="55"/>
        <v>0</v>
      </c>
    </row>
    <row r="567" spans="1:115" x14ac:dyDescent="0.25">
      <c r="A567">
        <v>119771</v>
      </c>
      <c r="B567">
        <v>672</v>
      </c>
      <c r="C567">
        <v>17.5</v>
      </c>
      <c r="D567">
        <v>40769</v>
      </c>
      <c r="E567">
        <v>6392</v>
      </c>
      <c r="N567">
        <v>119771</v>
      </c>
      <c r="O567" t="s">
        <v>233</v>
      </c>
      <c r="P567" s="74">
        <v>672</v>
      </c>
      <c r="Q567" s="74">
        <v>4295424</v>
      </c>
      <c r="R567" s="72">
        <v>4372969.0490228683</v>
      </c>
      <c r="S567" s="72">
        <v>-77545.049022868276</v>
      </c>
      <c r="U567" s="20"/>
      <c r="V567" s="20"/>
      <c r="AC567" s="20">
        <v>543</v>
      </c>
      <c r="AD567" s="20">
        <v>6045908.2869365606</v>
      </c>
      <c r="AE567" s="20">
        <v>214059.71306343935</v>
      </c>
      <c r="AN567">
        <v>119773</v>
      </c>
      <c r="AO567">
        <v>574</v>
      </c>
      <c r="AP567">
        <v>27.4</v>
      </c>
      <c r="AQ567">
        <v>13.2</v>
      </c>
      <c r="AR567">
        <v>42210</v>
      </c>
      <c r="AS567">
        <v>4028332</v>
      </c>
      <c r="AT567">
        <v>7018</v>
      </c>
      <c r="AU567" s="20">
        <v>4849639.0687639667</v>
      </c>
      <c r="AV567" s="20">
        <v>-821307.06876396667</v>
      </c>
      <c r="BJ567">
        <v>119773</v>
      </c>
      <c r="BK567">
        <v>4028332</v>
      </c>
      <c r="BL567">
        <v>7018</v>
      </c>
      <c r="BM567">
        <v>574</v>
      </c>
      <c r="BN567">
        <v>13.2</v>
      </c>
      <c r="BO567">
        <v>42210</v>
      </c>
      <c r="BP567">
        <v>27.4</v>
      </c>
      <c r="BQ567">
        <v>0</v>
      </c>
      <c r="BT567">
        <v>8374392</v>
      </c>
      <c r="BU567">
        <v>1556</v>
      </c>
      <c r="BV567">
        <v>16.2</v>
      </c>
      <c r="BW567">
        <v>40952</v>
      </c>
      <c r="BX567">
        <v>8.5</v>
      </c>
      <c r="BY567">
        <v>0</v>
      </c>
      <c r="CA567" s="59">
        <f t="shared" si="56"/>
        <v>1.1242484445186813</v>
      </c>
      <c r="CB567" s="59">
        <f t="shared" si="57"/>
        <v>1.650569680362463</v>
      </c>
      <c r="CC567" s="59">
        <f t="shared" si="58"/>
        <v>0.42379392669941029</v>
      </c>
      <c r="CD567" s="59">
        <f t="shared" si="59"/>
        <v>0.32034268285328732</v>
      </c>
      <c r="CE567" s="59">
        <f t="shared" si="60"/>
        <v>-0.62113181470608747</v>
      </c>
      <c r="CF567">
        <v>0</v>
      </c>
      <c r="CI567" s="20">
        <v>538</v>
      </c>
      <c r="CJ567" s="20">
        <v>-0.69627629188403983</v>
      </c>
      <c r="CK567" s="20">
        <v>0.5182474446680575</v>
      </c>
      <c r="DC567">
        <v>119771</v>
      </c>
      <c r="DD567">
        <v>4295424</v>
      </c>
      <c r="DE567">
        <v>6392</v>
      </c>
      <c r="DF567">
        <v>672</v>
      </c>
      <c r="DG567">
        <v>17.5</v>
      </c>
      <c r="DH567">
        <v>40769</v>
      </c>
      <c r="DI567">
        <v>37.700000000000003</v>
      </c>
      <c r="DJ567">
        <v>0</v>
      </c>
      <c r="DK567">
        <f t="shared" si="55"/>
        <v>0</v>
      </c>
    </row>
    <row r="568" spans="1:115" x14ac:dyDescent="0.25">
      <c r="A568">
        <v>119773</v>
      </c>
      <c r="B568">
        <v>574</v>
      </c>
      <c r="C568">
        <v>13.2</v>
      </c>
      <c r="D568">
        <v>42210</v>
      </c>
      <c r="E568">
        <v>7018</v>
      </c>
      <c r="N568">
        <v>119773</v>
      </c>
      <c r="O568" t="s">
        <v>233</v>
      </c>
      <c r="P568" s="74">
        <v>574</v>
      </c>
      <c r="Q568" s="74">
        <v>4028332</v>
      </c>
      <c r="R568" s="72">
        <v>3854146.120809128</v>
      </c>
      <c r="S568" s="72">
        <v>174185.87919087196</v>
      </c>
      <c r="U568" s="20"/>
      <c r="V568" s="20"/>
      <c r="AC568" s="20">
        <v>544</v>
      </c>
      <c r="AD568" s="20">
        <v>5008262.4305090802</v>
      </c>
      <c r="AE568" s="20">
        <v>-1439510.4305090802</v>
      </c>
      <c r="AN568">
        <v>119774</v>
      </c>
      <c r="AO568">
        <v>622</v>
      </c>
      <c r="AP568">
        <v>34.700000000000003</v>
      </c>
      <c r="AQ568">
        <v>13.4</v>
      </c>
      <c r="AR568">
        <v>41318</v>
      </c>
      <c r="AS568">
        <v>4261322</v>
      </c>
      <c r="AT568">
        <v>6851</v>
      </c>
      <c r="AU568" s="20">
        <v>5323972.7265543509</v>
      </c>
      <c r="AV568" s="20">
        <v>-1062650.7265543509</v>
      </c>
      <c r="BJ568">
        <v>119774</v>
      </c>
      <c r="BK568">
        <v>4261322</v>
      </c>
      <c r="BL568">
        <v>6851</v>
      </c>
      <c r="BM568">
        <v>622</v>
      </c>
      <c r="BN568">
        <v>13.4</v>
      </c>
      <c r="BO568">
        <v>41318</v>
      </c>
      <c r="BP568">
        <v>34.700000000000003</v>
      </c>
      <c r="BQ568">
        <v>0</v>
      </c>
      <c r="BT568">
        <v>4515096</v>
      </c>
      <c r="BU568">
        <v>716</v>
      </c>
      <c r="BV568">
        <v>13.8</v>
      </c>
      <c r="BW568">
        <v>42233</v>
      </c>
      <c r="BX568">
        <v>23.1</v>
      </c>
      <c r="BY568">
        <v>0</v>
      </c>
      <c r="CA568" s="59">
        <f t="shared" si="56"/>
        <v>-0.6499883754162572</v>
      </c>
      <c r="CB568" s="59">
        <f t="shared" si="57"/>
        <v>-0.69902091475433437</v>
      </c>
      <c r="CC568" s="59">
        <f t="shared" si="58"/>
        <v>-0.77466077787322229</v>
      </c>
      <c r="CD568" s="59">
        <f t="shared" si="59"/>
        <v>0.74315740190554647</v>
      </c>
      <c r="CE568" s="59">
        <f t="shared" si="60"/>
        <v>0.85917259717032823</v>
      </c>
      <c r="CF568">
        <v>0</v>
      </c>
      <c r="CI568" s="20">
        <v>539</v>
      </c>
      <c r="CJ568" s="20">
        <v>-0.49518076267453537</v>
      </c>
      <c r="CK568" s="20">
        <v>-0.16446195726948898</v>
      </c>
      <c r="DC568">
        <v>119773</v>
      </c>
      <c r="DD568">
        <v>4028332</v>
      </c>
      <c r="DE568">
        <v>7018</v>
      </c>
      <c r="DF568">
        <v>574</v>
      </c>
      <c r="DG568">
        <v>13.2</v>
      </c>
      <c r="DH568">
        <v>42210</v>
      </c>
      <c r="DI568">
        <v>27.4</v>
      </c>
      <c r="DJ568">
        <v>0</v>
      </c>
      <c r="DK568">
        <f t="shared" si="55"/>
        <v>0</v>
      </c>
    </row>
    <row r="569" spans="1:115" x14ac:dyDescent="0.25">
      <c r="A569">
        <v>119774</v>
      </c>
      <c r="B569">
        <v>622</v>
      </c>
      <c r="C569">
        <v>13.4</v>
      </c>
      <c r="D569">
        <v>41318</v>
      </c>
      <c r="E569">
        <v>6851</v>
      </c>
      <c r="N569">
        <v>119774</v>
      </c>
      <c r="O569" t="s">
        <v>233</v>
      </c>
      <c r="P569" s="74">
        <v>622</v>
      </c>
      <c r="Q569" s="74">
        <v>4261322</v>
      </c>
      <c r="R569" s="72">
        <v>4108263.4734036126</v>
      </c>
      <c r="S569" s="72">
        <v>153058.52659638738</v>
      </c>
      <c r="U569" s="20"/>
      <c r="V569" s="20"/>
      <c r="AC569" s="20">
        <v>545</v>
      </c>
      <c r="AD569" s="20">
        <v>6824142.6792571712</v>
      </c>
      <c r="AE569" s="20">
        <v>223072.32074282877</v>
      </c>
      <c r="AN569">
        <v>119775</v>
      </c>
      <c r="AO569">
        <v>928</v>
      </c>
      <c r="AP569">
        <v>5.8</v>
      </c>
      <c r="AQ569">
        <v>17.399999999999999</v>
      </c>
      <c r="AR569">
        <v>40192</v>
      </c>
      <c r="AS569">
        <v>4556480</v>
      </c>
      <c r="AT569">
        <v>4910</v>
      </c>
      <c r="AU569" s="20">
        <v>5034205.7748168362</v>
      </c>
      <c r="AV569" s="20">
        <v>-477725.77481683623</v>
      </c>
      <c r="BJ569">
        <v>119775</v>
      </c>
      <c r="BK569">
        <v>4556480</v>
      </c>
      <c r="BL569">
        <v>4910</v>
      </c>
      <c r="BM569">
        <v>928</v>
      </c>
      <c r="BN569">
        <v>17.399999999999999</v>
      </c>
      <c r="BO569">
        <v>40192</v>
      </c>
      <c r="BP569">
        <v>5.8</v>
      </c>
      <c r="BQ569">
        <v>0</v>
      </c>
      <c r="BT569">
        <v>4295424</v>
      </c>
      <c r="BU569">
        <v>672</v>
      </c>
      <c r="BV569">
        <v>17.5</v>
      </c>
      <c r="BW569">
        <v>40769</v>
      </c>
      <c r="BX569">
        <v>37.700000000000003</v>
      </c>
      <c r="BY569">
        <v>0</v>
      </c>
      <c r="CA569" s="59">
        <f t="shared" si="56"/>
        <v>-0.75097833594500329</v>
      </c>
      <c r="CB569" s="59">
        <f t="shared" si="57"/>
        <v>-0.82209470783188088</v>
      </c>
      <c r="CC569" s="59">
        <f t="shared" si="58"/>
        <v>1.0729568916762537</v>
      </c>
      <c r="CD569" s="59">
        <f t="shared" si="59"/>
        <v>0.25994058013153604</v>
      </c>
      <c r="CE569" s="59">
        <f t="shared" si="60"/>
        <v>2.3394770090467438</v>
      </c>
      <c r="CF569">
        <v>0</v>
      </c>
      <c r="CI569" s="20">
        <v>540</v>
      </c>
      <c r="CJ569" s="20">
        <v>-0.31979825330580869</v>
      </c>
      <c r="CK569" s="20">
        <v>0.153393236901258</v>
      </c>
      <c r="DC569">
        <v>119774</v>
      </c>
      <c r="DD569">
        <v>4261322</v>
      </c>
      <c r="DE569">
        <v>6851</v>
      </c>
      <c r="DF569">
        <v>622</v>
      </c>
      <c r="DG569">
        <v>13.4</v>
      </c>
      <c r="DH569">
        <v>41318</v>
      </c>
      <c r="DI569">
        <v>34.700000000000003</v>
      </c>
      <c r="DJ569">
        <v>0</v>
      </c>
      <c r="DK569">
        <f t="shared" si="55"/>
        <v>0</v>
      </c>
    </row>
    <row r="570" spans="1:115" x14ac:dyDescent="0.25">
      <c r="A570">
        <v>119775</v>
      </c>
      <c r="B570">
        <v>928</v>
      </c>
      <c r="C570">
        <v>17.399999999999999</v>
      </c>
      <c r="D570">
        <v>40192</v>
      </c>
      <c r="E570">
        <v>4910</v>
      </c>
      <c r="N570">
        <v>119775</v>
      </c>
      <c r="O570" t="s">
        <v>233</v>
      </c>
      <c r="P570" s="74">
        <v>928</v>
      </c>
      <c r="Q570" s="74">
        <v>4556480</v>
      </c>
      <c r="R570" s="72">
        <v>5728261.5961934542</v>
      </c>
      <c r="S570" s="72">
        <v>-1171781.5961934542</v>
      </c>
      <c r="U570" s="20"/>
      <c r="V570" s="20"/>
      <c r="AC570" s="20">
        <v>546</v>
      </c>
      <c r="AD570" s="20">
        <v>4621792.2901049685</v>
      </c>
      <c r="AE570" s="20">
        <v>-196347.29010496847</v>
      </c>
      <c r="AN570">
        <v>119779</v>
      </c>
      <c r="AO570">
        <v>883</v>
      </c>
      <c r="AP570">
        <v>8</v>
      </c>
      <c r="AQ570">
        <v>16.100000000000001</v>
      </c>
      <c r="AR570">
        <v>38939</v>
      </c>
      <c r="AS570">
        <v>4811467</v>
      </c>
      <c r="AT570">
        <v>5449</v>
      </c>
      <c r="AU570" s="20">
        <v>4929787.6075550392</v>
      </c>
      <c r="AV570" s="20">
        <v>-118320.60755503923</v>
      </c>
      <c r="BJ570">
        <v>119779</v>
      </c>
      <c r="BK570">
        <v>4811467</v>
      </c>
      <c r="BL570">
        <v>5449</v>
      </c>
      <c r="BM570">
        <v>883</v>
      </c>
      <c r="BN570">
        <v>16.100000000000001</v>
      </c>
      <c r="BO570">
        <v>38939</v>
      </c>
      <c r="BP570">
        <v>8</v>
      </c>
      <c r="BQ570">
        <v>0</v>
      </c>
      <c r="BT570">
        <v>4028332</v>
      </c>
      <c r="BU570">
        <v>574</v>
      </c>
      <c r="BV570">
        <v>13.2</v>
      </c>
      <c r="BW570">
        <v>42210</v>
      </c>
      <c r="BX570">
        <v>27.4</v>
      </c>
      <c r="BY570">
        <v>0</v>
      </c>
      <c r="CA570" s="59">
        <f t="shared" si="56"/>
        <v>-0.87376872587883136</v>
      </c>
      <c r="CB570" s="59">
        <f t="shared" si="57"/>
        <v>-1.0962136105955071</v>
      </c>
      <c r="CC570" s="59">
        <f t="shared" si="58"/>
        <v>-1.0742744540163813</v>
      </c>
      <c r="CD570" s="59">
        <f t="shared" si="59"/>
        <v>0.7355658807984411</v>
      </c>
      <c r="CE570" s="59">
        <f t="shared" si="60"/>
        <v>1.2951526636818749</v>
      </c>
      <c r="CF570">
        <v>0</v>
      </c>
      <c r="CI570" s="20">
        <v>541</v>
      </c>
      <c r="CJ570" s="20">
        <v>-0.43918887443004861</v>
      </c>
      <c r="CK570" s="20">
        <v>7.1261828737036903E-2</v>
      </c>
      <c r="DC570">
        <v>119775</v>
      </c>
      <c r="DD570">
        <v>4556480</v>
      </c>
      <c r="DE570">
        <v>4910</v>
      </c>
      <c r="DF570">
        <v>928</v>
      </c>
      <c r="DG570">
        <v>17.399999999999999</v>
      </c>
      <c r="DH570">
        <v>40192</v>
      </c>
      <c r="DI570">
        <v>5.8</v>
      </c>
      <c r="DJ570">
        <v>0</v>
      </c>
      <c r="DK570">
        <f t="shared" si="55"/>
        <v>0</v>
      </c>
    </row>
    <row r="571" spans="1:115" x14ac:dyDescent="0.25">
      <c r="A571">
        <v>119779</v>
      </c>
      <c r="B571">
        <v>883</v>
      </c>
      <c r="C571">
        <v>16.100000000000001</v>
      </c>
      <c r="D571">
        <v>38939</v>
      </c>
      <c r="E571">
        <v>5449</v>
      </c>
      <c r="N571">
        <v>119779</v>
      </c>
      <c r="O571" t="s">
        <v>233</v>
      </c>
      <c r="P571" s="74">
        <v>883</v>
      </c>
      <c r="Q571" s="74">
        <v>4811467</v>
      </c>
      <c r="R571" s="72">
        <v>5490026.5781361246</v>
      </c>
      <c r="S571" s="72">
        <v>-678559.57813612465</v>
      </c>
      <c r="U571" s="20"/>
      <c r="V571" s="20"/>
      <c r="AC571" s="20">
        <v>547</v>
      </c>
      <c r="AD571" s="20">
        <v>5151203.4413434779</v>
      </c>
      <c r="AE571" s="20">
        <v>-654074.44134347793</v>
      </c>
      <c r="AN571">
        <v>119780</v>
      </c>
      <c r="AO571">
        <v>673</v>
      </c>
      <c r="AP571">
        <v>31.5</v>
      </c>
      <c r="AQ571">
        <v>15.1</v>
      </c>
      <c r="AR571">
        <v>41689</v>
      </c>
      <c r="AS571">
        <v>4307200</v>
      </c>
      <c r="AT571">
        <v>6400</v>
      </c>
      <c r="AU571" s="20">
        <v>5259103.5420185504</v>
      </c>
      <c r="AV571" s="20">
        <v>-951903.54201855045</v>
      </c>
      <c r="BJ571">
        <v>119780</v>
      </c>
      <c r="BK571">
        <v>4307200</v>
      </c>
      <c r="BL571">
        <v>6400</v>
      </c>
      <c r="BM571">
        <v>673</v>
      </c>
      <c r="BN571">
        <v>15.1</v>
      </c>
      <c r="BO571">
        <v>41689</v>
      </c>
      <c r="BP571">
        <v>31.5</v>
      </c>
      <c r="BQ571">
        <v>0</v>
      </c>
      <c r="BT571">
        <v>4261322</v>
      </c>
      <c r="BU571">
        <v>622</v>
      </c>
      <c r="BV571">
        <v>13.4</v>
      </c>
      <c r="BW571">
        <v>41318</v>
      </c>
      <c r="BX571">
        <v>34.700000000000003</v>
      </c>
      <c r="BY571">
        <v>0</v>
      </c>
      <c r="CA571" s="59">
        <f t="shared" si="56"/>
        <v>-0.7666560719967136</v>
      </c>
      <c r="CB571" s="59">
        <f t="shared" si="57"/>
        <v>-0.96195129087454734</v>
      </c>
      <c r="CC571" s="59">
        <f t="shared" si="58"/>
        <v>-0.97440322863532802</v>
      </c>
      <c r="CD571" s="59">
        <f t="shared" si="59"/>
        <v>0.44114688829678994</v>
      </c>
      <c r="CE571" s="59">
        <f t="shared" si="60"/>
        <v>2.0353048696200831</v>
      </c>
      <c r="CF571">
        <v>0</v>
      </c>
      <c r="CI571" s="20">
        <v>542</v>
      </c>
      <c r="CJ571" s="20">
        <v>0.5686515526510062</v>
      </c>
      <c r="CK571" s="20">
        <v>-4.3409672741789418E-2</v>
      </c>
      <c r="DC571">
        <v>119779</v>
      </c>
      <c r="DD571">
        <v>4811467</v>
      </c>
      <c r="DE571">
        <v>5449</v>
      </c>
      <c r="DF571">
        <v>883</v>
      </c>
      <c r="DG571">
        <v>16.100000000000001</v>
      </c>
      <c r="DH571">
        <v>38939</v>
      </c>
      <c r="DI571">
        <v>8</v>
      </c>
      <c r="DJ571">
        <v>0</v>
      </c>
      <c r="DK571">
        <f t="shared" si="55"/>
        <v>0</v>
      </c>
    </row>
    <row r="572" spans="1:115" x14ac:dyDescent="0.25">
      <c r="A572">
        <v>119780</v>
      </c>
      <c r="B572">
        <v>673</v>
      </c>
      <c r="C572">
        <v>15.1</v>
      </c>
      <c r="D572">
        <v>41689</v>
      </c>
      <c r="E572">
        <v>6400</v>
      </c>
      <c r="N572">
        <v>119780</v>
      </c>
      <c r="O572" t="s">
        <v>233</v>
      </c>
      <c r="P572" s="74">
        <v>673</v>
      </c>
      <c r="Q572" s="74">
        <v>4307200</v>
      </c>
      <c r="R572" s="72">
        <v>4378263.1605352536</v>
      </c>
      <c r="S572" s="72">
        <v>-71063.160535253584</v>
      </c>
      <c r="U572" s="20"/>
      <c r="V572" s="20"/>
      <c r="AC572" s="20">
        <v>548</v>
      </c>
      <c r="AD572" s="20">
        <v>7157671.7045374326</v>
      </c>
      <c r="AE572" s="20">
        <v>-1073029.7045374326</v>
      </c>
      <c r="AN572">
        <v>119781</v>
      </c>
      <c r="AO572">
        <v>270</v>
      </c>
      <c r="AP572">
        <v>27.2</v>
      </c>
      <c r="AQ572">
        <v>11.8</v>
      </c>
      <c r="AR572">
        <v>40568</v>
      </c>
      <c r="AS572">
        <v>2086290</v>
      </c>
      <c r="AT572">
        <v>7727</v>
      </c>
      <c r="AU572" s="20">
        <v>3135994.0104757999</v>
      </c>
      <c r="AV572" s="20">
        <v>-1049704.0104757999</v>
      </c>
      <c r="BJ572">
        <v>119781</v>
      </c>
      <c r="BK572">
        <v>2086290</v>
      </c>
      <c r="BL572">
        <v>7727</v>
      </c>
      <c r="BM572">
        <v>270</v>
      </c>
      <c r="BN572">
        <v>11.8</v>
      </c>
      <c r="BO572">
        <v>40568</v>
      </c>
      <c r="BP572">
        <v>27.2</v>
      </c>
      <c r="BQ572">
        <v>0</v>
      </c>
      <c r="BT572">
        <v>4556480</v>
      </c>
      <c r="BU572">
        <v>928</v>
      </c>
      <c r="BV572">
        <v>17.399999999999999</v>
      </c>
      <c r="BW572">
        <v>40192</v>
      </c>
      <c r="BX572">
        <v>5.8</v>
      </c>
      <c r="BY572">
        <v>0</v>
      </c>
      <c r="CA572" s="59">
        <f t="shared" si="56"/>
        <v>-0.63096288046687077</v>
      </c>
      <c r="CB572" s="59">
        <f t="shared" si="57"/>
        <v>-0.10602900265342832</v>
      </c>
      <c r="CC572" s="59">
        <f t="shared" si="58"/>
        <v>1.0230212789857265</v>
      </c>
      <c r="CD572" s="59">
        <f t="shared" si="59"/>
        <v>6.9492420183719039E-2</v>
      </c>
      <c r="CE572" s="59">
        <f t="shared" si="60"/>
        <v>-0.89488674019008219</v>
      </c>
      <c r="CF572">
        <v>0</v>
      </c>
      <c r="CI572" s="20">
        <v>543</v>
      </c>
      <c r="CJ572" s="20">
        <v>-1.4253672271005763E-2</v>
      </c>
      <c r="CK572" s="20">
        <v>0.16643650851446995</v>
      </c>
      <c r="DC572">
        <v>119780</v>
      </c>
      <c r="DD572">
        <v>4307200</v>
      </c>
      <c r="DE572">
        <v>6400</v>
      </c>
      <c r="DF572">
        <v>673</v>
      </c>
      <c r="DG572">
        <v>15.1</v>
      </c>
      <c r="DH572">
        <v>41689</v>
      </c>
      <c r="DI572">
        <v>31.5</v>
      </c>
      <c r="DJ572">
        <v>0</v>
      </c>
      <c r="DK572">
        <f t="shared" si="55"/>
        <v>0</v>
      </c>
    </row>
    <row r="573" spans="1:115" x14ac:dyDescent="0.25">
      <c r="A573">
        <v>119781</v>
      </c>
      <c r="B573">
        <v>270</v>
      </c>
      <c r="C573">
        <v>11.8</v>
      </c>
      <c r="D573">
        <v>40568</v>
      </c>
      <c r="E573">
        <v>7727</v>
      </c>
      <c r="N573">
        <v>119781</v>
      </c>
      <c r="O573" t="s">
        <v>233</v>
      </c>
      <c r="P573" s="74">
        <v>270</v>
      </c>
      <c r="Q573" s="74">
        <v>2086290</v>
      </c>
      <c r="R573" s="72">
        <v>2244736.2210440566</v>
      </c>
      <c r="S573" s="72">
        <v>-158446.22104405658</v>
      </c>
      <c r="U573" s="20"/>
      <c r="V573" s="20"/>
      <c r="AC573" s="20">
        <v>549</v>
      </c>
      <c r="AD573" s="20">
        <v>3875322.5668586683</v>
      </c>
      <c r="AE573" s="20">
        <v>-157048.56685866835</v>
      </c>
      <c r="AN573">
        <v>119782</v>
      </c>
      <c r="AO573">
        <v>848</v>
      </c>
      <c r="AP573">
        <v>15.9</v>
      </c>
      <c r="AQ573">
        <v>14.7</v>
      </c>
      <c r="AR573">
        <v>39114</v>
      </c>
      <c r="AS573">
        <v>5208416</v>
      </c>
      <c r="AT573">
        <v>6142</v>
      </c>
      <c r="AU573" s="20">
        <v>5315753.2912365664</v>
      </c>
      <c r="AV573" s="20">
        <v>-107337.29123656638</v>
      </c>
      <c r="BJ573">
        <v>119782</v>
      </c>
      <c r="BK573">
        <v>5208416</v>
      </c>
      <c r="BL573">
        <v>6142</v>
      </c>
      <c r="BM573">
        <v>848</v>
      </c>
      <c r="BN573">
        <v>14.7</v>
      </c>
      <c r="BO573">
        <v>39114</v>
      </c>
      <c r="BP573">
        <v>15.9</v>
      </c>
      <c r="BQ573">
        <v>0</v>
      </c>
      <c r="BT573">
        <v>4811467</v>
      </c>
      <c r="BU573">
        <v>883</v>
      </c>
      <c r="BV573">
        <v>16.100000000000001</v>
      </c>
      <c r="BW573">
        <v>38939</v>
      </c>
      <c r="BX573">
        <v>8</v>
      </c>
      <c r="BY573">
        <v>0</v>
      </c>
      <c r="CA573" s="59">
        <f t="shared" si="56"/>
        <v>-0.51373753055726279</v>
      </c>
      <c r="CB573" s="59">
        <f t="shared" si="57"/>
        <v>-0.23189992739182819</v>
      </c>
      <c r="CC573" s="59">
        <f t="shared" si="58"/>
        <v>0.37385831400888497</v>
      </c>
      <c r="CD573" s="59">
        <f t="shared" si="59"/>
        <v>-0.34408044708597707</v>
      </c>
      <c r="CE573" s="59">
        <f t="shared" si="60"/>
        <v>-0.6718271712771976</v>
      </c>
      <c r="CF573">
        <v>0</v>
      </c>
      <c r="CI573" s="20">
        <v>544</v>
      </c>
      <c r="CJ573" s="20">
        <v>-0.83442387724791978</v>
      </c>
      <c r="CK573" s="20">
        <v>-0.25062787996763691</v>
      </c>
      <c r="DC573">
        <v>119781</v>
      </c>
      <c r="DD573">
        <v>2086290</v>
      </c>
      <c r="DE573">
        <v>7727</v>
      </c>
      <c r="DF573">
        <v>270</v>
      </c>
      <c r="DG573">
        <v>11.8</v>
      </c>
      <c r="DH573">
        <v>40568</v>
      </c>
      <c r="DI573">
        <v>27.2</v>
      </c>
      <c r="DJ573">
        <v>0</v>
      </c>
      <c r="DK573">
        <f t="shared" si="55"/>
        <v>0</v>
      </c>
    </row>
    <row r="574" spans="1:115" x14ac:dyDescent="0.25">
      <c r="A574">
        <v>119782</v>
      </c>
      <c r="B574">
        <v>848</v>
      </c>
      <c r="C574">
        <v>14.7</v>
      </c>
      <c r="D574">
        <v>39114</v>
      </c>
      <c r="E574">
        <v>6142</v>
      </c>
      <c r="N574">
        <v>119782</v>
      </c>
      <c r="O574" t="s">
        <v>233</v>
      </c>
      <c r="P574" s="74">
        <v>848</v>
      </c>
      <c r="Q574" s="74">
        <v>5208416</v>
      </c>
      <c r="R574" s="72">
        <v>5304732.6752026463</v>
      </c>
      <c r="S574" s="72">
        <v>-96316.675202646293</v>
      </c>
      <c r="U574" s="20"/>
      <c r="V574" s="20"/>
      <c r="AC574" s="20">
        <v>550</v>
      </c>
      <c r="AD574" s="20">
        <v>5447673.686037044</v>
      </c>
      <c r="AE574" s="20">
        <v>-602798.68603704404</v>
      </c>
      <c r="AN574">
        <v>119784</v>
      </c>
      <c r="AO574">
        <v>683</v>
      </c>
      <c r="AP574">
        <v>11.8</v>
      </c>
      <c r="AQ574">
        <v>15</v>
      </c>
      <c r="AR574">
        <v>40497</v>
      </c>
      <c r="AS574">
        <v>3963449</v>
      </c>
      <c r="AT574">
        <v>5803</v>
      </c>
      <c r="AU574" s="20">
        <v>4303136.3688580934</v>
      </c>
      <c r="AV574" s="20">
        <v>-339687.3688580934</v>
      </c>
      <c r="BJ574">
        <v>119784</v>
      </c>
      <c r="BK574">
        <v>3963449</v>
      </c>
      <c r="BL574">
        <v>5803</v>
      </c>
      <c r="BM574">
        <v>683</v>
      </c>
      <c r="BN574">
        <v>15</v>
      </c>
      <c r="BO574">
        <v>40497</v>
      </c>
      <c r="BP574">
        <v>11.8</v>
      </c>
      <c r="BQ574">
        <v>0</v>
      </c>
      <c r="BT574">
        <v>4307200</v>
      </c>
      <c r="BU574">
        <v>673</v>
      </c>
      <c r="BV574">
        <v>15.1</v>
      </c>
      <c r="BW574">
        <v>41689</v>
      </c>
      <c r="BX574">
        <v>31.5</v>
      </c>
      <c r="BY574">
        <v>0</v>
      </c>
      <c r="CA574" s="59">
        <f t="shared" si="56"/>
        <v>-0.74556454731838495</v>
      </c>
      <c r="CB574" s="59">
        <f t="shared" si="57"/>
        <v>-0.8192975761710275</v>
      </c>
      <c r="CC574" s="59">
        <f t="shared" si="58"/>
        <v>-0.12549781289637976</v>
      </c>
      <c r="CD574" s="59">
        <f t="shared" si="59"/>
        <v>0.56360142441575023</v>
      </c>
      <c r="CE574" s="59">
        <f t="shared" si="60"/>
        <v>1.7108545875649779</v>
      </c>
      <c r="CF574">
        <v>0</v>
      </c>
      <c r="CI574" s="20">
        <v>545</v>
      </c>
      <c r="CJ574" s="20">
        <v>0.40054574655630915</v>
      </c>
      <c r="CK574" s="20">
        <v>0.11355869761339876</v>
      </c>
      <c r="DC574">
        <v>119782</v>
      </c>
      <c r="DD574">
        <v>5208416</v>
      </c>
      <c r="DE574">
        <v>6142</v>
      </c>
      <c r="DF574">
        <v>848</v>
      </c>
      <c r="DG574">
        <v>14.7</v>
      </c>
      <c r="DH574">
        <v>39114</v>
      </c>
      <c r="DI574">
        <v>15.9</v>
      </c>
      <c r="DJ574">
        <v>0</v>
      </c>
      <c r="DK574">
        <f t="shared" si="55"/>
        <v>0</v>
      </c>
    </row>
    <row r="575" spans="1:115" x14ac:dyDescent="0.25">
      <c r="A575">
        <v>119784</v>
      </c>
      <c r="B575">
        <v>683</v>
      </c>
      <c r="C575">
        <v>15</v>
      </c>
      <c r="D575">
        <v>40497</v>
      </c>
      <c r="E575">
        <v>5803</v>
      </c>
      <c r="N575">
        <v>119784</v>
      </c>
      <c r="O575" t="s">
        <v>233</v>
      </c>
      <c r="P575" s="74">
        <v>683</v>
      </c>
      <c r="Q575" s="74">
        <v>3963449</v>
      </c>
      <c r="R575" s="72">
        <v>4431204.2756591048</v>
      </c>
      <c r="S575" s="72">
        <v>-467755.27565910481</v>
      </c>
      <c r="U575" s="20"/>
      <c r="V575" s="20"/>
      <c r="AC575" s="20">
        <v>551</v>
      </c>
      <c r="AD575" s="20">
        <v>2742382.7032082565</v>
      </c>
      <c r="AE575" s="20">
        <v>-249346.70320825651</v>
      </c>
      <c r="AN575">
        <v>119785</v>
      </c>
      <c r="AO575">
        <v>733</v>
      </c>
      <c r="AP575">
        <v>11.1</v>
      </c>
      <c r="AQ575">
        <v>15.7</v>
      </c>
      <c r="AR575">
        <v>41923</v>
      </c>
      <c r="AS575">
        <v>4013175</v>
      </c>
      <c r="AT575">
        <v>5475</v>
      </c>
      <c r="AU575" s="20">
        <v>4612028.0297118127</v>
      </c>
      <c r="AV575" s="20">
        <v>-598853.02971181273</v>
      </c>
      <c r="BJ575">
        <v>119785</v>
      </c>
      <c r="BK575">
        <v>4013175</v>
      </c>
      <c r="BL575">
        <v>5475</v>
      </c>
      <c r="BM575">
        <v>733</v>
      </c>
      <c r="BN575">
        <v>15.7</v>
      </c>
      <c r="BO575">
        <v>41923</v>
      </c>
      <c r="BP575">
        <v>11.1</v>
      </c>
      <c r="BQ575">
        <v>0</v>
      </c>
      <c r="BT575">
        <v>2086290</v>
      </c>
      <c r="BU575">
        <v>270</v>
      </c>
      <c r="BV575">
        <v>11.8</v>
      </c>
      <c r="BW575">
        <v>40568</v>
      </c>
      <c r="BX575">
        <v>27.2</v>
      </c>
      <c r="BY575">
        <v>0</v>
      </c>
      <c r="CA575" s="59">
        <f t="shared" si="56"/>
        <v>-1.7665850380404504</v>
      </c>
      <c r="CB575" s="59">
        <f t="shared" si="57"/>
        <v>-1.9465416354949197</v>
      </c>
      <c r="CC575" s="59">
        <f t="shared" si="58"/>
        <v>-1.7733730316837499</v>
      </c>
      <c r="CD575" s="59">
        <f t="shared" si="59"/>
        <v>0.19359728697813702</v>
      </c>
      <c r="CE575" s="59">
        <f t="shared" si="60"/>
        <v>1.2748745210534309</v>
      </c>
      <c r="CF575">
        <v>0</v>
      </c>
      <c r="CI575" s="20">
        <v>546</v>
      </c>
      <c r="CJ575" s="20">
        <v>-0.33763679195887275</v>
      </c>
      <c r="CK575" s="20">
        <v>-0.35356689970780608</v>
      </c>
      <c r="DC575">
        <v>119784</v>
      </c>
      <c r="DD575">
        <v>3963449</v>
      </c>
      <c r="DE575">
        <v>5803</v>
      </c>
      <c r="DF575">
        <v>683</v>
      </c>
      <c r="DG575">
        <v>15</v>
      </c>
      <c r="DH575">
        <v>40497</v>
      </c>
      <c r="DI575">
        <v>11.8</v>
      </c>
      <c r="DJ575">
        <v>0</v>
      </c>
      <c r="DK575">
        <f t="shared" si="55"/>
        <v>0</v>
      </c>
    </row>
    <row r="576" spans="1:115" x14ac:dyDescent="0.25">
      <c r="A576">
        <v>119785</v>
      </c>
      <c r="B576">
        <v>733</v>
      </c>
      <c r="C576">
        <v>15.7</v>
      </c>
      <c r="D576">
        <v>41923</v>
      </c>
      <c r="E576">
        <v>5475</v>
      </c>
      <c r="N576">
        <v>119785</v>
      </c>
      <c r="O576" t="s">
        <v>233</v>
      </c>
      <c r="P576" s="74">
        <v>733</v>
      </c>
      <c r="Q576" s="74">
        <v>4013175</v>
      </c>
      <c r="R576" s="72">
        <v>4695909.8512783591</v>
      </c>
      <c r="S576" s="72">
        <v>-682734.85127835907</v>
      </c>
      <c r="U576" s="20"/>
      <c r="V576" s="20"/>
      <c r="AC576" s="20">
        <v>552</v>
      </c>
      <c r="AD576" s="20">
        <v>8163552.8918906022</v>
      </c>
      <c r="AE576" s="20">
        <v>-457376.89189060219</v>
      </c>
      <c r="AN576">
        <v>119788</v>
      </c>
      <c r="AO576">
        <v>792</v>
      </c>
      <c r="AP576">
        <v>7.3</v>
      </c>
      <c r="AQ576">
        <v>17.399999999999999</v>
      </c>
      <c r="AR576">
        <v>42390</v>
      </c>
      <c r="AS576">
        <v>4062960</v>
      </c>
      <c r="AT576">
        <v>5130</v>
      </c>
      <c r="AU576" s="20">
        <v>4576154.3314143326</v>
      </c>
      <c r="AV576" s="20">
        <v>-513194.33141433261</v>
      </c>
      <c r="BJ576">
        <v>119788</v>
      </c>
      <c r="BK576">
        <v>4062960</v>
      </c>
      <c r="BL576">
        <v>5130</v>
      </c>
      <c r="BM576">
        <v>792</v>
      </c>
      <c r="BN576">
        <v>17.399999999999999</v>
      </c>
      <c r="BO576">
        <v>42390</v>
      </c>
      <c r="BP576">
        <v>7.3</v>
      </c>
      <c r="BQ576">
        <v>0</v>
      </c>
      <c r="BT576">
        <v>5208416</v>
      </c>
      <c r="BU576">
        <v>848</v>
      </c>
      <c r="BV576">
        <v>14.7</v>
      </c>
      <c r="BW576">
        <v>39114</v>
      </c>
      <c r="BX576">
        <v>15.9</v>
      </c>
      <c r="BY576">
        <v>0</v>
      </c>
      <c r="CA576" s="59">
        <f t="shared" si="56"/>
        <v>-0.33124789217856526</v>
      </c>
      <c r="CB576" s="59">
        <f t="shared" si="57"/>
        <v>-0.32979953552169472</v>
      </c>
      <c r="CC576" s="59">
        <f t="shared" si="58"/>
        <v>-0.32524026365848546</v>
      </c>
      <c r="CD576" s="59">
        <f t="shared" si="59"/>
        <v>-0.2863188734449581</v>
      </c>
      <c r="CE576" s="59">
        <f t="shared" si="60"/>
        <v>0.12915946254634236</v>
      </c>
      <c r="CF576">
        <v>0</v>
      </c>
      <c r="CI576" s="20">
        <v>547</v>
      </c>
      <c r="CJ576" s="20">
        <v>-0.38116731166396406</v>
      </c>
      <c r="CK576" s="20">
        <v>-0.27708104509183568</v>
      </c>
      <c r="DC576">
        <v>119785</v>
      </c>
      <c r="DD576">
        <v>4013175</v>
      </c>
      <c r="DE576">
        <v>5475</v>
      </c>
      <c r="DF576">
        <v>733</v>
      </c>
      <c r="DG576">
        <v>15.7</v>
      </c>
      <c r="DH576">
        <v>41923</v>
      </c>
      <c r="DI576">
        <v>11.1</v>
      </c>
      <c r="DJ576">
        <v>0</v>
      </c>
      <c r="DK576">
        <f t="shared" si="55"/>
        <v>0</v>
      </c>
    </row>
    <row r="577" spans="1:115" x14ac:dyDescent="0.25">
      <c r="A577">
        <v>119788</v>
      </c>
      <c r="B577">
        <v>792</v>
      </c>
      <c r="C577">
        <v>17.399999999999999</v>
      </c>
      <c r="D577">
        <v>42390</v>
      </c>
      <c r="E577">
        <v>5130</v>
      </c>
      <c r="N577">
        <v>119788</v>
      </c>
      <c r="O577" t="s">
        <v>233</v>
      </c>
      <c r="P577" s="74">
        <v>792</v>
      </c>
      <c r="Q577" s="74">
        <v>4062960</v>
      </c>
      <c r="R577" s="72">
        <v>5008262.4305090802</v>
      </c>
      <c r="S577" s="72">
        <v>-945302.43050908018</v>
      </c>
      <c r="U577" s="20"/>
      <c r="V577" s="20"/>
      <c r="AC577" s="20">
        <v>553</v>
      </c>
      <c r="AD577" s="20">
        <v>4441792.4986838745</v>
      </c>
      <c r="AE577" s="20">
        <v>-512632.4986838745</v>
      </c>
      <c r="AN577">
        <v>119789</v>
      </c>
      <c r="AO577">
        <v>768</v>
      </c>
      <c r="AP577">
        <v>6.5</v>
      </c>
      <c r="AQ577">
        <v>19.100000000000001</v>
      </c>
      <c r="AR577">
        <v>40166</v>
      </c>
      <c r="AS577">
        <v>3761664</v>
      </c>
      <c r="AT577">
        <v>4898</v>
      </c>
      <c r="AU577" s="20">
        <v>3902996.6457958035</v>
      </c>
      <c r="AV577" s="20">
        <v>-141332.64579580352</v>
      </c>
      <c r="BJ577">
        <v>119789</v>
      </c>
      <c r="BK577">
        <v>3761664</v>
      </c>
      <c r="BL577">
        <v>4898</v>
      </c>
      <c r="BM577">
        <v>768</v>
      </c>
      <c r="BN577">
        <v>19.100000000000001</v>
      </c>
      <c r="BO577">
        <v>40166</v>
      </c>
      <c r="BP577">
        <v>6.5</v>
      </c>
      <c r="BQ577">
        <v>0</v>
      </c>
      <c r="BT577">
        <v>3963449</v>
      </c>
      <c r="BU577">
        <v>683</v>
      </c>
      <c r="BV577">
        <v>15</v>
      </c>
      <c r="BW577">
        <v>40497</v>
      </c>
      <c r="BX577">
        <v>11.8</v>
      </c>
      <c r="BY577">
        <v>0</v>
      </c>
      <c r="CA577" s="59">
        <f t="shared" si="56"/>
        <v>-0.90359743235478929</v>
      </c>
      <c r="CB577" s="59">
        <f t="shared" si="57"/>
        <v>-0.79132625956249425</v>
      </c>
      <c r="CC577" s="59">
        <f t="shared" si="58"/>
        <v>-0.17543342558690597</v>
      </c>
      <c r="CD577" s="59">
        <f t="shared" si="59"/>
        <v>0.17016259138663789</v>
      </c>
      <c r="CE577" s="59">
        <f t="shared" si="60"/>
        <v>-0.28654246133676059</v>
      </c>
      <c r="CF577">
        <v>0</v>
      </c>
      <c r="CI577" s="20">
        <v>548</v>
      </c>
      <c r="CJ577" s="20">
        <v>0.30651892419406079</v>
      </c>
      <c r="CK577" s="20">
        <v>-0.2349388312208493</v>
      </c>
      <c r="DC577">
        <v>119788</v>
      </c>
      <c r="DD577">
        <v>4062960</v>
      </c>
      <c r="DE577">
        <v>5130</v>
      </c>
      <c r="DF577">
        <v>792</v>
      </c>
      <c r="DG577">
        <v>17.399999999999999</v>
      </c>
      <c r="DH577">
        <v>42390</v>
      </c>
      <c r="DI577">
        <v>7.3</v>
      </c>
      <c r="DJ577">
        <v>0</v>
      </c>
      <c r="DK577">
        <f t="shared" si="55"/>
        <v>0</v>
      </c>
    </row>
    <row r="578" spans="1:115" x14ac:dyDescent="0.25">
      <c r="A578">
        <v>119789</v>
      </c>
      <c r="B578">
        <v>768</v>
      </c>
      <c r="C578">
        <v>19.100000000000001</v>
      </c>
      <c r="D578">
        <v>40166</v>
      </c>
      <c r="E578">
        <v>4898</v>
      </c>
      <c r="N578">
        <v>119789</v>
      </c>
      <c r="O578" t="s">
        <v>233</v>
      </c>
      <c r="P578" s="74">
        <v>768</v>
      </c>
      <c r="Q578" s="74">
        <v>3761664</v>
      </c>
      <c r="R578" s="72">
        <v>4881203.7542118374</v>
      </c>
      <c r="S578" s="72">
        <v>-1119539.7542118374</v>
      </c>
      <c r="U578" s="20"/>
      <c r="V578" s="20"/>
      <c r="AC578" s="20">
        <v>554</v>
      </c>
      <c r="AD578" s="20">
        <v>6977671.9131163387</v>
      </c>
      <c r="AE578" s="20">
        <v>-572179.91311633866</v>
      </c>
      <c r="AN578">
        <v>119790</v>
      </c>
      <c r="AO578">
        <v>727</v>
      </c>
      <c r="AP578">
        <v>26.6</v>
      </c>
      <c r="AQ578">
        <v>13.6</v>
      </c>
      <c r="AR578">
        <v>42527</v>
      </c>
      <c r="AS578">
        <v>5736757</v>
      </c>
      <c r="AT578">
        <v>7891</v>
      </c>
      <c r="AU578" s="20">
        <v>5659074.8101617778</v>
      </c>
      <c r="AV578" s="20">
        <v>77682.189838222228</v>
      </c>
      <c r="BJ578">
        <v>119790</v>
      </c>
      <c r="BK578">
        <v>5736757</v>
      </c>
      <c r="BL578">
        <v>7891</v>
      </c>
      <c r="BM578">
        <v>727</v>
      </c>
      <c r="BN578">
        <v>13.6</v>
      </c>
      <c r="BO578">
        <v>42527</v>
      </c>
      <c r="BP578">
        <v>26.6</v>
      </c>
      <c r="BQ578">
        <v>0</v>
      </c>
      <c r="BT578">
        <v>4013175</v>
      </c>
      <c r="BU578">
        <v>733</v>
      </c>
      <c r="BV578">
        <v>15.7</v>
      </c>
      <c r="BW578">
        <v>41923</v>
      </c>
      <c r="BX578">
        <v>11.1</v>
      </c>
      <c r="BY578">
        <v>0</v>
      </c>
      <c r="CA578" s="59">
        <f t="shared" si="56"/>
        <v>-0.88073686397442019</v>
      </c>
      <c r="CB578" s="59">
        <f t="shared" si="57"/>
        <v>-0.65146967651982768</v>
      </c>
      <c r="CC578" s="59">
        <f t="shared" si="58"/>
        <v>0.17411586324677839</v>
      </c>
      <c r="CD578" s="59">
        <f t="shared" si="59"/>
        <v>0.64083690002716998</v>
      </c>
      <c r="CE578" s="59">
        <f t="shared" si="60"/>
        <v>-0.35751596053631485</v>
      </c>
      <c r="CF578">
        <v>0</v>
      </c>
      <c r="CI578" s="20">
        <v>549</v>
      </c>
      <c r="CJ578" s="20">
        <v>-0.72678196579712062</v>
      </c>
      <c r="CK578" s="20">
        <v>-0.28952993891935042</v>
      </c>
      <c r="DC578">
        <v>119789</v>
      </c>
      <c r="DD578">
        <v>3761664</v>
      </c>
      <c r="DE578">
        <v>4898</v>
      </c>
      <c r="DF578">
        <v>768</v>
      </c>
      <c r="DG578">
        <v>19.100000000000001</v>
      </c>
      <c r="DH578">
        <v>40166</v>
      </c>
      <c r="DI578">
        <v>6.5</v>
      </c>
      <c r="DJ578">
        <v>0</v>
      </c>
      <c r="DK578">
        <f t="shared" si="55"/>
        <v>0</v>
      </c>
    </row>
    <row r="579" spans="1:115" x14ac:dyDescent="0.25">
      <c r="A579">
        <v>119790</v>
      </c>
      <c r="B579">
        <v>727</v>
      </c>
      <c r="C579">
        <v>13.6</v>
      </c>
      <c r="D579">
        <v>42527</v>
      </c>
      <c r="E579">
        <v>7891</v>
      </c>
      <c r="N579">
        <v>119790</v>
      </c>
      <c r="O579" t="s">
        <v>233</v>
      </c>
      <c r="P579" s="74">
        <v>727</v>
      </c>
      <c r="Q579" s="74">
        <v>5736757</v>
      </c>
      <c r="R579" s="72">
        <v>4664145.1822040491</v>
      </c>
      <c r="S579" s="72">
        <v>1072611.8177959509</v>
      </c>
      <c r="U579" s="20"/>
      <c r="V579" s="20"/>
      <c r="AC579" s="20">
        <v>555</v>
      </c>
      <c r="AD579" s="20">
        <v>2832382.598918803</v>
      </c>
      <c r="AE579" s="20">
        <v>35023.401081196964</v>
      </c>
      <c r="AN579">
        <v>119792</v>
      </c>
      <c r="AO579">
        <v>695</v>
      </c>
      <c r="AP579">
        <v>6.6</v>
      </c>
      <c r="AQ579">
        <v>15.9</v>
      </c>
      <c r="AR579">
        <v>41640</v>
      </c>
      <c r="AS579">
        <v>3468050</v>
      </c>
      <c r="AT579">
        <v>4990</v>
      </c>
      <c r="AU579" s="20">
        <v>4130682.2427118784</v>
      </c>
      <c r="AV579" s="20">
        <v>-662632.24271187838</v>
      </c>
      <c r="BJ579">
        <v>119792</v>
      </c>
      <c r="BK579">
        <v>3468050</v>
      </c>
      <c r="BL579">
        <v>4990</v>
      </c>
      <c r="BM579">
        <v>695</v>
      </c>
      <c r="BN579">
        <v>15.9</v>
      </c>
      <c r="BO579">
        <v>41640</v>
      </c>
      <c r="BP579">
        <v>6.6</v>
      </c>
      <c r="BQ579">
        <v>0</v>
      </c>
      <c r="BT579">
        <v>4062960</v>
      </c>
      <c r="BU579">
        <v>792</v>
      </c>
      <c r="BV579">
        <v>17.399999999999999</v>
      </c>
      <c r="BW579">
        <v>42390</v>
      </c>
      <c r="BX579">
        <v>7.3</v>
      </c>
      <c r="BY579">
        <v>0</v>
      </c>
      <c r="CA579" s="59">
        <f t="shared" si="56"/>
        <v>-0.85784917148323503</v>
      </c>
      <c r="CB579" s="59">
        <f t="shared" si="57"/>
        <v>-0.48643890852948124</v>
      </c>
      <c r="CC579" s="59">
        <f t="shared" si="58"/>
        <v>1.0230212789857265</v>
      </c>
      <c r="CD579" s="59">
        <f t="shared" si="59"/>
        <v>0.79497778511491779</v>
      </c>
      <c r="CE579" s="59">
        <f t="shared" si="60"/>
        <v>-0.7428006704767518</v>
      </c>
      <c r="CF579">
        <v>0</v>
      </c>
      <c r="CI579" s="20">
        <v>550</v>
      </c>
      <c r="CJ579" s="20">
        <v>-0.26962503565186102</v>
      </c>
      <c r="CK579" s="20">
        <v>-0.22875381195379962</v>
      </c>
      <c r="DC579">
        <v>119790</v>
      </c>
      <c r="DD579">
        <v>5736757</v>
      </c>
      <c r="DE579">
        <v>7891</v>
      </c>
      <c r="DF579">
        <v>727</v>
      </c>
      <c r="DG579">
        <v>13.6</v>
      </c>
      <c r="DH579">
        <v>42527</v>
      </c>
      <c r="DI579">
        <v>26.6</v>
      </c>
      <c r="DJ579">
        <v>0</v>
      </c>
      <c r="DK579">
        <f t="shared" si="55"/>
        <v>0</v>
      </c>
    </row>
    <row r="580" spans="1:115" x14ac:dyDescent="0.25">
      <c r="A580">
        <v>119792</v>
      </c>
      <c r="B580">
        <v>695</v>
      </c>
      <c r="C580">
        <v>15.9</v>
      </c>
      <c r="D580">
        <v>41640</v>
      </c>
      <c r="E580">
        <v>4990</v>
      </c>
      <c r="N580">
        <v>119792</v>
      </c>
      <c r="O580" t="s">
        <v>233</v>
      </c>
      <c r="P580" s="74">
        <v>695</v>
      </c>
      <c r="Q580" s="74">
        <v>3468050</v>
      </c>
      <c r="R580" s="72">
        <v>4494733.6138077248</v>
      </c>
      <c r="S580" s="72">
        <v>-1026683.6138077248</v>
      </c>
      <c r="U580" s="20"/>
      <c r="V580" s="20"/>
      <c r="AC580" s="20">
        <v>556</v>
      </c>
      <c r="AD580" s="20">
        <v>4627086.4016173529</v>
      </c>
      <c r="AE580" s="20">
        <v>-602286.40161735285</v>
      </c>
      <c r="AN580">
        <v>119793</v>
      </c>
      <c r="AO580">
        <v>994</v>
      </c>
      <c r="AP580">
        <v>8.8000000000000007</v>
      </c>
      <c r="AQ580">
        <v>15</v>
      </c>
      <c r="AR580">
        <v>40960</v>
      </c>
      <c r="AS580">
        <v>5944120</v>
      </c>
      <c r="AT580">
        <v>5980</v>
      </c>
      <c r="AU580" s="20">
        <v>5985848.2542770859</v>
      </c>
      <c r="AV580" s="20">
        <v>-41728.254277085885</v>
      </c>
      <c r="BJ580">
        <v>119793</v>
      </c>
      <c r="BK580">
        <v>5944120</v>
      </c>
      <c r="BL580">
        <v>5980</v>
      </c>
      <c r="BM580">
        <v>994</v>
      </c>
      <c r="BN580">
        <v>15</v>
      </c>
      <c r="BO580">
        <v>40960</v>
      </c>
      <c r="BP580">
        <v>8.8000000000000007</v>
      </c>
      <c r="BQ580">
        <v>0</v>
      </c>
      <c r="BT580">
        <v>3761664</v>
      </c>
      <c r="BU580">
        <v>768</v>
      </c>
      <c r="BV580">
        <v>19.100000000000001</v>
      </c>
      <c r="BW580">
        <v>40166</v>
      </c>
      <c r="BX580">
        <v>6.5</v>
      </c>
      <c r="BY580">
        <v>0</v>
      </c>
      <c r="CA580" s="59">
        <f t="shared" si="56"/>
        <v>-0.99636418999933674</v>
      </c>
      <c r="CB580" s="59">
        <f t="shared" si="57"/>
        <v>-0.55357006838996115</v>
      </c>
      <c r="CC580" s="59">
        <f t="shared" si="58"/>
        <v>1.8719266947246767</v>
      </c>
      <c r="CD580" s="59">
        <f t="shared" si="59"/>
        <v>6.0910700671339066E-2</v>
      </c>
      <c r="CE580" s="59">
        <f t="shared" si="60"/>
        <v>-0.82391324099052787</v>
      </c>
      <c r="CF580">
        <v>0</v>
      </c>
      <c r="CI580" s="20">
        <v>551</v>
      </c>
      <c r="CJ580" s="20">
        <v>-1.4159603570671737</v>
      </c>
      <c r="CK580" s="20">
        <v>-0.16363106100702995</v>
      </c>
      <c r="DC580">
        <v>119792</v>
      </c>
      <c r="DD580">
        <v>3468050</v>
      </c>
      <c r="DE580">
        <v>4990</v>
      </c>
      <c r="DF580">
        <v>695</v>
      </c>
      <c r="DG580">
        <v>15.9</v>
      </c>
      <c r="DH580">
        <v>41640</v>
      </c>
      <c r="DI580">
        <v>6.6</v>
      </c>
      <c r="DJ580">
        <v>0</v>
      </c>
      <c r="DK580">
        <f t="shared" ref="DK580:DK643" si="61">DJ580*(DF580-DF$1)</f>
        <v>0</v>
      </c>
    </row>
    <row r="581" spans="1:115" x14ac:dyDescent="0.25">
      <c r="A581">
        <v>119793</v>
      </c>
      <c r="B581">
        <v>994</v>
      </c>
      <c r="C581">
        <v>15</v>
      </c>
      <c r="D581">
        <v>40960</v>
      </c>
      <c r="E581">
        <v>5980</v>
      </c>
      <c r="N581">
        <v>119793</v>
      </c>
      <c r="O581" t="s">
        <v>233</v>
      </c>
      <c r="P581" s="74">
        <v>994</v>
      </c>
      <c r="Q581" s="74">
        <v>5944120</v>
      </c>
      <c r="R581" s="72">
        <v>6077672.9560108716</v>
      </c>
      <c r="S581" s="72">
        <v>-133552.95601087157</v>
      </c>
      <c r="U581" s="20"/>
      <c r="V581" s="20"/>
      <c r="AC581" s="20">
        <v>557</v>
      </c>
      <c r="AD581" s="20">
        <v>4129439.9194531534</v>
      </c>
      <c r="AE581" s="20">
        <v>-501143.91945315339</v>
      </c>
      <c r="AN581">
        <v>119794</v>
      </c>
      <c r="AO581">
        <v>875</v>
      </c>
      <c r="AP581">
        <v>4</v>
      </c>
      <c r="AQ581">
        <v>15.3</v>
      </c>
      <c r="AR581">
        <v>39085</v>
      </c>
      <c r="AS581">
        <v>4368000</v>
      </c>
      <c r="AT581">
        <v>4992</v>
      </c>
      <c r="AU581" s="20">
        <v>4837360.0008259304</v>
      </c>
      <c r="AV581" s="20">
        <v>-469360.00082593039</v>
      </c>
      <c r="BJ581">
        <v>119794</v>
      </c>
      <c r="BK581">
        <v>4368000</v>
      </c>
      <c r="BL581">
        <v>4992</v>
      </c>
      <c r="BM581">
        <v>875</v>
      </c>
      <c r="BN581">
        <v>15.3</v>
      </c>
      <c r="BO581">
        <v>39085</v>
      </c>
      <c r="BP581">
        <v>4</v>
      </c>
      <c r="BQ581">
        <v>0</v>
      </c>
      <c r="BT581">
        <v>5736757</v>
      </c>
      <c r="BU581">
        <v>727</v>
      </c>
      <c r="BV581">
        <v>13.6</v>
      </c>
      <c r="BW581">
        <v>42527</v>
      </c>
      <c r="BX581">
        <v>26.6</v>
      </c>
      <c r="BY581">
        <v>0</v>
      </c>
      <c r="CA581" s="59">
        <f t="shared" si="56"/>
        <v>-8.835331874308755E-2</v>
      </c>
      <c r="CB581" s="59">
        <f t="shared" si="57"/>
        <v>-0.66825246648494774</v>
      </c>
      <c r="CC581" s="59">
        <f t="shared" si="58"/>
        <v>-0.8745320032542756</v>
      </c>
      <c r="CD581" s="59">
        <f t="shared" si="59"/>
        <v>0.84019684562245844</v>
      </c>
      <c r="CE581" s="59">
        <f t="shared" si="60"/>
        <v>1.214040093168099</v>
      </c>
      <c r="CF581">
        <v>0</v>
      </c>
      <c r="CI581" s="20">
        <v>552</v>
      </c>
      <c r="CJ581" s="20">
        <v>0.91040011326370096</v>
      </c>
      <c r="CK581" s="20">
        <v>-9.3351072695803561E-2</v>
      </c>
      <c r="DC581">
        <v>119793</v>
      </c>
      <c r="DD581">
        <v>5944120</v>
      </c>
      <c r="DE581">
        <v>5980</v>
      </c>
      <c r="DF581">
        <v>994</v>
      </c>
      <c r="DG581">
        <v>15</v>
      </c>
      <c r="DH581">
        <v>40960</v>
      </c>
      <c r="DI581">
        <v>8.8000000000000007</v>
      </c>
      <c r="DJ581">
        <v>0</v>
      </c>
      <c r="DK581">
        <f t="shared" si="61"/>
        <v>0</v>
      </c>
    </row>
    <row r="582" spans="1:115" x14ac:dyDescent="0.25">
      <c r="A582">
        <v>119794</v>
      </c>
      <c r="B582">
        <v>875</v>
      </c>
      <c r="C582">
        <v>15.3</v>
      </c>
      <c r="D582">
        <v>39085</v>
      </c>
      <c r="E582">
        <v>4992</v>
      </c>
      <c r="N582">
        <v>119794</v>
      </c>
      <c r="O582" t="s">
        <v>233</v>
      </c>
      <c r="P582" s="74">
        <v>875</v>
      </c>
      <c r="Q582" s="74">
        <v>4368000</v>
      </c>
      <c r="R582" s="72">
        <v>5447673.686037044</v>
      </c>
      <c r="S582" s="72">
        <v>-1079673.686037044</v>
      </c>
      <c r="U582" s="20"/>
      <c r="V582" s="20"/>
      <c r="AC582" s="20">
        <v>558</v>
      </c>
      <c r="AD582" s="20">
        <v>3795910.8941728915</v>
      </c>
      <c r="AE582" s="20">
        <v>-756273.89417289151</v>
      </c>
      <c r="AN582">
        <v>119797</v>
      </c>
      <c r="AO582">
        <v>431</v>
      </c>
      <c r="AP582">
        <v>20.9</v>
      </c>
      <c r="AQ582">
        <v>14.3</v>
      </c>
      <c r="AR582">
        <v>37733</v>
      </c>
      <c r="AS582">
        <v>2637720</v>
      </c>
      <c r="AT582">
        <v>6120</v>
      </c>
      <c r="AU582" s="20">
        <v>3077660.9172661277</v>
      </c>
      <c r="AV582" s="20">
        <v>-439940.91726612765</v>
      </c>
      <c r="BJ582">
        <v>119797</v>
      </c>
      <c r="BK582">
        <v>2637720</v>
      </c>
      <c r="BL582">
        <v>6120</v>
      </c>
      <c r="BM582">
        <v>431</v>
      </c>
      <c r="BN582">
        <v>14.3</v>
      </c>
      <c r="BO582">
        <v>37733</v>
      </c>
      <c r="BP582">
        <v>20.9</v>
      </c>
      <c r="BQ582">
        <v>0</v>
      </c>
      <c r="BT582">
        <v>3468050</v>
      </c>
      <c r="BU582">
        <v>695</v>
      </c>
      <c r="BV582">
        <v>15.9</v>
      </c>
      <c r="BW582">
        <v>41640</v>
      </c>
      <c r="BX582">
        <v>6.6</v>
      </c>
      <c r="BY582">
        <v>0</v>
      </c>
      <c r="CA582" s="59">
        <f t="shared" ref="CA582:CA645" si="62">(BT582-BT$2)/BT$3</f>
        <v>-1.131347557341043</v>
      </c>
      <c r="CB582" s="59">
        <f t="shared" si="57"/>
        <v>-0.75776067963225424</v>
      </c>
      <c r="CC582" s="59">
        <f t="shared" si="58"/>
        <v>0.27398708862783167</v>
      </c>
      <c r="CD582" s="59">
        <f t="shared" si="59"/>
        <v>0.5474281837962649</v>
      </c>
      <c r="CE582" s="59">
        <f t="shared" si="60"/>
        <v>-0.81377416967630589</v>
      </c>
      <c r="CF582">
        <v>0</v>
      </c>
      <c r="CI582" s="20">
        <v>553</v>
      </c>
      <c r="CJ582" s="20">
        <v>-0.74703058109934395</v>
      </c>
      <c r="CK582" s="20">
        <v>-0.17233055694652188</v>
      </c>
      <c r="DC582">
        <v>119794</v>
      </c>
      <c r="DD582">
        <v>4368000</v>
      </c>
      <c r="DE582">
        <v>4992</v>
      </c>
      <c r="DF582">
        <v>875</v>
      </c>
      <c r="DG582">
        <v>15.3</v>
      </c>
      <c r="DH582">
        <v>39085</v>
      </c>
      <c r="DI582">
        <v>4</v>
      </c>
      <c r="DJ582">
        <v>0</v>
      </c>
      <c r="DK582">
        <f t="shared" si="61"/>
        <v>0</v>
      </c>
    </row>
    <row r="583" spans="1:115" x14ac:dyDescent="0.25">
      <c r="A583">
        <v>119797</v>
      </c>
      <c r="B583">
        <v>431</v>
      </c>
      <c r="C583">
        <v>14.3</v>
      </c>
      <c r="D583">
        <v>37733</v>
      </c>
      <c r="E583">
        <v>6120</v>
      </c>
      <c r="N583">
        <v>119797</v>
      </c>
      <c r="O583" t="s">
        <v>233</v>
      </c>
      <c r="P583" s="74">
        <v>431</v>
      </c>
      <c r="Q583" s="74">
        <v>2637720</v>
      </c>
      <c r="R583" s="72">
        <v>3097088.1745380582</v>
      </c>
      <c r="S583" s="72">
        <v>-459368.17453805823</v>
      </c>
      <c r="U583" s="20"/>
      <c r="V583" s="20"/>
      <c r="AC583" s="20">
        <v>559</v>
      </c>
      <c r="AD583" s="20">
        <v>4955321.3153852299</v>
      </c>
      <c r="AE583" s="20">
        <v>-461167.31538522989</v>
      </c>
      <c r="AN583">
        <v>119798</v>
      </c>
      <c r="AO583">
        <v>701</v>
      </c>
      <c r="AP583">
        <v>22.2</v>
      </c>
      <c r="AQ583">
        <v>14.5</v>
      </c>
      <c r="AR583">
        <v>40501</v>
      </c>
      <c r="AS583">
        <v>4630105</v>
      </c>
      <c r="AT583">
        <v>6605</v>
      </c>
      <c r="AU583" s="20">
        <v>4951559.4297865191</v>
      </c>
      <c r="AV583" s="20">
        <v>-321454.42978651915</v>
      </c>
      <c r="BJ583">
        <v>119798</v>
      </c>
      <c r="BK583">
        <v>4630105</v>
      </c>
      <c r="BL583">
        <v>6605</v>
      </c>
      <c r="BM583">
        <v>701</v>
      </c>
      <c r="BN583">
        <v>14.5</v>
      </c>
      <c r="BO583">
        <v>40501</v>
      </c>
      <c r="BP583">
        <v>22.2</v>
      </c>
      <c r="BQ583">
        <v>0</v>
      </c>
      <c r="BT583">
        <v>5944120</v>
      </c>
      <c r="BU583">
        <v>994</v>
      </c>
      <c r="BV583">
        <v>15</v>
      </c>
      <c r="BW583">
        <v>40960</v>
      </c>
      <c r="BX583">
        <v>8.8000000000000007</v>
      </c>
      <c r="BY583">
        <v>0</v>
      </c>
      <c r="CA583" s="59">
        <f t="shared" si="62"/>
        <v>6.9778167003116242E-3</v>
      </c>
      <c r="CB583" s="59">
        <f t="shared" si="57"/>
        <v>7.8581686962891473E-2</v>
      </c>
      <c r="CC583" s="59">
        <f t="shared" si="58"/>
        <v>-0.17543342558690597</v>
      </c>
      <c r="CD583" s="59">
        <f t="shared" si="59"/>
        <v>0.32298321193401963</v>
      </c>
      <c r="CE583" s="59">
        <f t="shared" si="60"/>
        <v>-0.5907146007634213</v>
      </c>
      <c r="CF583">
        <v>0</v>
      </c>
      <c r="CI583" s="20">
        <v>554</v>
      </c>
      <c r="CJ583" s="20">
        <v>0.39357315309778407</v>
      </c>
      <c r="CK583" s="20">
        <v>-0.17448846766104423</v>
      </c>
      <c r="DC583">
        <v>119797</v>
      </c>
      <c r="DD583">
        <v>2637720</v>
      </c>
      <c r="DE583">
        <v>6120</v>
      </c>
      <c r="DF583">
        <v>431</v>
      </c>
      <c r="DG583">
        <v>14.3</v>
      </c>
      <c r="DH583">
        <v>37733</v>
      </c>
      <c r="DI583">
        <v>20.9</v>
      </c>
      <c r="DJ583">
        <v>0</v>
      </c>
      <c r="DK583">
        <f t="shared" si="61"/>
        <v>0</v>
      </c>
    </row>
    <row r="584" spans="1:115" x14ac:dyDescent="0.25">
      <c r="A584">
        <v>119798</v>
      </c>
      <c r="B584">
        <v>701</v>
      </c>
      <c r="C584">
        <v>14.5</v>
      </c>
      <c r="D584">
        <v>40501</v>
      </c>
      <c r="E584">
        <v>6605</v>
      </c>
      <c r="N584">
        <v>119798</v>
      </c>
      <c r="O584" t="s">
        <v>233</v>
      </c>
      <c r="P584" s="74">
        <v>701</v>
      </c>
      <c r="Q584" s="74">
        <v>4630105</v>
      </c>
      <c r="R584" s="72">
        <v>4526498.2828820366</v>
      </c>
      <c r="S584" s="72">
        <v>103606.71711796336</v>
      </c>
      <c r="U584" s="20"/>
      <c r="V584" s="20"/>
      <c r="AC584" s="20">
        <v>560</v>
      </c>
      <c r="AD584" s="20">
        <v>5564144.1393095162</v>
      </c>
      <c r="AE584" s="20">
        <v>-939212.13930951618</v>
      </c>
      <c r="AN584">
        <v>119799</v>
      </c>
      <c r="AO584">
        <v>820</v>
      </c>
      <c r="AP584">
        <v>12.7</v>
      </c>
      <c r="AQ584">
        <v>16.5</v>
      </c>
      <c r="AR584">
        <v>41421</v>
      </c>
      <c r="AS584">
        <v>4657600</v>
      </c>
      <c r="AT584">
        <v>5680</v>
      </c>
      <c r="AU584" s="20">
        <v>5004454.0001116376</v>
      </c>
      <c r="AV584" s="20">
        <v>-346854.00011163764</v>
      </c>
      <c r="BJ584">
        <v>119799</v>
      </c>
      <c r="BK584">
        <v>4657600</v>
      </c>
      <c r="BL584">
        <v>5680</v>
      </c>
      <c r="BM584">
        <v>820</v>
      </c>
      <c r="BN584">
        <v>16.5</v>
      </c>
      <c r="BO584">
        <v>41421</v>
      </c>
      <c r="BP584">
        <v>12.7</v>
      </c>
      <c r="BQ584">
        <v>0</v>
      </c>
      <c r="BT584">
        <v>4368000</v>
      </c>
      <c r="BU584">
        <v>875</v>
      </c>
      <c r="BV584">
        <v>15.3</v>
      </c>
      <c r="BW584">
        <v>39085</v>
      </c>
      <c r="BX584">
        <v>4</v>
      </c>
      <c r="BY584">
        <v>0</v>
      </c>
      <c r="CA584" s="59">
        <f t="shared" si="62"/>
        <v>-0.71761292125704002</v>
      </c>
      <c r="CB584" s="59">
        <f t="shared" si="57"/>
        <v>-0.25427698067865484</v>
      </c>
      <c r="CC584" s="59">
        <f t="shared" si="58"/>
        <v>-2.5626587515326461E-2</v>
      </c>
      <c r="CD584" s="59">
        <f t="shared" si="59"/>
        <v>-0.29589079136261265</v>
      </c>
      <c r="CE584" s="59">
        <f t="shared" si="60"/>
        <v>-1.0773900238460785</v>
      </c>
      <c r="CF584">
        <v>0</v>
      </c>
      <c r="CI584" s="20">
        <v>555</v>
      </c>
      <c r="CJ584" s="20">
        <v>-1.0346144683681242</v>
      </c>
      <c r="CK584" s="20">
        <v>-0.37286757061749864</v>
      </c>
      <c r="DC584">
        <v>119798</v>
      </c>
      <c r="DD584">
        <v>4630105</v>
      </c>
      <c r="DE584">
        <v>6605</v>
      </c>
      <c r="DF584">
        <v>701</v>
      </c>
      <c r="DG584">
        <v>14.5</v>
      </c>
      <c r="DH584">
        <v>40501</v>
      </c>
      <c r="DI584">
        <v>22.2</v>
      </c>
      <c r="DJ584">
        <v>0</v>
      </c>
      <c r="DK584">
        <f t="shared" si="61"/>
        <v>0</v>
      </c>
    </row>
    <row r="585" spans="1:115" x14ac:dyDescent="0.25">
      <c r="A585">
        <v>119799</v>
      </c>
      <c r="B585">
        <v>820</v>
      </c>
      <c r="C585">
        <v>16.5</v>
      </c>
      <c r="D585">
        <v>41421</v>
      </c>
      <c r="E585">
        <v>5680</v>
      </c>
      <c r="N585">
        <v>119799</v>
      </c>
      <c r="O585" t="s">
        <v>233</v>
      </c>
      <c r="P585" s="74">
        <v>820</v>
      </c>
      <c r="Q585" s="74">
        <v>4657600</v>
      </c>
      <c r="R585" s="72">
        <v>5156497.5528558632</v>
      </c>
      <c r="S585" s="72">
        <v>-498897.55285586324</v>
      </c>
      <c r="U585" s="20"/>
      <c r="V585" s="20"/>
      <c r="AC585" s="20">
        <v>561</v>
      </c>
      <c r="AD585" s="20">
        <v>8449434.9135593977</v>
      </c>
      <c r="AE585" s="20">
        <v>-292040.91355939768</v>
      </c>
      <c r="AN585">
        <v>119800</v>
      </c>
      <c r="AO585">
        <v>319</v>
      </c>
      <c r="AP585">
        <v>12.5</v>
      </c>
      <c r="AQ585">
        <v>13</v>
      </c>
      <c r="AR585">
        <v>40997</v>
      </c>
      <c r="AS585">
        <v>2199505</v>
      </c>
      <c r="AT585">
        <v>6895</v>
      </c>
      <c r="AU585" s="20">
        <v>2618318.5044699227</v>
      </c>
      <c r="AV585" s="20">
        <v>-418813.50446992274</v>
      </c>
      <c r="BJ585">
        <v>119800</v>
      </c>
      <c r="BK585">
        <v>2199505</v>
      </c>
      <c r="BL585">
        <v>6895</v>
      </c>
      <c r="BM585">
        <v>319</v>
      </c>
      <c r="BN585">
        <v>13</v>
      </c>
      <c r="BO585">
        <v>40997</v>
      </c>
      <c r="BP585">
        <v>12.5</v>
      </c>
      <c r="BQ585">
        <v>0</v>
      </c>
      <c r="BT585">
        <v>2637720</v>
      </c>
      <c r="BU585">
        <v>431</v>
      </c>
      <c r="BV585">
        <v>14.3</v>
      </c>
      <c r="BW585">
        <v>37733</v>
      </c>
      <c r="BX585">
        <v>20.9</v>
      </c>
      <c r="BY585">
        <v>0</v>
      </c>
      <c r="CA585" s="59">
        <f t="shared" si="62"/>
        <v>-1.5130757426620387</v>
      </c>
      <c r="CB585" s="59">
        <f t="shared" si="57"/>
        <v>-1.4962034380975335</v>
      </c>
      <c r="CC585" s="59">
        <f t="shared" si="58"/>
        <v>-0.5249827144205903</v>
      </c>
      <c r="CD585" s="59">
        <f t="shared" si="59"/>
        <v>-0.74214020600637098</v>
      </c>
      <c r="CE585" s="59">
        <f t="shared" si="60"/>
        <v>0.63611302825744342</v>
      </c>
      <c r="CF585">
        <v>0</v>
      </c>
      <c r="CI585" s="20">
        <v>556</v>
      </c>
      <c r="CJ585" s="20">
        <v>-0.68924057395503757</v>
      </c>
      <c r="CK585" s="20">
        <v>-0.18615192072722586</v>
      </c>
      <c r="DC585">
        <v>119799</v>
      </c>
      <c r="DD585">
        <v>4657600</v>
      </c>
      <c r="DE585">
        <v>5680</v>
      </c>
      <c r="DF585">
        <v>820</v>
      </c>
      <c r="DG585">
        <v>16.5</v>
      </c>
      <c r="DH585">
        <v>41421</v>
      </c>
      <c r="DI585">
        <v>12.7</v>
      </c>
      <c r="DJ585">
        <v>0</v>
      </c>
      <c r="DK585">
        <f t="shared" si="61"/>
        <v>0</v>
      </c>
    </row>
    <row r="586" spans="1:115" x14ac:dyDescent="0.25">
      <c r="A586">
        <v>119800</v>
      </c>
      <c r="B586">
        <v>319</v>
      </c>
      <c r="C586">
        <v>13</v>
      </c>
      <c r="D586">
        <v>40997</v>
      </c>
      <c r="E586">
        <v>6895</v>
      </c>
      <c r="N586">
        <v>119800</v>
      </c>
      <c r="O586" t="s">
        <v>233</v>
      </c>
      <c r="P586" s="74">
        <v>319</v>
      </c>
      <c r="Q586" s="74">
        <v>2199505</v>
      </c>
      <c r="R586" s="72">
        <v>2504147.6851509265</v>
      </c>
      <c r="S586" s="72">
        <v>-304642.68515092647</v>
      </c>
      <c r="U586" s="20"/>
      <c r="V586" s="20"/>
      <c r="AC586" s="20">
        <v>562</v>
      </c>
      <c r="AD586" s="20">
        <v>4494733.6138077248</v>
      </c>
      <c r="AE586" s="20">
        <v>-834863.61380772479</v>
      </c>
      <c r="AN586">
        <v>119801</v>
      </c>
      <c r="AO586">
        <v>1030</v>
      </c>
      <c r="AP586">
        <v>5.6</v>
      </c>
      <c r="AQ586">
        <v>16.899999999999999</v>
      </c>
      <c r="AR586">
        <v>40301</v>
      </c>
      <c r="AS586">
        <v>5167510</v>
      </c>
      <c r="AT586">
        <v>5017</v>
      </c>
      <c r="AU586" s="20">
        <v>5690689.202656202</v>
      </c>
      <c r="AV586" s="20">
        <v>-523179.20265620202</v>
      </c>
      <c r="BJ586">
        <v>119801</v>
      </c>
      <c r="BK586">
        <v>5167510</v>
      </c>
      <c r="BL586">
        <v>5017</v>
      </c>
      <c r="BM586">
        <v>1030</v>
      </c>
      <c r="BN586">
        <v>16.899999999999999</v>
      </c>
      <c r="BO586">
        <v>40301</v>
      </c>
      <c r="BP586">
        <v>5.6</v>
      </c>
      <c r="BQ586">
        <v>0</v>
      </c>
      <c r="BT586">
        <v>4630105</v>
      </c>
      <c r="BU586">
        <v>701</v>
      </c>
      <c r="BV586">
        <v>14.5</v>
      </c>
      <c r="BW586">
        <v>40501</v>
      </c>
      <c r="BX586">
        <v>22.2</v>
      </c>
      <c r="BY586">
        <v>0</v>
      </c>
      <c r="CA586" s="59">
        <f t="shared" si="62"/>
        <v>-0.59711520828321085</v>
      </c>
      <c r="CB586" s="59">
        <f t="shared" si="57"/>
        <v>-0.74097788966713429</v>
      </c>
      <c r="CC586" s="59">
        <f t="shared" si="58"/>
        <v>-0.42511148903953788</v>
      </c>
      <c r="CD586" s="59">
        <f t="shared" si="59"/>
        <v>0.17148285592700405</v>
      </c>
      <c r="CE586" s="59">
        <f t="shared" si="60"/>
        <v>0.76792095534232974</v>
      </c>
      <c r="CF586">
        <v>0</v>
      </c>
      <c r="CI586" s="20">
        <v>557</v>
      </c>
      <c r="CJ586" s="20">
        <v>-0.86921943108054456</v>
      </c>
      <c r="CK586" s="20">
        <v>-0.18845812182256605</v>
      </c>
      <c r="DC586">
        <v>119800</v>
      </c>
      <c r="DD586">
        <v>2199505</v>
      </c>
      <c r="DE586">
        <v>6895</v>
      </c>
      <c r="DF586">
        <v>319</v>
      </c>
      <c r="DG586">
        <v>13</v>
      </c>
      <c r="DH586">
        <v>40997</v>
      </c>
      <c r="DI586">
        <v>12.5</v>
      </c>
      <c r="DJ586">
        <v>0</v>
      </c>
      <c r="DK586">
        <f t="shared" si="61"/>
        <v>0</v>
      </c>
    </row>
    <row r="587" spans="1:115" x14ac:dyDescent="0.25">
      <c r="A587">
        <v>119801</v>
      </c>
      <c r="B587">
        <v>1030</v>
      </c>
      <c r="C587">
        <v>16.899999999999999</v>
      </c>
      <c r="D587">
        <v>40301</v>
      </c>
      <c r="E587">
        <v>5017</v>
      </c>
      <c r="N587">
        <v>119801</v>
      </c>
      <c r="O587" t="s">
        <v>233</v>
      </c>
      <c r="P587" s="74">
        <v>1030</v>
      </c>
      <c r="Q587" s="74">
        <v>5167510</v>
      </c>
      <c r="R587" s="72">
        <v>6268260.9704567352</v>
      </c>
      <c r="S587" s="72">
        <v>-1100750.9704567352</v>
      </c>
      <c r="U587" s="20"/>
      <c r="V587" s="20"/>
      <c r="AC587" s="20">
        <v>563</v>
      </c>
      <c r="AD587" s="20">
        <v>9052963.6259712987</v>
      </c>
      <c r="AE587" s="20">
        <v>-678571.62597129866</v>
      </c>
      <c r="AN587">
        <v>119802</v>
      </c>
      <c r="AO587">
        <v>897</v>
      </c>
      <c r="AP587">
        <v>3.3</v>
      </c>
      <c r="AQ587">
        <v>16.3</v>
      </c>
      <c r="AR587">
        <v>40351</v>
      </c>
      <c r="AS587">
        <v>4198857</v>
      </c>
      <c r="AT587">
        <v>4681</v>
      </c>
      <c r="AU587" s="20">
        <v>4924925.8225825569</v>
      </c>
      <c r="AV587" s="20">
        <v>-726068.82258255687</v>
      </c>
      <c r="BJ587">
        <v>119802</v>
      </c>
      <c r="BK587">
        <v>4198857</v>
      </c>
      <c r="BL587">
        <v>4681</v>
      </c>
      <c r="BM587">
        <v>897</v>
      </c>
      <c r="BN587">
        <v>16.3</v>
      </c>
      <c r="BO587">
        <v>40351</v>
      </c>
      <c r="BP587">
        <v>3.3</v>
      </c>
      <c r="BQ587">
        <v>0</v>
      </c>
      <c r="BT587">
        <v>4657600</v>
      </c>
      <c r="BU587">
        <v>820</v>
      </c>
      <c r="BV587">
        <v>16.5</v>
      </c>
      <c r="BW587">
        <v>41421</v>
      </c>
      <c r="BX587">
        <v>12.7</v>
      </c>
      <c r="BY587">
        <v>0</v>
      </c>
      <c r="CA587" s="59">
        <f t="shared" si="62"/>
        <v>-0.58447491291221287</v>
      </c>
      <c r="CB587" s="59">
        <f t="shared" si="57"/>
        <v>-0.40811922202558798</v>
      </c>
      <c r="CC587" s="59">
        <f t="shared" si="58"/>
        <v>0.57360076477098987</v>
      </c>
      <c r="CD587" s="59">
        <f t="shared" si="59"/>
        <v>0.47514370021121827</v>
      </c>
      <c r="CE587" s="59">
        <f t="shared" si="60"/>
        <v>-0.19529081950876251</v>
      </c>
      <c r="CF587">
        <v>0</v>
      </c>
      <c r="CI587" s="20">
        <v>558</v>
      </c>
      <c r="CJ587" s="20">
        <v>-1.1754618017925087</v>
      </c>
      <c r="CK587" s="20">
        <v>-0.15284036041397786</v>
      </c>
      <c r="DC587">
        <v>119801</v>
      </c>
      <c r="DD587">
        <v>5167510</v>
      </c>
      <c r="DE587">
        <v>5017</v>
      </c>
      <c r="DF587">
        <v>1030</v>
      </c>
      <c r="DG587">
        <v>16.899999999999999</v>
      </c>
      <c r="DH587">
        <v>40301</v>
      </c>
      <c r="DI587">
        <v>5.6</v>
      </c>
      <c r="DJ587">
        <v>0</v>
      </c>
      <c r="DK587">
        <f t="shared" si="61"/>
        <v>0</v>
      </c>
    </row>
    <row r="588" spans="1:115" x14ac:dyDescent="0.25">
      <c r="A588">
        <v>119802</v>
      </c>
      <c r="B588">
        <v>897</v>
      </c>
      <c r="C588">
        <v>16.3</v>
      </c>
      <c r="D588">
        <v>40351</v>
      </c>
      <c r="E588">
        <v>4681</v>
      </c>
      <c r="N588">
        <v>119802</v>
      </c>
      <c r="O588" t="s">
        <v>233</v>
      </c>
      <c r="P588" s="74">
        <v>897</v>
      </c>
      <c r="Q588" s="74">
        <v>4198857</v>
      </c>
      <c r="R588" s="72">
        <v>5564144.1393095162</v>
      </c>
      <c r="S588" s="72">
        <v>-1365287.1393095162</v>
      </c>
      <c r="U588" s="20"/>
      <c r="V588" s="20"/>
      <c r="AC588" s="20">
        <v>564</v>
      </c>
      <c r="AD588" s="20">
        <v>4605909.9555678125</v>
      </c>
      <c r="AE588" s="20">
        <v>-90813.955567812547</v>
      </c>
      <c r="AN588">
        <v>119803</v>
      </c>
      <c r="AO588">
        <v>779</v>
      </c>
      <c r="AP588">
        <v>6.7</v>
      </c>
      <c r="AQ588">
        <v>15.3</v>
      </c>
      <c r="AR588">
        <v>39662</v>
      </c>
      <c r="AS588">
        <v>4137269</v>
      </c>
      <c r="AT588">
        <v>5311</v>
      </c>
      <c r="AU588" s="20">
        <v>4479180.4538589446</v>
      </c>
      <c r="AV588" s="20">
        <v>-341911.45385894459</v>
      </c>
      <c r="BJ588">
        <v>119803</v>
      </c>
      <c r="BK588">
        <v>4137269</v>
      </c>
      <c r="BL588">
        <v>5311</v>
      </c>
      <c r="BM588">
        <v>779</v>
      </c>
      <c r="BN588">
        <v>15.3</v>
      </c>
      <c r="BO588">
        <v>39662</v>
      </c>
      <c r="BP588">
        <v>6.7</v>
      </c>
      <c r="BQ588">
        <v>0</v>
      </c>
      <c r="BT588">
        <v>2199505</v>
      </c>
      <c r="BU588">
        <v>319</v>
      </c>
      <c r="BV588">
        <v>13</v>
      </c>
      <c r="BW588">
        <v>40997</v>
      </c>
      <c r="BX588">
        <v>12.5</v>
      </c>
      <c r="BY588">
        <v>0</v>
      </c>
      <c r="CA588" s="59">
        <f t="shared" si="62"/>
        <v>-1.7145366277684904</v>
      </c>
      <c r="CB588" s="59">
        <f t="shared" si="57"/>
        <v>-1.8094821841131064</v>
      </c>
      <c r="CC588" s="59">
        <f t="shared" si="58"/>
        <v>-1.1741456793974336</v>
      </c>
      <c r="CD588" s="59">
        <f t="shared" si="59"/>
        <v>0.33519565893240649</v>
      </c>
      <c r="CE588" s="59">
        <f t="shared" si="60"/>
        <v>-0.21556896213720647</v>
      </c>
      <c r="CF588">
        <v>0</v>
      </c>
      <c r="CI588" s="20">
        <v>559</v>
      </c>
      <c r="CJ588" s="20">
        <v>-0.52264448675612418</v>
      </c>
      <c r="CK588" s="20">
        <v>-0.13697156880777583</v>
      </c>
      <c r="DC588">
        <v>119802</v>
      </c>
      <c r="DD588">
        <v>4198857</v>
      </c>
      <c r="DE588">
        <v>4681</v>
      </c>
      <c r="DF588">
        <v>897</v>
      </c>
      <c r="DG588">
        <v>16.3</v>
      </c>
      <c r="DH588">
        <v>40351</v>
      </c>
      <c r="DI588">
        <v>3.3</v>
      </c>
      <c r="DJ588">
        <v>0</v>
      </c>
      <c r="DK588">
        <f t="shared" si="61"/>
        <v>0</v>
      </c>
    </row>
    <row r="589" spans="1:115" x14ac:dyDescent="0.25">
      <c r="A589">
        <v>119803</v>
      </c>
      <c r="B589">
        <v>779</v>
      </c>
      <c r="C589">
        <v>15.3</v>
      </c>
      <c r="D589">
        <v>39662</v>
      </c>
      <c r="E589">
        <v>5311</v>
      </c>
      <c r="N589">
        <v>119803</v>
      </c>
      <c r="O589" t="s">
        <v>233</v>
      </c>
      <c r="P589" s="74">
        <v>779</v>
      </c>
      <c r="Q589" s="74">
        <v>4137269</v>
      </c>
      <c r="R589" s="72">
        <v>4939438.980848074</v>
      </c>
      <c r="S589" s="72">
        <v>-802169.98084807396</v>
      </c>
      <c r="U589" s="20"/>
      <c r="V589" s="20"/>
      <c r="AC589" s="20">
        <v>565</v>
      </c>
      <c r="AD589" s="20">
        <v>4372969.0490228683</v>
      </c>
      <c r="AE589" s="20">
        <v>-77545.049022868276</v>
      </c>
      <c r="AN589">
        <v>119804</v>
      </c>
      <c r="AO589">
        <v>722</v>
      </c>
      <c r="AP589">
        <v>24.2</v>
      </c>
      <c r="AQ589">
        <v>16.3</v>
      </c>
      <c r="AR589">
        <v>41574</v>
      </c>
      <c r="AS589">
        <v>4501670</v>
      </c>
      <c r="AT589">
        <v>6235</v>
      </c>
      <c r="AU589" s="20">
        <v>5016164.4596453616</v>
      </c>
      <c r="AV589" s="20">
        <v>-514494.45964536164</v>
      </c>
      <c r="BJ589">
        <v>119804</v>
      </c>
      <c r="BK589">
        <v>4501670</v>
      </c>
      <c r="BL589">
        <v>6235</v>
      </c>
      <c r="BM589">
        <v>722</v>
      </c>
      <c r="BN589">
        <v>16.3</v>
      </c>
      <c r="BO589">
        <v>41574</v>
      </c>
      <c r="BP589">
        <v>24.2</v>
      </c>
      <c r="BQ589">
        <v>0</v>
      </c>
      <c r="BT589">
        <v>5167510</v>
      </c>
      <c r="BU589">
        <v>1030</v>
      </c>
      <c r="BV589">
        <v>16.899999999999999</v>
      </c>
      <c r="BW589">
        <v>40301</v>
      </c>
      <c r="BX589">
        <v>5.6</v>
      </c>
      <c r="BY589">
        <v>0</v>
      </c>
      <c r="CA589" s="59">
        <f t="shared" si="62"/>
        <v>-0.35005363585727212</v>
      </c>
      <c r="CB589" s="59">
        <f t="shared" si="57"/>
        <v>0.17927842675361136</v>
      </c>
      <c r="CC589" s="59">
        <f t="shared" si="58"/>
        <v>0.77334321553309471</v>
      </c>
      <c r="CD589" s="59">
        <f t="shared" si="59"/>
        <v>0.10546962890869659</v>
      </c>
      <c r="CE589" s="59">
        <f t="shared" si="60"/>
        <v>-0.91516488281852615</v>
      </c>
      <c r="CF589">
        <v>0</v>
      </c>
      <c r="CI589" s="20">
        <v>560</v>
      </c>
      <c r="CJ589" s="20">
        <v>-0.54595136863188842</v>
      </c>
      <c r="CK589" s="20">
        <v>-5.3542026519995733E-2</v>
      </c>
      <c r="DC589">
        <v>119803</v>
      </c>
      <c r="DD589">
        <v>4137269</v>
      </c>
      <c r="DE589">
        <v>5311</v>
      </c>
      <c r="DF589">
        <v>779</v>
      </c>
      <c r="DG589">
        <v>15.3</v>
      </c>
      <c r="DH589">
        <v>39662</v>
      </c>
      <c r="DI589">
        <v>6.7</v>
      </c>
      <c r="DJ589">
        <v>0</v>
      </c>
      <c r="DK589">
        <f t="shared" si="61"/>
        <v>0</v>
      </c>
    </row>
    <row r="590" spans="1:115" x14ac:dyDescent="0.25">
      <c r="A590">
        <v>119804</v>
      </c>
      <c r="B590">
        <v>722</v>
      </c>
      <c r="C590">
        <v>16.3</v>
      </c>
      <c r="D590">
        <v>41574</v>
      </c>
      <c r="E590">
        <v>6235</v>
      </c>
      <c r="N590">
        <v>119804</v>
      </c>
      <c r="O590" t="s">
        <v>233</v>
      </c>
      <c r="P590" s="74">
        <v>722</v>
      </c>
      <c r="Q590" s="74">
        <v>4501670</v>
      </c>
      <c r="R590" s="72">
        <v>4637674.6246421225</v>
      </c>
      <c r="S590" s="72">
        <v>-136004.62464212254</v>
      </c>
      <c r="U590" s="20"/>
      <c r="V590" s="20"/>
      <c r="AC590" s="20">
        <v>566</v>
      </c>
      <c r="AD590" s="20">
        <v>3854146.120809128</v>
      </c>
      <c r="AE590" s="20">
        <v>174185.87919087196</v>
      </c>
      <c r="AN590">
        <v>119813</v>
      </c>
      <c r="AO590">
        <v>934</v>
      </c>
      <c r="AP590">
        <v>7.3</v>
      </c>
      <c r="AQ590">
        <v>14.4</v>
      </c>
      <c r="AR590">
        <v>40190</v>
      </c>
      <c r="AS590">
        <v>4753126</v>
      </c>
      <c r="AT590">
        <v>5089</v>
      </c>
      <c r="AU590" s="20">
        <v>5579140.392331901</v>
      </c>
      <c r="AV590" s="20">
        <v>-826014.39233190101</v>
      </c>
      <c r="BJ590">
        <v>119813</v>
      </c>
      <c r="BK590">
        <v>4753126</v>
      </c>
      <c r="BL590">
        <v>5089</v>
      </c>
      <c r="BM590">
        <v>934</v>
      </c>
      <c r="BN590">
        <v>14.4</v>
      </c>
      <c r="BO590">
        <v>40190</v>
      </c>
      <c r="BP590">
        <v>7.3</v>
      </c>
      <c r="BQ590">
        <v>0</v>
      </c>
      <c r="BT590">
        <v>4198857</v>
      </c>
      <c r="BU590">
        <v>897</v>
      </c>
      <c r="BV590">
        <v>16.3</v>
      </c>
      <c r="BW590">
        <v>40351</v>
      </c>
      <c r="BX590">
        <v>3.3</v>
      </c>
      <c r="BY590">
        <v>0</v>
      </c>
      <c r="CA590" s="59">
        <f t="shared" si="62"/>
        <v>-0.79537314965990291</v>
      </c>
      <c r="CB590" s="59">
        <f t="shared" si="57"/>
        <v>-0.19274008413988156</v>
      </c>
      <c r="CC590" s="59">
        <f t="shared" si="58"/>
        <v>0.47372953938993739</v>
      </c>
      <c r="CD590" s="59">
        <f t="shared" si="59"/>
        <v>0.12197293566327345</v>
      </c>
      <c r="CE590" s="59">
        <f t="shared" si="60"/>
        <v>-1.1483635230456328</v>
      </c>
      <c r="CF590">
        <v>0</v>
      </c>
      <c r="CI590" s="20">
        <v>561</v>
      </c>
      <c r="CJ590" s="20">
        <v>1.3749580084011033</v>
      </c>
      <c r="CK590" s="20">
        <v>-0.35047020454129907</v>
      </c>
      <c r="DC590">
        <v>119804</v>
      </c>
      <c r="DD590">
        <v>4501670</v>
      </c>
      <c r="DE590">
        <v>6235</v>
      </c>
      <c r="DF590">
        <v>722</v>
      </c>
      <c r="DG590">
        <v>16.3</v>
      </c>
      <c r="DH590">
        <v>41574</v>
      </c>
      <c r="DI590">
        <v>24.2</v>
      </c>
      <c r="DJ590">
        <v>0</v>
      </c>
      <c r="DK590">
        <f t="shared" si="61"/>
        <v>0</v>
      </c>
    </row>
    <row r="591" spans="1:115" x14ac:dyDescent="0.25">
      <c r="A591">
        <v>119813</v>
      </c>
      <c r="B591">
        <v>934</v>
      </c>
      <c r="C591">
        <v>14.4</v>
      </c>
      <c r="D591">
        <v>40190</v>
      </c>
      <c r="E591">
        <v>5089</v>
      </c>
      <c r="N591">
        <v>119813</v>
      </c>
      <c r="O591" t="s">
        <v>233</v>
      </c>
      <c r="P591" s="74">
        <v>934</v>
      </c>
      <c r="Q591" s="74">
        <v>4753126</v>
      </c>
      <c r="R591" s="72">
        <v>5760026.2652677651</v>
      </c>
      <c r="S591" s="72">
        <v>-1006900.2652677651</v>
      </c>
      <c r="U591" s="20"/>
      <c r="V591" s="20"/>
      <c r="AC591" s="20">
        <v>567</v>
      </c>
      <c r="AD591" s="20">
        <v>4108263.4734036126</v>
      </c>
      <c r="AE591" s="20">
        <v>153058.52659638738</v>
      </c>
      <c r="AN591">
        <v>119814</v>
      </c>
      <c r="AO591">
        <v>763</v>
      </c>
      <c r="AP591">
        <v>5.5</v>
      </c>
      <c r="AQ591">
        <v>15.8</v>
      </c>
      <c r="AR591">
        <v>40800</v>
      </c>
      <c r="AS591">
        <v>3673845</v>
      </c>
      <c r="AT591">
        <v>4815</v>
      </c>
      <c r="AU591" s="20">
        <v>4387646.8113305317</v>
      </c>
      <c r="AV591" s="20">
        <v>-713801.81133053172</v>
      </c>
      <c r="BJ591">
        <v>119814</v>
      </c>
      <c r="BK591">
        <v>3673845</v>
      </c>
      <c r="BL591">
        <v>4815</v>
      </c>
      <c r="BM591">
        <v>763</v>
      </c>
      <c r="BN591">
        <v>15.8</v>
      </c>
      <c r="BO591">
        <v>40800</v>
      </c>
      <c r="BP591">
        <v>5.5</v>
      </c>
      <c r="BQ591">
        <v>0</v>
      </c>
      <c r="BT591">
        <v>4137269</v>
      </c>
      <c r="BU591">
        <v>779</v>
      </c>
      <c r="BV591">
        <v>15.3</v>
      </c>
      <c r="BW591">
        <v>39662</v>
      </c>
      <c r="BX591">
        <v>6.7</v>
      </c>
      <c r="BY591">
        <v>0</v>
      </c>
      <c r="CA591" s="59">
        <f t="shared" si="62"/>
        <v>-0.82368704350638511</v>
      </c>
      <c r="CB591" s="59">
        <f t="shared" si="57"/>
        <v>-0.52280162012057452</v>
      </c>
      <c r="CC591" s="59">
        <f t="shared" si="58"/>
        <v>-2.5626587515326461E-2</v>
      </c>
      <c r="CD591" s="59">
        <f t="shared" si="59"/>
        <v>-0.10544263141479569</v>
      </c>
      <c r="CE591" s="59">
        <f t="shared" si="60"/>
        <v>-0.80363509836208391</v>
      </c>
      <c r="CF591">
        <v>0</v>
      </c>
      <c r="CI591" s="20">
        <v>562</v>
      </c>
      <c r="CJ591" s="20">
        <v>-1.0475589536734453</v>
      </c>
      <c r="CK591" s="20">
        <v>4.3969376331784993E-3</v>
      </c>
      <c r="DC591">
        <v>119813</v>
      </c>
      <c r="DD591">
        <v>4753126</v>
      </c>
      <c r="DE591">
        <v>5089</v>
      </c>
      <c r="DF591">
        <v>934</v>
      </c>
      <c r="DG591">
        <v>14.4</v>
      </c>
      <c r="DH591">
        <v>40190</v>
      </c>
      <c r="DI591">
        <v>7.3</v>
      </c>
      <c r="DJ591">
        <v>0</v>
      </c>
      <c r="DK591">
        <f t="shared" si="61"/>
        <v>0</v>
      </c>
    </row>
    <row r="592" spans="1:115" x14ac:dyDescent="0.25">
      <c r="A592">
        <v>119814</v>
      </c>
      <c r="B592">
        <v>763</v>
      </c>
      <c r="C592">
        <v>15.8</v>
      </c>
      <c r="D592">
        <v>40800</v>
      </c>
      <c r="E592">
        <v>4815</v>
      </c>
      <c r="N592">
        <v>119814</v>
      </c>
      <c r="O592" t="s">
        <v>233</v>
      </c>
      <c r="P592" s="74">
        <v>763</v>
      </c>
      <c r="Q592" s="74">
        <v>3673845</v>
      </c>
      <c r="R592" s="72">
        <v>4854733.1966499127</v>
      </c>
      <c r="S592" s="72">
        <v>-1180888.1966499127</v>
      </c>
      <c r="U592" s="20"/>
      <c r="V592" s="20"/>
      <c r="AC592" s="20">
        <v>568</v>
      </c>
      <c r="AD592" s="20">
        <v>5728261.5961934542</v>
      </c>
      <c r="AE592" s="20">
        <v>-1171781.5961934542</v>
      </c>
      <c r="AN592">
        <v>119816</v>
      </c>
      <c r="AO592">
        <v>550</v>
      </c>
      <c r="AP592">
        <v>13</v>
      </c>
      <c r="AQ592">
        <v>15.4</v>
      </c>
      <c r="AR592">
        <v>39479</v>
      </c>
      <c r="AS592">
        <v>3199900</v>
      </c>
      <c r="AT592">
        <v>5818</v>
      </c>
      <c r="AU592" s="20">
        <v>3428708.1885200217</v>
      </c>
      <c r="AV592" s="20">
        <v>-228808.18852002174</v>
      </c>
      <c r="BJ592">
        <v>119816</v>
      </c>
      <c r="BK592">
        <v>3199900</v>
      </c>
      <c r="BL592">
        <v>5818</v>
      </c>
      <c r="BM592">
        <v>550</v>
      </c>
      <c r="BN592">
        <v>15.4</v>
      </c>
      <c r="BO592">
        <v>39479</v>
      </c>
      <c r="BP592">
        <v>13</v>
      </c>
      <c r="BQ592">
        <v>0</v>
      </c>
      <c r="BT592">
        <v>4501670</v>
      </c>
      <c r="BU592">
        <v>722</v>
      </c>
      <c r="BV592">
        <v>16.3</v>
      </c>
      <c r="BW592">
        <v>41574</v>
      </c>
      <c r="BX592">
        <v>24.2</v>
      </c>
      <c r="BY592">
        <v>0</v>
      </c>
      <c r="CA592" s="59">
        <f t="shared" si="62"/>
        <v>-0.65616071968434297</v>
      </c>
      <c r="CB592" s="59">
        <f t="shared" si="57"/>
        <v>-0.68223812478921431</v>
      </c>
      <c r="CC592" s="59">
        <f t="shared" si="58"/>
        <v>0.47372953938993739</v>
      </c>
      <c r="CD592" s="59">
        <f t="shared" si="59"/>
        <v>0.52564381888022349</v>
      </c>
      <c r="CE592" s="59">
        <f t="shared" si="60"/>
        <v>0.97070238162677025</v>
      </c>
      <c r="CF592">
        <v>0</v>
      </c>
      <c r="CI592" s="20">
        <v>563</v>
      </c>
      <c r="CJ592" s="20">
        <v>1.3610435773414111</v>
      </c>
      <c r="CK592" s="20">
        <v>-0.23679513282272979</v>
      </c>
      <c r="DC592">
        <v>119814</v>
      </c>
      <c r="DD592">
        <v>3673845</v>
      </c>
      <c r="DE592">
        <v>4815</v>
      </c>
      <c r="DF592">
        <v>763</v>
      </c>
      <c r="DG592">
        <v>15.8</v>
      </c>
      <c r="DH592">
        <v>40800</v>
      </c>
      <c r="DI592">
        <v>5.5</v>
      </c>
      <c r="DJ592">
        <v>0</v>
      </c>
      <c r="DK592">
        <f t="shared" si="61"/>
        <v>0</v>
      </c>
    </row>
    <row r="593" spans="1:115" x14ac:dyDescent="0.25">
      <c r="A593">
        <v>119816</v>
      </c>
      <c r="B593">
        <v>550</v>
      </c>
      <c r="C593">
        <v>15.4</v>
      </c>
      <c r="D593">
        <v>39479</v>
      </c>
      <c r="E593">
        <v>5818</v>
      </c>
      <c r="N593">
        <v>119816</v>
      </c>
      <c r="O593" t="s">
        <v>233</v>
      </c>
      <c r="P593" s="74">
        <v>550</v>
      </c>
      <c r="Q593" s="74">
        <v>3199900</v>
      </c>
      <c r="R593" s="72">
        <v>3727087.4445118853</v>
      </c>
      <c r="S593" s="72">
        <v>-527187.44451188529</v>
      </c>
      <c r="U593" s="20"/>
      <c r="V593" s="20"/>
      <c r="AC593" s="20">
        <v>569</v>
      </c>
      <c r="AD593" s="20">
        <v>5490026.5781361246</v>
      </c>
      <c r="AE593" s="20">
        <v>-678559.57813612465</v>
      </c>
      <c r="AN593">
        <v>120274</v>
      </c>
      <c r="AO593">
        <v>573</v>
      </c>
      <c r="AP593">
        <v>6.3</v>
      </c>
      <c r="AQ593">
        <v>14.7</v>
      </c>
      <c r="AR593">
        <v>39926</v>
      </c>
      <c r="AS593">
        <v>3607608</v>
      </c>
      <c r="AT593">
        <v>6296</v>
      </c>
      <c r="AU593" s="20">
        <v>3408892.1842138916</v>
      </c>
      <c r="AV593" s="20">
        <v>198715.81578610837</v>
      </c>
      <c r="BJ593">
        <v>120274</v>
      </c>
      <c r="BK593">
        <v>3607608</v>
      </c>
      <c r="BL593">
        <v>6296</v>
      </c>
      <c r="BM593">
        <v>573</v>
      </c>
      <c r="BN593">
        <v>14.7</v>
      </c>
      <c r="BO593">
        <v>39926</v>
      </c>
      <c r="BP593">
        <v>6.3</v>
      </c>
      <c r="BQ593">
        <v>0</v>
      </c>
      <c r="BT593">
        <v>4753126</v>
      </c>
      <c r="BU593">
        <v>934</v>
      </c>
      <c r="BV593">
        <v>14.4</v>
      </c>
      <c r="BW593">
        <v>40190</v>
      </c>
      <c r="BX593">
        <v>7.3</v>
      </c>
      <c r="BY593">
        <v>0</v>
      </c>
      <c r="CA593" s="59">
        <f t="shared" si="62"/>
        <v>-0.54055867884747544</v>
      </c>
      <c r="CB593" s="59">
        <f t="shared" si="57"/>
        <v>-8.9246212688308346E-2</v>
      </c>
      <c r="CC593" s="59">
        <f t="shared" si="58"/>
        <v>-0.47504710173006409</v>
      </c>
      <c r="CD593" s="59">
        <f t="shared" si="59"/>
        <v>6.8832287913535961E-2</v>
      </c>
      <c r="CE593" s="59">
        <f t="shared" si="60"/>
        <v>-0.7428006704767518</v>
      </c>
      <c r="CF593">
        <v>0</v>
      </c>
      <c r="CI593" s="20">
        <v>564</v>
      </c>
      <c r="CJ593" s="20">
        <v>-0.32084035915037074</v>
      </c>
      <c r="CK593" s="20">
        <v>-0.32914801626588647</v>
      </c>
      <c r="DC593">
        <v>119816</v>
      </c>
      <c r="DD593">
        <v>3199900</v>
      </c>
      <c r="DE593">
        <v>5818</v>
      </c>
      <c r="DF593">
        <v>550</v>
      </c>
      <c r="DG593">
        <v>15.4</v>
      </c>
      <c r="DH593">
        <v>39479</v>
      </c>
      <c r="DI593">
        <v>13</v>
      </c>
      <c r="DJ593">
        <v>0</v>
      </c>
      <c r="DK593">
        <f t="shared" si="61"/>
        <v>0</v>
      </c>
    </row>
    <row r="594" spans="1:115" x14ac:dyDescent="0.25">
      <c r="A594">
        <v>120274</v>
      </c>
      <c r="B594">
        <v>573</v>
      </c>
      <c r="C594">
        <v>14.7</v>
      </c>
      <c r="D594">
        <v>39926</v>
      </c>
      <c r="E594">
        <v>6296</v>
      </c>
      <c r="N594">
        <v>120274</v>
      </c>
      <c r="O594" t="s">
        <v>490</v>
      </c>
      <c r="P594" s="74">
        <v>573</v>
      </c>
      <c r="Q594" s="74">
        <v>3607608</v>
      </c>
      <c r="R594" s="72">
        <v>3848852.0092967427</v>
      </c>
      <c r="S594" s="72">
        <v>-241244.00929674273</v>
      </c>
      <c r="U594" s="20"/>
      <c r="V594" s="20"/>
      <c r="AC594" s="20">
        <v>570</v>
      </c>
      <c r="AD594" s="20">
        <v>4378263.1605352536</v>
      </c>
      <c r="AE594" s="20">
        <v>-71063.160535253584</v>
      </c>
      <c r="AN594">
        <v>120277</v>
      </c>
      <c r="AO594">
        <v>1204</v>
      </c>
      <c r="AP594">
        <v>12.9</v>
      </c>
      <c r="AQ594">
        <v>15.5</v>
      </c>
      <c r="AR594">
        <v>40002</v>
      </c>
      <c r="AS594">
        <v>8356964</v>
      </c>
      <c r="AT594">
        <v>6941</v>
      </c>
      <c r="AU594" s="20">
        <v>7183661.1404682416</v>
      </c>
      <c r="AV594" s="20">
        <v>1173302.8595317584</v>
      </c>
      <c r="BJ594">
        <v>120277</v>
      </c>
      <c r="BK594">
        <v>8356964</v>
      </c>
      <c r="BL594">
        <v>6941</v>
      </c>
      <c r="BM594">
        <v>1204</v>
      </c>
      <c r="BN594">
        <v>15.5</v>
      </c>
      <c r="BO594">
        <v>40002</v>
      </c>
      <c r="BP594">
        <v>12.9</v>
      </c>
      <c r="BQ594">
        <v>0</v>
      </c>
      <c r="BT594">
        <v>3673845</v>
      </c>
      <c r="BU594">
        <v>763</v>
      </c>
      <c r="BV594">
        <v>15.8</v>
      </c>
      <c r="BW594">
        <v>40800</v>
      </c>
      <c r="BX594">
        <v>5.5</v>
      </c>
      <c r="BY594">
        <v>0</v>
      </c>
      <c r="CA594" s="59">
        <f t="shared" si="62"/>
        <v>-1.0367372796223837</v>
      </c>
      <c r="CB594" s="59">
        <f t="shared" si="57"/>
        <v>-0.56755572669422782</v>
      </c>
      <c r="CC594" s="59">
        <f t="shared" si="58"/>
        <v>0.22405147593730548</v>
      </c>
      <c r="CD594" s="59">
        <f t="shared" si="59"/>
        <v>0.27017263031937366</v>
      </c>
      <c r="CE594" s="59">
        <f t="shared" si="60"/>
        <v>-0.92530395413274813</v>
      </c>
      <c r="CF594">
        <v>0</v>
      </c>
      <c r="CI594" s="20">
        <v>565</v>
      </c>
      <c r="CJ594" s="20">
        <v>-0.38097314015815897</v>
      </c>
      <c r="CK594" s="20">
        <v>-0.37000519578684432</v>
      </c>
      <c r="DC594">
        <v>120274</v>
      </c>
      <c r="DD594">
        <v>3607608</v>
      </c>
      <c r="DE594">
        <v>6296</v>
      </c>
      <c r="DF594">
        <v>573</v>
      </c>
      <c r="DG594">
        <v>14.7</v>
      </c>
      <c r="DH594">
        <v>39926</v>
      </c>
      <c r="DI594">
        <v>6.3</v>
      </c>
      <c r="DJ594">
        <v>0</v>
      </c>
      <c r="DK594">
        <f t="shared" si="61"/>
        <v>0</v>
      </c>
    </row>
    <row r="595" spans="1:115" x14ac:dyDescent="0.25">
      <c r="A595">
        <v>120277</v>
      </c>
      <c r="B595">
        <v>1204</v>
      </c>
      <c r="C595">
        <v>15.5</v>
      </c>
      <c r="D595">
        <v>40002</v>
      </c>
      <c r="E595">
        <v>6941</v>
      </c>
      <c r="N595">
        <v>120277</v>
      </c>
      <c r="O595" t="s">
        <v>490</v>
      </c>
      <c r="P595" s="74">
        <v>1204</v>
      </c>
      <c r="Q595" s="74">
        <v>8356964</v>
      </c>
      <c r="R595" s="72">
        <v>7189436.3736117426</v>
      </c>
      <c r="S595" s="72">
        <v>1167527.6263882574</v>
      </c>
      <c r="U595" s="20"/>
      <c r="V595" s="20"/>
      <c r="AC595" s="20">
        <v>571</v>
      </c>
      <c r="AD595" s="20">
        <v>2244736.2210440566</v>
      </c>
      <c r="AE595" s="20">
        <v>-158446.22104405658</v>
      </c>
      <c r="AN595">
        <v>120281</v>
      </c>
      <c r="AO595">
        <v>1027</v>
      </c>
      <c r="AP595">
        <v>19.399999999999999</v>
      </c>
      <c r="AQ595">
        <v>16</v>
      </c>
      <c r="AR595">
        <v>36089</v>
      </c>
      <c r="AS595">
        <v>6852144</v>
      </c>
      <c r="AT595">
        <v>6672</v>
      </c>
      <c r="AU595" s="20">
        <v>5960228.0813734429</v>
      </c>
      <c r="AV595" s="20">
        <v>891915.9186265571</v>
      </c>
      <c r="BJ595">
        <v>120281</v>
      </c>
      <c r="BK595">
        <v>6852144</v>
      </c>
      <c r="BL595">
        <v>6672</v>
      </c>
      <c r="BM595">
        <v>1027</v>
      </c>
      <c r="BN595">
        <v>16</v>
      </c>
      <c r="BO595">
        <v>36089</v>
      </c>
      <c r="BP595">
        <v>19.399999999999999</v>
      </c>
      <c r="BQ595">
        <v>0</v>
      </c>
      <c r="BT595">
        <v>3199900</v>
      </c>
      <c r="BU595">
        <v>550</v>
      </c>
      <c r="BV595">
        <v>15.4</v>
      </c>
      <c r="BW595">
        <v>39479</v>
      </c>
      <c r="BX595">
        <v>13</v>
      </c>
      <c r="BY595">
        <v>0</v>
      </c>
      <c r="CA595" s="59">
        <f t="shared" si="62"/>
        <v>-1.2546243423467935</v>
      </c>
      <c r="CB595" s="59">
        <f t="shared" si="57"/>
        <v>-1.1633447704559872</v>
      </c>
      <c r="CC595" s="59">
        <f t="shared" si="58"/>
        <v>2.4309025175199749E-2</v>
      </c>
      <c r="CD595" s="59">
        <f t="shared" si="59"/>
        <v>-0.16584473413654699</v>
      </c>
      <c r="CE595" s="59">
        <f t="shared" si="60"/>
        <v>-0.16487360556609637</v>
      </c>
      <c r="CF595">
        <v>0</v>
      </c>
      <c r="CI595" s="20">
        <v>566</v>
      </c>
      <c r="CJ595" s="20">
        <v>-0.56199402414202693</v>
      </c>
      <c r="CK595" s="20">
        <v>-0.31177470173680444</v>
      </c>
      <c r="DC595">
        <v>120277</v>
      </c>
      <c r="DD595">
        <v>8356964</v>
      </c>
      <c r="DE595">
        <v>6941</v>
      </c>
      <c r="DF595">
        <v>1204</v>
      </c>
      <c r="DG595">
        <v>15.5</v>
      </c>
      <c r="DH595">
        <v>40002</v>
      </c>
      <c r="DI595">
        <v>12.9</v>
      </c>
      <c r="DJ595">
        <v>0</v>
      </c>
      <c r="DK595">
        <f t="shared" si="61"/>
        <v>0</v>
      </c>
    </row>
    <row r="596" spans="1:115" x14ac:dyDescent="0.25">
      <c r="A596">
        <v>120281</v>
      </c>
      <c r="B596">
        <v>1027</v>
      </c>
      <c r="C596">
        <v>16</v>
      </c>
      <c r="D596">
        <v>36089</v>
      </c>
      <c r="E596">
        <v>6672</v>
      </c>
      <c r="N596">
        <v>120281</v>
      </c>
      <c r="O596" t="s">
        <v>490</v>
      </c>
      <c r="P596" s="74">
        <v>1027</v>
      </c>
      <c r="Q596" s="74">
        <v>6852144</v>
      </c>
      <c r="R596" s="72">
        <v>6252378.6359195793</v>
      </c>
      <c r="S596" s="72">
        <v>599765.3640804207</v>
      </c>
      <c r="U596" s="20"/>
      <c r="V596" s="20"/>
      <c r="AC596" s="20">
        <v>572</v>
      </c>
      <c r="AD596" s="20">
        <v>5304732.6752026463</v>
      </c>
      <c r="AE596" s="20">
        <v>-96316.675202646293</v>
      </c>
      <c r="AN596">
        <v>120286</v>
      </c>
      <c r="AO596">
        <v>1292</v>
      </c>
      <c r="AP596">
        <v>20.2</v>
      </c>
      <c r="AQ596">
        <v>15.8</v>
      </c>
      <c r="AR596">
        <v>41019</v>
      </c>
      <c r="AS596">
        <v>7540112</v>
      </c>
      <c r="AT596">
        <v>5836</v>
      </c>
      <c r="AU596" s="20">
        <v>8084614.7611972317</v>
      </c>
      <c r="AV596" s="20">
        <v>-544502.76119723171</v>
      </c>
      <c r="BJ596">
        <v>120286</v>
      </c>
      <c r="BK596">
        <v>7540112</v>
      </c>
      <c r="BL596">
        <v>5836</v>
      </c>
      <c r="BM596">
        <v>1292</v>
      </c>
      <c r="BN596">
        <v>15.8</v>
      </c>
      <c r="BO596">
        <v>41019</v>
      </c>
      <c r="BP596">
        <v>20.2</v>
      </c>
      <c r="BQ596">
        <v>0</v>
      </c>
      <c r="BT596">
        <v>3607608</v>
      </c>
      <c r="BU596">
        <v>573</v>
      </c>
      <c r="BV596">
        <v>14.7</v>
      </c>
      <c r="BW596">
        <v>39926</v>
      </c>
      <c r="BX596">
        <v>6.3</v>
      </c>
      <c r="BY596">
        <v>0</v>
      </c>
      <c r="CA596" s="59">
        <f t="shared" si="62"/>
        <v>-1.0671884614550367</v>
      </c>
      <c r="CB596" s="59">
        <f t="shared" si="57"/>
        <v>-1.0990107422563606</v>
      </c>
      <c r="CC596" s="59">
        <f t="shared" si="58"/>
        <v>-0.32524026365848546</v>
      </c>
      <c r="CD596" s="59">
        <f t="shared" si="59"/>
        <v>-1.8305171750629862E-2</v>
      </c>
      <c r="CE596" s="59">
        <f t="shared" si="60"/>
        <v>-0.84419138361897206</v>
      </c>
      <c r="CF596">
        <v>0</v>
      </c>
      <c r="CI596" s="20">
        <v>567</v>
      </c>
      <c r="CJ596" s="20">
        <v>-0.32151299031020053</v>
      </c>
      <c r="CK596" s="20">
        <v>-0.44514308168651306</v>
      </c>
      <c r="DC596">
        <v>120281</v>
      </c>
      <c r="DD596">
        <v>6852144</v>
      </c>
      <c r="DE596">
        <v>6672</v>
      </c>
      <c r="DF596">
        <v>1027</v>
      </c>
      <c r="DG596">
        <v>16</v>
      </c>
      <c r="DH596">
        <v>36089</v>
      </c>
      <c r="DI596">
        <v>19.399999999999999</v>
      </c>
      <c r="DJ596">
        <v>0</v>
      </c>
      <c r="DK596">
        <f t="shared" si="61"/>
        <v>0</v>
      </c>
    </row>
    <row r="597" spans="1:115" x14ac:dyDescent="0.25">
      <c r="A597">
        <v>120286</v>
      </c>
      <c r="B597">
        <v>1292</v>
      </c>
      <c r="C597">
        <v>15.8</v>
      </c>
      <c r="D597">
        <v>41019</v>
      </c>
      <c r="E597">
        <v>5836</v>
      </c>
      <c r="N597">
        <v>120286</v>
      </c>
      <c r="O597" t="s">
        <v>490</v>
      </c>
      <c r="P597" s="74">
        <v>1292</v>
      </c>
      <c r="Q597" s="74">
        <v>7540112</v>
      </c>
      <c r="R597" s="72">
        <v>7655318.1867016321</v>
      </c>
      <c r="S597" s="72">
        <v>-115206.1867016321</v>
      </c>
      <c r="U597" s="20"/>
      <c r="V597" s="20"/>
      <c r="AC597" s="20">
        <v>573</v>
      </c>
      <c r="AD597" s="20">
        <v>4431204.2756591048</v>
      </c>
      <c r="AE597" s="20">
        <v>-467755.27565910481</v>
      </c>
      <c r="AN597">
        <v>120292</v>
      </c>
      <c r="AO597">
        <v>1064</v>
      </c>
      <c r="AP597">
        <v>18.2</v>
      </c>
      <c r="AQ597">
        <v>15.3</v>
      </c>
      <c r="AR597">
        <v>40366</v>
      </c>
      <c r="AS597">
        <v>7044744</v>
      </c>
      <c r="AT597">
        <v>6621</v>
      </c>
      <c r="AU597" s="20">
        <v>6699113.4791299924</v>
      </c>
      <c r="AV597" s="20">
        <v>345630.52087000757</v>
      </c>
      <c r="BJ597">
        <v>120292</v>
      </c>
      <c r="BK597">
        <v>7044744</v>
      </c>
      <c r="BL597">
        <v>6621</v>
      </c>
      <c r="BM597">
        <v>1064</v>
      </c>
      <c r="BN597">
        <v>15.3</v>
      </c>
      <c r="BO597">
        <v>40366</v>
      </c>
      <c r="BP597">
        <v>18.2</v>
      </c>
      <c r="BQ597">
        <v>0</v>
      </c>
      <c r="BT597">
        <v>8356964</v>
      </c>
      <c r="BU597">
        <v>1204</v>
      </c>
      <c r="BV597">
        <v>15.5</v>
      </c>
      <c r="BW597">
        <v>40002</v>
      </c>
      <c r="BX597">
        <v>12.9</v>
      </c>
      <c r="BY597">
        <v>0</v>
      </c>
      <c r="CA597" s="59">
        <f t="shared" si="62"/>
        <v>1.1162362580220182</v>
      </c>
      <c r="CB597" s="59">
        <f t="shared" ref="CB597:CB660" si="63">(BU597-BU$2)/BU$3</f>
        <v>0.66597933574209078</v>
      </c>
      <c r="CC597" s="59">
        <f t="shared" ref="CC597:CC660" si="64">(BV597-BV$2)/BV$3</f>
        <v>7.4244637865725951E-2</v>
      </c>
      <c r="CD597" s="59">
        <f t="shared" ref="CD597:CD660" si="65">(BW597-BW$2)/BW$3</f>
        <v>6.7798545163269656E-3</v>
      </c>
      <c r="CE597" s="59">
        <f t="shared" ref="CE597:CE660" si="66">(BX597-BX$2)/BX$3</f>
        <v>-0.17501267688031835</v>
      </c>
      <c r="CF597">
        <v>0</v>
      </c>
      <c r="CI597" s="20">
        <v>568</v>
      </c>
      <c r="CJ597" s="20">
        <v>-0.39240329863436618</v>
      </c>
      <c r="CK597" s="20">
        <v>-0.23855958183250459</v>
      </c>
      <c r="DC597">
        <v>120286</v>
      </c>
      <c r="DD597">
        <v>7540112</v>
      </c>
      <c r="DE597">
        <v>5836</v>
      </c>
      <c r="DF597">
        <v>1292</v>
      </c>
      <c r="DG597">
        <v>15.8</v>
      </c>
      <c r="DH597">
        <v>41019</v>
      </c>
      <c r="DI597">
        <v>20.2</v>
      </c>
      <c r="DJ597">
        <v>0</v>
      </c>
      <c r="DK597">
        <f t="shared" si="61"/>
        <v>0</v>
      </c>
    </row>
    <row r="598" spans="1:115" x14ac:dyDescent="0.25">
      <c r="A598">
        <v>120292</v>
      </c>
      <c r="B598">
        <v>1064</v>
      </c>
      <c r="C598">
        <v>15.3</v>
      </c>
      <c r="D598">
        <v>40366</v>
      </c>
      <c r="E598">
        <v>6621</v>
      </c>
      <c r="N598">
        <v>120292</v>
      </c>
      <c r="O598" t="s">
        <v>490</v>
      </c>
      <c r="P598" s="74">
        <v>1064</v>
      </c>
      <c r="Q598" s="74">
        <v>7044744</v>
      </c>
      <c r="R598" s="72">
        <v>6448260.7618778283</v>
      </c>
      <c r="S598" s="72">
        <v>596483.23812217172</v>
      </c>
      <c r="U598" s="20"/>
      <c r="V598" s="20"/>
      <c r="AC598" s="20">
        <v>574</v>
      </c>
      <c r="AD598" s="20">
        <v>4695909.8512783591</v>
      </c>
      <c r="AE598" s="20">
        <v>-682734.85127835907</v>
      </c>
      <c r="AN598">
        <v>120297</v>
      </c>
      <c r="AO598">
        <v>1496</v>
      </c>
      <c r="AP598">
        <v>13.7</v>
      </c>
      <c r="AQ598">
        <v>15</v>
      </c>
      <c r="AR598">
        <v>38478</v>
      </c>
      <c r="AS598">
        <v>9352992</v>
      </c>
      <c r="AT598">
        <v>6252</v>
      </c>
      <c r="AU598" s="20">
        <v>8781795.9093096927</v>
      </c>
      <c r="AV598" s="20">
        <v>571196.09069030732</v>
      </c>
      <c r="BJ598">
        <v>120297</v>
      </c>
      <c r="BK598">
        <v>9352992</v>
      </c>
      <c r="BL598">
        <v>6252</v>
      </c>
      <c r="BM598">
        <v>1496</v>
      </c>
      <c r="BN598">
        <v>15</v>
      </c>
      <c r="BO598">
        <v>38478</v>
      </c>
      <c r="BP598">
        <v>13.7</v>
      </c>
      <c r="BQ598">
        <v>0</v>
      </c>
      <c r="BT598">
        <v>6852144</v>
      </c>
      <c r="BU598">
        <v>1027</v>
      </c>
      <c r="BV598">
        <v>16</v>
      </c>
      <c r="BW598">
        <v>36089</v>
      </c>
      <c r="BX598">
        <v>19.399999999999999</v>
      </c>
      <c r="BY598">
        <v>0</v>
      </c>
      <c r="CA598" s="59">
        <f t="shared" si="62"/>
        <v>0.42442431838989508</v>
      </c>
      <c r="CB598" s="59">
        <f t="shared" si="63"/>
        <v>0.17088703177105136</v>
      </c>
      <c r="CC598" s="59">
        <f t="shared" si="64"/>
        <v>0.32392270131835788</v>
      </c>
      <c r="CD598" s="59">
        <f t="shared" si="65"/>
        <v>-1.2847689320968581</v>
      </c>
      <c r="CE598" s="59">
        <f t="shared" si="66"/>
        <v>0.48402695854411304</v>
      </c>
      <c r="CF598">
        <v>0</v>
      </c>
      <c r="CI598" s="20">
        <v>569</v>
      </c>
      <c r="CJ598" s="20">
        <v>-0.41819780072058965</v>
      </c>
      <c r="CK598" s="20">
        <v>-9.5539729836673137E-2</v>
      </c>
      <c r="DC598">
        <v>120292</v>
      </c>
      <c r="DD598">
        <v>7044744</v>
      </c>
      <c r="DE598">
        <v>6621</v>
      </c>
      <c r="DF598">
        <v>1064</v>
      </c>
      <c r="DG598">
        <v>15.3</v>
      </c>
      <c r="DH598">
        <v>40366</v>
      </c>
      <c r="DI598">
        <v>18.2</v>
      </c>
      <c r="DJ598">
        <v>0</v>
      </c>
      <c r="DK598">
        <f t="shared" si="61"/>
        <v>0</v>
      </c>
    </row>
    <row r="599" spans="1:115" x14ac:dyDescent="0.25">
      <c r="A599">
        <v>120297</v>
      </c>
      <c r="B599">
        <v>1496</v>
      </c>
      <c r="C599">
        <v>15</v>
      </c>
      <c r="D599">
        <v>38478</v>
      </c>
      <c r="E599">
        <v>6252</v>
      </c>
      <c r="N599">
        <v>120297</v>
      </c>
      <c r="O599" t="s">
        <v>490</v>
      </c>
      <c r="P599" s="74">
        <v>1496</v>
      </c>
      <c r="Q599" s="74">
        <v>9352992</v>
      </c>
      <c r="R599" s="72">
        <v>8735316.9352281932</v>
      </c>
      <c r="S599" s="72">
        <v>617675.06477180682</v>
      </c>
      <c r="U599" s="20"/>
      <c r="V599" s="20"/>
      <c r="AC599" s="20">
        <v>575</v>
      </c>
      <c r="AD599" s="20">
        <v>5008262.4305090802</v>
      </c>
      <c r="AE599" s="20">
        <v>-945302.43050908018</v>
      </c>
      <c r="AN599">
        <v>120298</v>
      </c>
      <c r="AO599">
        <v>897</v>
      </c>
      <c r="AP599">
        <v>24.9</v>
      </c>
      <c r="AQ599">
        <v>13.1</v>
      </c>
      <c r="AR599">
        <v>38270</v>
      </c>
      <c r="AS599">
        <v>6900621</v>
      </c>
      <c r="AT599">
        <v>7693</v>
      </c>
      <c r="AU599" s="20">
        <v>6144093.1262225686</v>
      </c>
      <c r="AV599" s="20">
        <v>756527.87377743144</v>
      </c>
      <c r="BJ599">
        <v>120298</v>
      </c>
      <c r="BK599">
        <v>6900621</v>
      </c>
      <c r="BL599">
        <v>7693</v>
      </c>
      <c r="BM599">
        <v>897</v>
      </c>
      <c r="BN599">
        <v>13.1</v>
      </c>
      <c r="BO599">
        <v>38270</v>
      </c>
      <c r="BP599">
        <v>24.9</v>
      </c>
      <c r="BQ599">
        <v>0</v>
      </c>
      <c r="BT599">
        <v>7540112</v>
      </c>
      <c r="BU599">
        <v>1292</v>
      </c>
      <c r="BV599">
        <v>15.8</v>
      </c>
      <c r="BW599">
        <v>41019</v>
      </c>
      <c r="BX599">
        <v>20.2</v>
      </c>
      <c r="BY599">
        <v>0</v>
      </c>
      <c r="CA599" s="59">
        <f t="shared" si="62"/>
        <v>0.74070432296508182</v>
      </c>
      <c r="CB599" s="59">
        <f t="shared" si="63"/>
        <v>0.91212692189718392</v>
      </c>
      <c r="CC599" s="59">
        <f t="shared" si="64"/>
        <v>0.22405147593730548</v>
      </c>
      <c r="CD599" s="59">
        <f t="shared" si="65"/>
        <v>0.3424571139044203</v>
      </c>
      <c r="CE599" s="59">
        <f t="shared" si="66"/>
        <v>0.56513952905788933</v>
      </c>
      <c r="CF599">
        <v>0</v>
      </c>
      <c r="CI599" s="20">
        <v>570</v>
      </c>
      <c r="CJ599" s="20">
        <v>-0.34570982315886212</v>
      </c>
      <c r="CK599" s="20">
        <v>-0.39985472415952283</v>
      </c>
      <c r="DC599">
        <v>120297</v>
      </c>
      <c r="DD599">
        <v>9352992</v>
      </c>
      <c r="DE599">
        <v>6252</v>
      </c>
      <c r="DF599">
        <v>1496</v>
      </c>
      <c r="DG599">
        <v>15</v>
      </c>
      <c r="DH599">
        <v>38478</v>
      </c>
      <c r="DI599">
        <v>13.7</v>
      </c>
      <c r="DJ599">
        <v>0</v>
      </c>
      <c r="DK599">
        <f t="shared" si="61"/>
        <v>0</v>
      </c>
    </row>
    <row r="600" spans="1:115" x14ac:dyDescent="0.25">
      <c r="A600">
        <v>120298</v>
      </c>
      <c r="B600">
        <v>897</v>
      </c>
      <c r="C600">
        <v>13.1</v>
      </c>
      <c r="D600">
        <v>38270</v>
      </c>
      <c r="E600">
        <v>7693</v>
      </c>
      <c r="N600">
        <v>120298</v>
      </c>
      <c r="O600" t="s">
        <v>490</v>
      </c>
      <c r="P600" s="74">
        <v>897</v>
      </c>
      <c r="Q600" s="74">
        <v>6900621</v>
      </c>
      <c r="R600" s="72">
        <v>5564144.1393095162</v>
      </c>
      <c r="S600" s="72">
        <v>1336476.8606904838</v>
      </c>
      <c r="U600" s="20"/>
      <c r="V600" s="20"/>
      <c r="AC600" s="20">
        <v>576</v>
      </c>
      <c r="AD600" s="20">
        <v>4881203.7542118374</v>
      </c>
      <c r="AE600" s="20">
        <v>-1119539.7542118374</v>
      </c>
      <c r="AN600">
        <v>120642</v>
      </c>
      <c r="AO600">
        <v>962</v>
      </c>
      <c r="AP600">
        <v>3.5</v>
      </c>
      <c r="AQ600">
        <v>16.8</v>
      </c>
      <c r="AR600">
        <v>37999</v>
      </c>
      <c r="AS600">
        <v>4575272</v>
      </c>
      <c r="AT600">
        <v>4756</v>
      </c>
      <c r="AU600" s="20">
        <v>4965626.3955653682</v>
      </c>
      <c r="AV600" s="20">
        <v>-390354.39556536824</v>
      </c>
      <c r="BJ600">
        <v>120642</v>
      </c>
      <c r="BK600">
        <v>4575272</v>
      </c>
      <c r="BL600">
        <v>4756</v>
      </c>
      <c r="BM600">
        <v>962</v>
      </c>
      <c r="BN600">
        <v>16.8</v>
      </c>
      <c r="BO600">
        <v>37999</v>
      </c>
      <c r="BP600">
        <v>3.5</v>
      </c>
      <c r="BQ600">
        <v>0</v>
      </c>
      <c r="BT600">
        <v>7044744</v>
      </c>
      <c r="BU600">
        <v>1064</v>
      </c>
      <c r="BV600">
        <v>15.3</v>
      </c>
      <c r="BW600">
        <v>40366</v>
      </c>
      <c r="BX600">
        <v>18.2</v>
      </c>
      <c r="BY600">
        <v>0</v>
      </c>
      <c r="CA600" s="59">
        <f t="shared" si="62"/>
        <v>0.51296844963027388</v>
      </c>
      <c r="CB600" s="59">
        <f t="shared" si="63"/>
        <v>0.27438090322262459</v>
      </c>
      <c r="CC600" s="59">
        <f t="shared" si="64"/>
        <v>-2.5626587515326461E-2</v>
      </c>
      <c r="CD600" s="59">
        <f t="shared" si="65"/>
        <v>0.1269239276896465</v>
      </c>
      <c r="CE600" s="59">
        <f t="shared" si="66"/>
        <v>0.36235810277344882</v>
      </c>
      <c r="CF600">
        <v>0</v>
      </c>
      <c r="CI600" s="20">
        <v>571</v>
      </c>
      <c r="CJ600" s="20">
        <v>-1.3051241765425048</v>
      </c>
      <c r="CK600" s="20">
        <v>-0.46146086149794563</v>
      </c>
      <c r="DC600">
        <v>120298</v>
      </c>
      <c r="DD600">
        <v>6900621</v>
      </c>
      <c r="DE600">
        <v>7693</v>
      </c>
      <c r="DF600">
        <v>897</v>
      </c>
      <c r="DG600">
        <v>13.1</v>
      </c>
      <c r="DH600">
        <v>38270</v>
      </c>
      <c r="DI600">
        <v>24.9</v>
      </c>
      <c r="DJ600">
        <v>0</v>
      </c>
      <c r="DK600">
        <f t="shared" si="61"/>
        <v>0</v>
      </c>
    </row>
    <row r="601" spans="1:115" x14ac:dyDescent="0.25">
      <c r="A601">
        <v>120642</v>
      </c>
      <c r="B601">
        <v>962</v>
      </c>
      <c r="C601">
        <v>16.8</v>
      </c>
      <c r="D601">
        <v>37999</v>
      </c>
      <c r="E601">
        <v>4756</v>
      </c>
      <c r="N601">
        <v>120642</v>
      </c>
      <c r="O601" t="s">
        <v>490</v>
      </c>
      <c r="P601" s="74">
        <v>962</v>
      </c>
      <c r="Q601" s="74">
        <v>4575272</v>
      </c>
      <c r="R601" s="72">
        <v>5908261.3876145482</v>
      </c>
      <c r="S601" s="72">
        <v>-1332989.3876145482</v>
      </c>
      <c r="U601" s="20"/>
      <c r="V601" s="20"/>
      <c r="AC601" s="20">
        <v>577</v>
      </c>
      <c r="AD601" s="20">
        <v>4664145.1822040491</v>
      </c>
      <c r="AE601" s="20">
        <v>1072611.8177959509</v>
      </c>
      <c r="AN601">
        <v>120645</v>
      </c>
      <c r="AO601">
        <v>654</v>
      </c>
      <c r="AP601">
        <v>13.6</v>
      </c>
      <c r="AQ601">
        <v>30.2</v>
      </c>
      <c r="AR601">
        <v>40605</v>
      </c>
      <c r="AS601">
        <v>3807588</v>
      </c>
      <c r="AT601">
        <v>5822</v>
      </c>
      <c r="AU601" s="20">
        <v>1987568.3717598435</v>
      </c>
      <c r="AV601" s="20">
        <v>1820019.6282401565</v>
      </c>
      <c r="BJ601">
        <v>120645</v>
      </c>
      <c r="BK601">
        <v>3807588</v>
      </c>
      <c r="BL601">
        <v>5822</v>
      </c>
      <c r="BM601">
        <v>654</v>
      </c>
      <c r="BN601">
        <v>30.2</v>
      </c>
      <c r="BO601">
        <v>40605</v>
      </c>
      <c r="BP601">
        <v>13.6</v>
      </c>
      <c r="BQ601">
        <v>0</v>
      </c>
      <c r="BT601">
        <v>9352992</v>
      </c>
      <c r="BU601">
        <v>1496</v>
      </c>
      <c r="BV601">
        <v>15</v>
      </c>
      <c r="BW601">
        <v>38478</v>
      </c>
      <c r="BX601">
        <v>13.7</v>
      </c>
      <c r="BY601">
        <v>0</v>
      </c>
      <c r="CA601" s="59">
        <f t="shared" si="62"/>
        <v>1.5741408995126314</v>
      </c>
      <c r="CB601" s="59">
        <f t="shared" si="63"/>
        <v>1.4827417807112633</v>
      </c>
      <c r="CC601" s="59">
        <f t="shared" si="64"/>
        <v>-0.17543342558690597</v>
      </c>
      <c r="CD601" s="59">
        <f t="shared" si="65"/>
        <v>-0.49624093536317576</v>
      </c>
      <c r="CE601" s="59">
        <f t="shared" si="66"/>
        <v>-9.3900106366542266E-2</v>
      </c>
      <c r="CF601">
        <v>0</v>
      </c>
      <c r="CI601" s="20">
        <v>572</v>
      </c>
      <c r="CJ601" s="20">
        <v>-0.25971863232955306</v>
      </c>
      <c r="CK601" s="20">
        <v>-7.1529259849012206E-2</v>
      </c>
      <c r="DC601">
        <v>120642</v>
      </c>
      <c r="DD601">
        <v>4575272</v>
      </c>
      <c r="DE601">
        <v>4756</v>
      </c>
      <c r="DF601">
        <v>962</v>
      </c>
      <c r="DG601">
        <v>16.8</v>
      </c>
      <c r="DH601">
        <v>37999</v>
      </c>
      <c r="DI601">
        <v>3.5</v>
      </c>
      <c r="DJ601">
        <v>0</v>
      </c>
      <c r="DK601">
        <f t="shared" si="61"/>
        <v>0</v>
      </c>
    </row>
    <row r="602" spans="1:115" x14ac:dyDescent="0.25">
      <c r="A602">
        <v>120645</v>
      </c>
      <c r="B602">
        <v>654</v>
      </c>
      <c r="C602">
        <v>30.2</v>
      </c>
      <c r="D602">
        <v>40605</v>
      </c>
      <c r="E602">
        <v>5822</v>
      </c>
      <c r="N602">
        <v>120645</v>
      </c>
      <c r="O602" t="s">
        <v>490</v>
      </c>
      <c r="P602" s="74">
        <v>654</v>
      </c>
      <c r="Q602" s="74">
        <v>3807588</v>
      </c>
      <c r="R602" s="72">
        <v>4277675.0417999364</v>
      </c>
      <c r="S602" s="72">
        <v>-470087.04179993644</v>
      </c>
      <c r="U602" s="20"/>
      <c r="V602" s="20"/>
      <c r="AC602" s="20">
        <v>578</v>
      </c>
      <c r="AD602" s="20">
        <v>4494733.6138077248</v>
      </c>
      <c r="AE602" s="20">
        <v>-1026683.6138077248</v>
      </c>
      <c r="AN602">
        <v>120655</v>
      </c>
      <c r="AO602">
        <v>1224</v>
      </c>
      <c r="AP602">
        <v>2.9</v>
      </c>
      <c r="AQ602">
        <v>18.3</v>
      </c>
      <c r="AR602">
        <v>37267</v>
      </c>
      <c r="AS602">
        <v>5752800</v>
      </c>
      <c r="AT602">
        <v>4700</v>
      </c>
      <c r="AU602" s="20">
        <v>6123297.273485763</v>
      </c>
      <c r="AV602" s="20">
        <v>-370497.273485763</v>
      </c>
      <c r="BJ602">
        <v>120655</v>
      </c>
      <c r="BK602">
        <v>5752800</v>
      </c>
      <c r="BL602">
        <v>4700</v>
      </c>
      <c r="BM602">
        <v>1224</v>
      </c>
      <c r="BN602">
        <v>18.3</v>
      </c>
      <c r="BO602">
        <v>37267</v>
      </c>
      <c r="BP602">
        <v>2.9</v>
      </c>
      <c r="BQ602">
        <v>0</v>
      </c>
      <c r="BT602">
        <v>6900621</v>
      </c>
      <c r="BU602">
        <v>897</v>
      </c>
      <c r="BV602">
        <v>13.1</v>
      </c>
      <c r="BW602">
        <v>38270</v>
      </c>
      <c r="BX602">
        <v>24.9</v>
      </c>
      <c r="BY602">
        <v>0</v>
      </c>
      <c r="CA602" s="59">
        <f t="shared" si="62"/>
        <v>0.44671068313620788</v>
      </c>
      <c r="CB602" s="59">
        <f t="shared" si="63"/>
        <v>-0.19274008413988156</v>
      </c>
      <c r="CC602" s="59">
        <f t="shared" si="64"/>
        <v>-1.1242100667069075</v>
      </c>
      <c r="CD602" s="59">
        <f t="shared" si="65"/>
        <v>-0.56489469146221549</v>
      </c>
      <c r="CE602" s="59">
        <f t="shared" si="66"/>
        <v>1.0416758808263245</v>
      </c>
      <c r="CF602">
        <v>0</v>
      </c>
      <c r="CI602" s="20">
        <v>573</v>
      </c>
      <c r="CJ602" s="20">
        <v>-0.75072960858760773</v>
      </c>
      <c r="CK602" s="20">
        <v>-0.15286782376718155</v>
      </c>
      <c r="DC602">
        <v>120645</v>
      </c>
      <c r="DD602">
        <v>3807588</v>
      </c>
      <c r="DE602">
        <v>5822</v>
      </c>
      <c r="DF602">
        <v>654</v>
      </c>
      <c r="DG602">
        <v>30.2</v>
      </c>
      <c r="DH602">
        <v>40605</v>
      </c>
      <c r="DI602">
        <v>13.6</v>
      </c>
      <c r="DJ602">
        <v>0</v>
      </c>
      <c r="DK602">
        <f t="shared" si="61"/>
        <v>0</v>
      </c>
    </row>
    <row r="603" spans="1:115" x14ac:dyDescent="0.25">
      <c r="A603">
        <v>120655</v>
      </c>
      <c r="B603">
        <v>1224</v>
      </c>
      <c r="C603">
        <v>18.3</v>
      </c>
      <c r="D603">
        <v>37267</v>
      </c>
      <c r="E603">
        <v>4700</v>
      </c>
      <c r="N603">
        <v>120655</v>
      </c>
      <c r="O603" t="s">
        <v>490</v>
      </c>
      <c r="P603" s="74">
        <v>1224</v>
      </c>
      <c r="Q603" s="74">
        <v>5752800</v>
      </c>
      <c r="R603" s="72">
        <v>7295318.6038594451</v>
      </c>
      <c r="S603" s="72">
        <v>-1542518.6038594451</v>
      </c>
      <c r="U603" s="20"/>
      <c r="V603" s="20"/>
      <c r="AC603" s="20">
        <v>579</v>
      </c>
      <c r="AD603" s="20">
        <v>6077672.9560108716</v>
      </c>
      <c r="AE603" s="20">
        <v>-133552.95601087157</v>
      </c>
      <c r="AN603">
        <v>121154</v>
      </c>
      <c r="AO603">
        <v>701</v>
      </c>
      <c r="AP603">
        <v>11.1</v>
      </c>
      <c r="AQ603">
        <v>20.100000000000001</v>
      </c>
      <c r="AR603">
        <v>37803</v>
      </c>
      <c r="AS603">
        <v>3812038</v>
      </c>
      <c r="AT603">
        <v>5438</v>
      </c>
      <c r="AU603" s="20">
        <v>3318331.4259259822</v>
      </c>
      <c r="AV603" s="20">
        <v>493706.57407401782</v>
      </c>
      <c r="BJ603">
        <v>121154</v>
      </c>
      <c r="BK603">
        <v>3812038</v>
      </c>
      <c r="BL603">
        <v>5438</v>
      </c>
      <c r="BM603">
        <v>701</v>
      </c>
      <c r="BN603">
        <v>20.100000000000001</v>
      </c>
      <c r="BO603">
        <v>37803</v>
      </c>
      <c r="BP603">
        <v>11.1</v>
      </c>
      <c r="BQ603">
        <v>0</v>
      </c>
      <c r="BT603">
        <v>4575272</v>
      </c>
      <c r="BU603">
        <v>962</v>
      </c>
      <c r="BV603">
        <v>16.8</v>
      </c>
      <c r="BW603">
        <v>37999</v>
      </c>
      <c r="BX603">
        <v>3.5</v>
      </c>
      <c r="BY603">
        <v>0</v>
      </c>
      <c r="CA603" s="59">
        <f t="shared" si="62"/>
        <v>-0.62232362130659447</v>
      </c>
      <c r="CB603" s="59">
        <f t="shared" si="63"/>
        <v>-1.0926526184415097E-2</v>
      </c>
      <c r="CC603" s="59">
        <f t="shared" si="64"/>
        <v>0.72340760284256933</v>
      </c>
      <c r="CD603" s="59">
        <f t="shared" si="65"/>
        <v>-0.6543426140720221</v>
      </c>
      <c r="CE603" s="59">
        <f t="shared" si="66"/>
        <v>-1.1280853804171886</v>
      </c>
      <c r="CF603">
        <v>0</v>
      </c>
      <c r="CI603" s="20">
        <v>574</v>
      </c>
      <c r="CJ603" s="20">
        <v>-0.64230988421146229</v>
      </c>
      <c r="CK603" s="20">
        <v>-0.2384269797629579</v>
      </c>
      <c r="DC603">
        <v>120655</v>
      </c>
      <c r="DD603">
        <v>5752800</v>
      </c>
      <c r="DE603">
        <v>4700</v>
      </c>
      <c r="DF603">
        <v>1224</v>
      </c>
      <c r="DG603">
        <v>18.3</v>
      </c>
      <c r="DH603">
        <v>37267</v>
      </c>
      <c r="DI603">
        <v>2.9</v>
      </c>
      <c r="DJ603">
        <v>0</v>
      </c>
      <c r="DK603">
        <f t="shared" si="61"/>
        <v>0</v>
      </c>
    </row>
    <row r="604" spans="1:115" x14ac:dyDescent="0.25">
      <c r="A604">
        <v>121154</v>
      </c>
      <c r="B604">
        <v>701</v>
      </c>
      <c r="C604">
        <v>20.100000000000001</v>
      </c>
      <c r="D604">
        <v>37803</v>
      </c>
      <c r="E604">
        <v>5438</v>
      </c>
      <c r="N604">
        <v>121154</v>
      </c>
      <c r="O604" t="s">
        <v>403</v>
      </c>
      <c r="P604" s="74">
        <v>701</v>
      </c>
      <c r="Q604" s="74">
        <v>3812038</v>
      </c>
      <c r="R604" s="72">
        <v>4526498.2828820366</v>
      </c>
      <c r="S604" s="72">
        <v>-714460.28288203664</v>
      </c>
      <c r="U604" s="20"/>
      <c r="V604" s="20"/>
      <c r="AC604" s="20">
        <v>580</v>
      </c>
      <c r="AD604" s="20">
        <v>5447673.686037044</v>
      </c>
      <c r="AE604" s="20">
        <v>-1079673.686037044</v>
      </c>
      <c r="AN604">
        <v>121164</v>
      </c>
      <c r="AO604">
        <v>1029</v>
      </c>
      <c r="AP604">
        <v>7.5</v>
      </c>
      <c r="AQ604">
        <v>16.899999999999999</v>
      </c>
      <c r="AR604">
        <v>36833</v>
      </c>
      <c r="AS604">
        <v>5626572</v>
      </c>
      <c r="AT604">
        <v>5468</v>
      </c>
      <c r="AU604" s="20">
        <v>5382208.1315313</v>
      </c>
      <c r="AV604" s="20">
        <v>244363.86846869998</v>
      </c>
      <c r="BJ604">
        <v>121164</v>
      </c>
      <c r="BK604">
        <v>5626572</v>
      </c>
      <c r="BL604">
        <v>5468</v>
      </c>
      <c r="BM604">
        <v>1029</v>
      </c>
      <c r="BN604">
        <v>16.899999999999999</v>
      </c>
      <c r="BO604">
        <v>36833</v>
      </c>
      <c r="BP604">
        <v>7.5</v>
      </c>
      <c r="BQ604">
        <v>0</v>
      </c>
      <c r="BT604">
        <v>3807588</v>
      </c>
      <c r="BU604">
        <v>654</v>
      </c>
      <c r="BV604">
        <v>30.2</v>
      </c>
      <c r="BW604">
        <v>40605</v>
      </c>
      <c r="BX604">
        <v>13.6</v>
      </c>
      <c r="BY604">
        <v>0</v>
      </c>
      <c r="CA604" s="59">
        <f t="shared" si="62"/>
        <v>-0.97525151770918539</v>
      </c>
      <c r="CB604" s="59">
        <f t="shared" si="63"/>
        <v>-0.87244307772724083</v>
      </c>
      <c r="CC604" s="59">
        <f t="shared" si="64"/>
        <v>7.414779703373104</v>
      </c>
      <c r="CD604" s="59">
        <f t="shared" si="65"/>
        <v>0.20580973397652391</v>
      </c>
      <c r="CE604" s="59">
        <f t="shared" si="66"/>
        <v>-0.10403917768076426</v>
      </c>
      <c r="CF604">
        <v>0</v>
      </c>
      <c r="CI604" s="20">
        <v>575</v>
      </c>
      <c r="CJ604" s="20">
        <v>-0.65604060008502296</v>
      </c>
      <c r="CK604" s="20">
        <v>-0.20180857139821207</v>
      </c>
      <c r="DC604">
        <v>121154</v>
      </c>
      <c r="DD604">
        <v>3812038</v>
      </c>
      <c r="DE604">
        <v>5438</v>
      </c>
      <c r="DF604">
        <v>701</v>
      </c>
      <c r="DG604">
        <v>20.100000000000001</v>
      </c>
      <c r="DH604">
        <v>37803</v>
      </c>
      <c r="DI604">
        <v>11.1</v>
      </c>
      <c r="DJ604">
        <v>0</v>
      </c>
      <c r="DK604">
        <f t="shared" si="61"/>
        <v>0</v>
      </c>
    </row>
    <row r="605" spans="1:115" x14ac:dyDescent="0.25">
      <c r="A605">
        <v>121164</v>
      </c>
      <c r="B605">
        <v>1029</v>
      </c>
      <c r="C605">
        <v>16.899999999999999</v>
      </c>
      <c r="D605">
        <v>36833</v>
      </c>
      <c r="E605">
        <v>5468</v>
      </c>
      <c r="N605">
        <v>121164</v>
      </c>
      <c r="O605" t="s">
        <v>403</v>
      </c>
      <c r="P605" s="74">
        <v>1029</v>
      </c>
      <c r="Q605" s="74">
        <v>5626572</v>
      </c>
      <c r="R605" s="72">
        <v>6262966.8589443499</v>
      </c>
      <c r="S605" s="72">
        <v>-636394.85894434992</v>
      </c>
      <c r="U605" s="20"/>
      <c r="V605" s="20"/>
      <c r="AC605" s="20">
        <v>581</v>
      </c>
      <c r="AD605" s="20">
        <v>3097088.1745380582</v>
      </c>
      <c r="AE605" s="20">
        <v>-459368.17453805823</v>
      </c>
      <c r="AN605">
        <v>121663</v>
      </c>
      <c r="AO605">
        <v>424</v>
      </c>
      <c r="AP605">
        <v>7.5</v>
      </c>
      <c r="AQ605">
        <v>15.2</v>
      </c>
      <c r="AR605">
        <v>38638</v>
      </c>
      <c r="AS605">
        <v>2956976</v>
      </c>
      <c r="AT605">
        <v>6974</v>
      </c>
      <c r="AU605" s="20">
        <v>2398509.5358616337</v>
      </c>
      <c r="AV605" s="20">
        <v>558466.46413836628</v>
      </c>
      <c r="BJ605">
        <v>121663</v>
      </c>
      <c r="BK605">
        <v>2956976</v>
      </c>
      <c r="BL605">
        <v>6974</v>
      </c>
      <c r="BM605">
        <v>424</v>
      </c>
      <c r="BN605">
        <v>15.2</v>
      </c>
      <c r="BO605">
        <v>38638</v>
      </c>
      <c r="BP605">
        <v>7.5</v>
      </c>
      <c r="BQ605">
        <v>0</v>
      </c>
      <c r="BT605">
        <v>5752800</v>
      </c>
      <c r="BU605">
        <v>1224</v>
      </c>
      <c r="BV605">
        <v>18.3</v>
      </c>
      <c r="BW605">
        <v>37267</v>
      </c>
      <c r="BX605">
        <v>2.9</v>
      </c>
      <c r="BY605">
        <v>0</v>
      </c>
      <c r="CA605" s="59">
        <f t="shared" si="62"/>
        <v>-8.0977859254565243E-2</v>
      </c>
      <c r="CB605" s="59">
        <f t="shared" si="63"/>
        <v>0.72192196895915739</v>
      </c>
      <c r="CC605" s="59">
        <f t="shared" si="64"/>
        <v>1.4724417932004652</v>
      </c>
      <c r="CD605" s="59">
        <f t="shared" si="65"/>
        <v>-0.89595102495902734</v>
      </c>
      <c r="CE605" s="59">
        <f t="shared" si="66"/>
        <v>-1.1889198083025208</v>
      </c>
      <c r="CF605">
        <v>0</v>
      </c>
      <c r="CI605" s="20">
        <v>576</v>
      </c>
      <c r="CJ605" s="20">
        <v>-0.88664570331914572</v>
      </c>
      <c r="CK605" s="20">
        <v>-0.10971848668019102</v>
      </c>
      <c r="DC605">
        <v>121164</v>
      </c>
      <c r="DD605">
        <v>5626572</v>
      </c>
      <c r="DE605">
        <v>5468</v>
      </c>
      <c r="DF605">
        <v>1029</v>
      </c>
      <c r="DG605">
        <v>16.899999999999999</v>
      </c>
      <c r="DH605">
        <v>36833</v>
      </c>
      <c r="DI605">
        <v>7.5</v>
      </c>
      <c r="DJ605">
        <v>0</v>
      </c>
      <c r="DK605">
        <f t="shared" si="61"/>
        <v>0</v>
      </c>
    </row>
    <row r="606" spans="1:115" x14ac:dyDescent="0.25">
      <c r="A606">
        <v>121663</v>
      </c>
      <c r="B606">
        <v>424</v>
      </c>
      <c r="C606">
        <v>15.2</v>
      </c>
      <c r="D606">
        <v>38638</v>
      </c>
      <c r="E606">
        <v>6974</v>
      </c>
      <c r="N606">
        <v>121663</v>
      </c>
      <c r="O606" t="s">
        <v>333</v>
      </c>
      <c r="P606" s="74">
        <v>424</v>
      </c>
      <c r="Q606" s="74">
        <v>2956976</v>
      </c>
      <c r="R606" s="72">
        <v>3060029.3939513625</v>
      </c>
      <c r="S606" s="72">
        <v>-103053.39395136246</v>
      </c>
      <c r="U606" s="20"/>
      <c r="V606" s="20"/>
      <c r="AC606" s="20">
        <v>582</v>
      </c>
      <c r="AD606" s="20">
        <v>4526498.2828820366</v>
      </c>
      <c r="AE606" s="20">
        <v>103606.71711796336</v>
      </c>
      <c r="AN606">
        <v>121665</v>
      </c>
      <c r="AO606">
        <v>595</v>
      </c>
      <c r="AP606">
        <v>5.7</v>
      </c>
      <c r="AQ606">
        <v>20</v>
      </c>
      <c r="AR606">
        <v>35135</v>
      </c>
      <c r="AS606">
        <v>3233825</v>
      </c>
      <c r="AT606">
        <v>5435</v>
      </c>
      <c r="AU606" s="20">
        <v>2186593.9277492017</v>
      </c>
      <c r="AV606" s="20">
        <v>1047231.0722507983</v>
      </c>
      <c r="BJ606">
        <v>121665</v>
      </c>
      <c r="BK606">
        <v>3233825</v>
      </c>
      <c r="BL606">
        <v>5435</v>
      </c>
      <c r="BM606">
        <v>595</v>
      </c>
      <c r="BN606">
        <v>20</v>
      </c>
      <c r="BO606">
        <v>35135</v>
      </c>
      <c r="BP606">
        <v>5.7</v>
      </c>
      <c r="BQ606">
        <v>0</v>
      </c>
      <c r="BT606">
        <v>3812038</v>
      </c>
      <c r="BU606">
        <v>701</v>
      </c>
      <c r="BV606">
        <v>20.100000000000001</v>
      </c>
      <c r="BW606">
        <v>37803</v>
      </c>
      <c r="BX606">
        <v>11.1</v>
      </c>
      <c r="BY606">
        <v>0</v>
      </c>
      <c r="CA606" s="59">
        <f t="shared" si="62"/>
        <v>-0.9732057161306823</v>
      </c>
      <c r="CB606" s="59">
        <f t="shared" si="63"/>
        <v>-0.74097788966713429</v>
      </c>
      <c r="CC606" s="59">
        <f t="shared" si="64"/>
        <v>2.3712828216299404</v>
      </c>
      <c r="CD606" s="59">
        <f t="shared" si="65"/>
        <v>-0.71903557654996342</v>
      </c>
      <c r="CE606" s="59">
        <f t="shared" si="66"/>
        <v>-0.35751596053631485</v>
      </c>
      <c r="CF606">
        <v>0</v>
      </c>
      <c r="CI606" s="20">
        <v>577</v>
      </c>
      <c r="CJ606" s="20">
        <v>-0.20156740510680746</v>
      </c>
      <c r="CK606" s="20">
        <v>0.11321408636371991</v>
      </c>
      <c r="DC606">
        <v>121663</v>
      </c>
      <c r="DD606">
        <v>2956976</v>
      </c>
      <c r="DE606">
        <v>6974</v>
      </c>
      <c r="DF606">
        <v>424</v>
      </c>
      <c r="DG606">
        <v>15.2</v>
      </c>
      <c r="DH606">
        <v>38638</v>
      </c>
      <c r="DI606">
        <v>7.5</v>
      </c>
      <c r="DJ606">
        <v>0</v>
      </c>
      <c r="DK606">
        <f t="shared" si="61"/>
        <v>0</v>
      </c>
    </row>
    <row r="607" spans="1:115" x14ac:dyDescent="0.25">
      <c r="A607">
        <v>121665</v>
      </c>
      <c r="B607">
        <v>595</v>
      </c>
      <c r="C607">
        <v>20</v>
      </c>
      <c r="D607">
        <v>35135</v>
      </c>
      <c r="E607">
        <v>5435</v>
      </c>
      <c r="N607">
        <v>121665</v>
      </c>
      <c r="O607" t="s">
        <v>333</v>
      </c>
      <c r="P607" s="74">
        <v>595</v>
      </c>
      <c r="Q607" s="74">
        <v>3233825</v>
      </c>
      <c r="R607" s="72">
        <v>3965322.4625692149</v>
      </c>
      <c r="S607" s="72">
        <v>-731497.46256921487</v>
      </c>
      <c r="U607" s="20"/>
      <c r="V607" s="20"/>
      <c r="AC607" s="20">
        <v>583</v>
      </c>
      <c r="AD607" s="20">
        <v>5156497.5528558632</v>
      </c>
      <c r="AE607" s="20">
        <v>-498897.55285586324</v>
      </c>
      <c r="AN607">
        <v>121666</v>
      </c>
      <c r="AO607">
        <v>907</v>
      </c>
      <c r="AP607">
        <v>6.2</v>
      </c>
      <c r="AQ607">
        <v>18</v>
      </c>
      <c r="AR607">
        <v>38399</v>
      </c>
      <c r="AS607">
        <v>4652910</v>
      </c>
      <c r="AT607">
        <v>5130</v>
      </c>
      <c r="AU607" s="20">
        <v>4643322.4967972012</v>
      </c>
      <c r="AV607" s="20">
        <v>9587.5032027987763</v>
      </c>
      <c r="BJ607">
        <v>121666</v>
      </c>
      <c r="BK607">
        <v>4652910</v>
      </c>
      <c r="BL607">
        <v>5130</v>
      </c>
      <c r="BM607">
        <v>907</v>
      </c>
      <c r="BN607">
        <v>18</v>
      </c>
      <c r="BO607">
        <v>38399</v>
      </c>
      <c r="BP607">
        <v>6.2</v>
      </c>
      <c r="BQ607">
        <v>0</v>
      </c>
      <c r="BT607">
        <v>5626572</v>
      </c>
      <c r="BU607">
        <v>1029</v>
      </c>
      <c r="BV607">
        <v>16.899999999999999</v>
      </c>
      <c r="BW607">
        <v>36833</v>
      </c>
      <c r="BX607">
        <v>7.5</v>
      </c>
      <c r="BY607">
        <v>0</v>
      </c>
      <c r="CA607" s="59">
        <f t="shared" si="62"/>
        <v>-0.13900874501889826</v>
      </c>
      <c r="CB607" s="59">
        <f t="shared" si="63"/>
        <v>0.17648129509275803</v>
      </c>
      <c r="CC607" s="59">
        <f t="shared" si="64"/>
        <v>0.77334321553309471</v>
      </c>
      <c r="CD607" s="59">
        <f t="shared" si="65"/>
        <v>-1.0391997275887546</v>
      </c>
      <c r="CE607" s="59">
        <f t="shared" si="66"/>
        <v>-0.72252252784830773</v>
      </c>
      <c r="CF607">
        <v>0</v>
      </c>
      <c r="CI607" s="20">
        <v>578</v>
      </c>
      <c r="CJ607" s="20">
        <v>-0.85119298727624293</v>
      </c>
      <c r="CK607" s="20">
        <v>-0.28015457006480005</v>
      </c>
      <c r="DC607">
        <v>121665</v>
      </c>
      <c r="DD607">
        <v>3233825</v>
      </c>
      <c r="DE607">
        <v>5435</v>
      </c>
      <c r="DF607">
        <v>595</v>
      </c>
      <c r="DG607">
        <v>20</v>
      </c>
      <c r="DH607">
        <v>35135</v>
      </c>
      <c r="DI607">
        <v>5.7</v>
      </c>
      <c r="DJ607">
        <v>0</v>
      </c>
      <c r="DK607">
        <f t="shared" si="61"/>
        <v>0</v>
      </c>
    </row>
    <row r="608" spans="1:115" x14ac:dyDescent="0.25">
      <c r="A608">
        <v>121666</v>
      </c>
      <c r="B608">
        <v>907</v>
      </c>
      <c r="C608">
        <v>18</v>
      </c>
      <c r="D608">
        <v>38399</v>
      </c>
      <c r="E608">
        <v>5130</v>
      </c>
      <c r="N608">
        <v>121666</v>
      </c>
      <c r="O608" t="s">
        <v>333</v>
      </c>
      <c r="P608" s="74">
        <v>907</v>
      </c>
      <c r="Q608" s="74">
        <v>4652910</v>
      </c>
      <c r="R608" s="72">
        <v>5617085.2544333674</v>
      </c>
      <c r="S608" s="72">
        <v>-964175.2544333674</v>
      </c>
      <c r="U608" s="20"/>
      <c r="V608" s="20"/>
      <c r="AC608" s="20">
        <v>584</v>
      </c>
      <c r="AD608" s="20">
        <v>2504147.6851509265</v>
      </c>
      <c r="AE608" s="20">
        <v>-304642.68515092647</v>
      </c>
      <c r="AN608">
        <v>121667</v>
      </c>
      <c r="AO608">
        <v>1054</v>
      </c>
      <c r="AP608">
        <v>7.1</v>
      </c>
      <c r="AQ608">
        <v>15.2</v>
      </c>
      <c r="AR608">
        <v>37956</v>
      </c>
      <c r="AS608">
        <v>6179602</v>
      </c>
      <c r="AT608">
        <v>5863</v>
      </c>
      <c r="AU608" s="20">
        <v>5883100.1893032556</v>
      </c>
      <c r="AV608" s="20">
        <v>296501.81069674436</v>
      </c>
      <c r="BJ608">
        <v>121667</v>
      </c>
      <c r="BK608">
        <v>6179602</v>
      </c>
      <c r="BL608">
        <v>5863</v>
      </c>
      <c r="BM608">
        <v>1054</v>
      </c>
      <c r="BN608">
        <v>15.2</v>
      </c>
      <c r="BO608">
        <v>37956</v>
      </c>
      <c r="BP608">
        <v>7.1</v>
      </c>
      <c r="BQ608">
        <v>0</v>
      </c>
      <c r="BT608">
        <v>2956976</v>
      </c>
      <c r="BU608">
        <v>424</v>
      </c>
      <c r="BV608">
        <v>15.2</v>
      </c>
      <c r="BW608">
        <v>38638</v>
      </c>
      <c r="BX608">
        <v>7.5</v>
      </c>
      <c r="BY608">
        <v>0</v>
      </c>
      <c r="CA608" s="59">
        <f t="shared" si="62"/>
        <v>-1.3663039609212371</v>
      </c>
      <c r="CB608" s="59">
        <f t="shared" si="63"/>
        <v>-1.5157833597235069</v>
      </c>
      <c r="CC608" s="59">
        <f t="shared" si="64"/>
        <v>-7.5562200205853552E-2</v>
      </c>
      <c r="CD608" s="59">
        <f t="shared" si="65"/>
        <v>-0.44343035374852979</v>
      </c>
      <c r="CE608" s="59">
        <f t="shared" si="66"/>
        <v>-0.72252252784830773</v>
      </c>
      <c r="CF608">
        <v>0</v>
      </c>
      <c r="CI608" s="20">
        <v>579</v>
      </c>
      <c r="CJ608" s="20">
        <v>-4.1154757706633183E-3</v>
      </c>
      <c r="CK608" s="20">
        <v>1.1093292470974942E-2</v>
      </c>
      <c r="DC608">
        <v>121666</v>
      </c>
      <c r="DD608">
        <v>4652910</v>
      </c>
      <c r="DE608">
        <v>5130</v>
      </c>
      <c r="DF608">
        <v>907</v>
      </c>
      <c r="DG608">
        <v>18</v>
      </c>
      <c r="DH608">
        <v>38399</v>
      </c>
      <c r="DI608">
        <v>6.2</v>
      </c>
      <c r="DJ608">
        <v>0</v>
      </c>
      <c r="DK608">
        <f t="shared" si="61"/>
        <v>0</v>
      </c>
    </row>
    <row r="609" spans="1:115" x14ac:dyDescent="0.25">
      <c r="A609">
        <v>121667</v>
      </c>
      <c r="B609">
        <v>1054</v>
      </c>
      <c r="C609">
        <v>15.2</v>
      </c>
      <c r="D609">
        <v>37956</v>
      </c>
      <c r="E609">
        <v>5863</v>
      </c>
      <c r="N609">
        <v>121667</v>
      </c>
      <c r="O609" t="s">
        <v>333</v>
      </c>
      <c r="P609" s="74">
        <v>1054</v>
      </c>
      <c r="Q609" s="74">
        <v>6179602</v>
      </c>
      <c r="R609" s="72">
        <v>6395319.6467539771</v>
      </c>
      <c r="S609" s="72">
        <v>-215717.64675397705</v>
      </c>
      <c r="U609" s="20"/>
      <c r="V609" s="20"/>
      <c r="AC609" s="20">
        <v>585</v>
      </c>
      <c r="AD609" s="20">
        <v>6268260.9704567352</v>
      </c>
      <c r="AE609" s="20">
        <v>-1100750.9704567352</v>
      </c>
      <c r="AN609">
        <v>121670</v>
      </c>
      <c r="AO609">
        <v>611</v>
      </c>
      <c r="AP609">
        <v>5.5</v>
      </c>
      <c r="AQ609">
        <v>19.399999999999999</v>
      </c>
      <c r="AR609">
        <v>38078</v>
      </c>
      <c r="AS609">
        <v>3550521</v>
      </c>
      <c r="AT609">
        <v>5811</v>
      </c>
      <c r="AU609" s="20">
        <v>2687141.2604620494</v>
      </c>
      <c r="AV609" s="20">
        <v>863379.73953795061</v>
      </c>
      <c r="BJ609">
        <v>121670</v>
      </c>
      <c r="BK609">
        <v>3550521</v>
      </c>
      <c r="BL609">
        <v>5811</v>
      </c>
      <c r="BM609">
        <v>611</v>
      </c>
      <c r="BN609">
        <v>19.399999999999999</v>
      </c>
      <c r="BO609">
        <v>38078</v>
      </c>
      <c r="BP609">
        <v>5.5</v>
      </c>
      <c r="BQ609">
        <v>0</v>
      </c>
      <c r="BT609">
        <v>3233825</v>
      </c>
      <c r="BU609">
        <v>595</v>
      </c>
      <c r="BV609">
        <v>20</v>
      </c>
      <c r="BW609">
        <v>35135</v>
      </c>
      <c r="BX609">
        <v>5.7</v>
      </c>
      <c r="BY609">
        <v>0</v>
      </c>
      <c r="CA609" s="59">
        <f t="shared" si="62"/>
        <v>-1.2390279786275318</v>
      </c>
      <c r="CB609" s="59">
        <f t="shared" si="63"/>
        <v>-1.0374738457175874</v>
      </c>
      <c r="CC609" s="59">
        <f t="shared" si="64"/>
        <v>2.3213472089394132</v>
      </c>
      <c r="CD609" s="59">
        <f t="shared" si="65"/>
        <v>-1.5996520249741846</v>
      </c>
      <c r="CE609" s="59">
        <f t="shared" si="66"/>
        <v>-0.90502581150430406</v>
      </c>
      <c r="CF609">
        <v>0</v>
      </c>
      <c r="CI609" s="20">
        <v>580</v>
      </c>
      <c r="CJ609" s="20">
        <v>-0.47170793286859425</v>
      </c>
      <c r="CK609" s="20">
        <v>-0.24590498838844577</v>
      </c>
      <c r="DC609">
        <v>121667</v>
      </c>
      <c r="DD609">
        <v>6179602</v>
      </c>
      <c r="DE609">
        <v>5863</v>
      </c>
      <c r="DF609">
        <v>1054</v>
      </c>
      <c r="DG609">
        <v>15.2</v>
      </c>
      <c r="DH609">
        <v>37956</v>
      </c>
      <c r="DI609">
        <v>7.1</v>
      </c>
      <c r="DJ609">
        <v>0</v>
      </c>
      <c r="DK609">
        <f t="shared" si="61"/>
        <v>0</v>
      </c>
    </row>
    <row r="610" spans="1:115" x14ac:dyDescent="0.25">
      <c r="A610">
        <v>121670</v>
      </c>
      <c r="B610">
        <v>611</v>
      </c>
      <c r="C610">
        <v>19.399999999999999</v>
      </c>
      <c r="D610">
        <v>38078</v>
      </c>
      <c r="E610">
        <v>5811</v>
      </c>
      <c r="N610">
        <v>121670</v>
      </c>
      <c r="O610" t="s">
        <v>333</v>
      </c>
      <c r="P610" s="74">
        <v>611</v>
      </c>
      <c r="Q610" s="74">
        <v>3550521</v>
      </c>
      <c r="R610" s="72">
        <v>4050028.2467673765</v>
      </c>
      <c r="S610" s="72">
        <v>-499507.24676737655</v>
      </c>
      <c r="U610" s="20"/>
      <c r="V610" s="20"/>
      <c r="AC610" s="20">
        <v>586</v>
      </c>
      <c r="AD610" s="20">
        <v>5564144.1393095162</v>
      </c>
      <c r="AE610" s="20">
        <v>-1365287.1393095162</v>
      </c>
      <c r="AN610">
        <v>121671</v>
      </c>
      <c r="AO610">
        <v>890</v>
      </c>
      <c r="AP610">
        <v>4.5</v>
      </c>
      <c r="AQ610">
        <v>16.5</v>
      </c>
      <c r="AR610">
        <v>38365</v>
      </c>
      <c r="AS610">
        <v>5029390</v>
      </c>
      <c r="AT610">
        <v>5651</v>
      </c>
      <c r="AU610" s="20">
        <v>4687298.6386187142</v>
      </c>
      <c r="AV610" s="20">
        <v>342091.36138128582</v>
      </c>
      <c r="BJ610">
        <v>121671</v>
      </c>
      <c r="BK610">
        <v>5029390</v>
      </c>
      <c r="BL610">
        <v>5651</v>
      </c>
      <c r="BM610">
        <v>890</v>
      </c>
      <c r="BN610">
        <v>16.5</v>
      </c>
      <c r="BO610">
        <v>38365</v>
      </c>
      <c r="BP610">
        <v>4.5</v>
      </c>
      <c r="BQ610">
        <v>0</v>
      </c>
      <c r="BT610">
        <v>4652910</v>
      </c>
      <c r="BU610">
        <v>907</v>
      </c>
      <c r="BV610">
        <v>18</v>
      </c>
      <c r="BW610">
        <v>38399</v>
      </c>
      <c r="BX610">
        <v>6.2</v>
      </c>
      <c r="BY610">
        <v>0</v>
      </c>
      <c r="CA610" s="59">
        <f t="shared" si="62"/>
        <v>-0.58663104985674752</v>
      </c>
      <c r="CB610" s="59">
        <f t="shared" si="63"/>
        <v>-0.16476876753134825</v>
      </c>
      <c r="CC610" s="59">
        <f t="shared" si="64"/>
        <v>1.3226349551288856</v>
      </c>
      <c r="CD610" s="59">
        <f t="shared" si="65"/>
        <v>-0.52231616003540715</v>
      </c>
      <c r="CE610" s="59">
        <f t="shared" si="66"/>
        <v>-0.85433045493319393</v>
      </c>
      <c r="CF610">
        <v>0</v>
      </c>
      <c r="CI610" s="20">
        <v>581</v>
      </c>
      <c r="CJ610" s="20">
        <v>-1.2362401404320673</v>
      </c>
      <c r="CK610" s="20">
        <v>-0.27683560222997139</v>
      </c>
      <c r="DC610">
        <v>121670</v>
      </c>
      <c r="DD610">
        <v>3550521</v>
      </c>
      <c r="DE610">
        <v>5811</v>
      </c>
      <c r="DF610">
        <v>611</v>
      </c>
      <c r="DG610">
        <v>19.399999999999999</v>
      </c>
      <c r="DH610">
        <v>38078</v>
      </c>
      <c r="DI610">
        <v>5.5</v>
      </c>
      <c r="DJ610">
        <v>0</v>
      </c>
      <c r="DK610">
        <f t="shared" si="61"/>
        <v>0</v>
      </c>
    </row>
    <row r="611" spans="1:115" x14ac:dyDescent="0.25">
      <c r="A611">
        <v>121671</v>
      </c>
      <c r="B611">
        <v>890</v>
      </c>
      <c r="C611">
        <v>16.5</v>
      </c>
      <c r="D611">
        <v>38365</v>
      </c>
      <c r="E611">
        <v>5651</v>
      </c>
      <c r="N611">
        <v>121671</v>
      </c>
      <c r="O611" t="s">
        <v>333</v>
      </c>
      <c r="P611" s="74">
        <v>890</v>
      </c>
      <c r="Q611" s="74">
        <v>5029390</v>
      </c>
      <c r="R611" s="72">
        <v>5527085.3587228209</v>
      </c>
      <c r="S611" s="72">
        <v>-497695.35872282088</v>
      </c>
      <c r="U611" s="20"/>
      <c r="V611" s="20"/>
      <c r="AC611" s="20">
        <v>587</v>
      </c>
      <c r="AD611" s="20">
        <v>4939438.980848074</v>
      </c>
      <c r="AE611" s="20">
        <v>-802169.98084807396</v>
      </c>
      <c r="AN611">
        <v>121673</v>
      </c>
      <c r="AO611">
        <v>1473</v>
      </c>
      <c r="AP611">
        <v>4.2</v>
      </c>
      <c r="AQ611">
        <v>16.100000000000001</v>
      </c>
      <c r="AR611">
        <v>38228</v>
      </c>
      <c r="AS611">
        <v>7180875</v>
      </c>
      <c r="AT611">
        <v>4875</v>
      </c>
      <c r="AU611" s="20">
        <v>8029605.138824299</v>
      </c>
      <c r="AV611" s="20">
        <v>-848730.13882429898</v>
      </c>
      <c r="BJ611">
        <v>121673</v>
      </c>
      <c r="BK611">
        <v>7180875</v>
      </c>
      <c r="BL611">
        <v>4875</v>
      </c>
      <c r="BM611">
        <v>1473</v>
      </c>
      <c r="BN611">
        <v>16.100000000000001</v>
      </c>
      <c r="BO611">
        <v>38228</v>
      </c>
      <c r="BP611">
        <v>4.2</v>
      </c>
      <c r="BQ611">
        <v>0</v>
      </c>
      <c r="BT611">
        <v>6179602</v>
      </c>
      <c r="BU611">
        <v>1054</v>
      </c>
      <c r="BV611">
        <v>15.2</v>
      </c>
      <c r="BW611">
        <v>37956</v>
      </c>
      <c r="BX611">
        <v>7.1</v>
      </c>
      <c r="BY611">
        <v>0</v>
      </c>
      <c r="CA611" s="59">
        <f t="shared" si="62"/>
        <v>0.11523611946639103</v>
      </c>
      <c r="CB611" s="59">
        <f t="shared" si="63"/>
        <v>0.24640958661409129</v>
      </c>
      <c r="CC611" s="59">
        <f t="shared" si="64"/>
        <v>-7.5562200205853552E-2</v>
      </c>
      <c r="CD611" s="59">
        <f t="shared" si="65"/>
        <v>-0.66853545788095814</v>
      </c>
      <c r="CE611" s="59">
        <f t="shared" si="66"/>
        <v>-0.76307881310519576</v>
      </c>
      <c r="CF611">
        <v>0</v>
      </c>
      <c r="CI611" s="20">
        <v>582</v>
      </c>
      <c r="CJ611" s="20">
        <v>-0.46075775298842464</v>
      </c>
      <c r="CK611" s="20">
        <v>-0.13635745529478621</v>
      </c>
      <c r="DC611">
        <v>121671</v>
      </c>
      <c r="DD611">
        <v>5029390</v>
      </c>
      <c r="DE611">
        <v>5651</v>
      </c>
      <c r="DF611">
        <v>890</v>
      </c>
      <c r="DG611">
        <v>16.5</v>
      </c>
      <c r="DH611">
        <v>38365</v>
      </c>
      <c r="DI611">
        <v>4.5</v>
      </c>
      <c r="DJ611">
        <v>0</v>
      </c>
      <c r="DK611">
        <f t="shared" si="61"/>
        <v>0</v>
      </c>
    </row>
    <row r="612" spans="1:115" x14ac:dyDescent="0.25">
      <c r="A612">
        <v>121673</v>
      </c>
      <c r="B612">
        <v>1473</v>
      </c>
      <c r="C612">
        <v>16.100000000000001</v>
      </c>
      <c r="D612">
        <v>38228</v>
      </c>
      <c r="E612">
        <v>4875</v>
      </c>
      <c r="N612">
        <v>121673</v>
      </c>
      <c r="O612" t="s">
        <v>333</v>
      </c>
      <c r="P612" s="74">
        <v>1473</v>
      </c>
      <c r="Q612" s="74">
        <v>7180875</v>
      </c>
      <c r="R612" s="72">
        <v>8613552.3704433367</v>
      </c>
      <c r="S612" s="72">
        <v>-1432677.3704433367</v>
      </c>
      <c r="U612" s="20"/>
      <c r="V612" s="20"/>
      <c r="AC612" s="20">
        <v>588</v>
      </c>
      <c r="AD612" s="20">
        <v>4637674.6246421225</v>
      </c>
      <c r="AE612" s="20">
        <v>-136004.62464212254</v>
      </c>
      <c r="AN612">
        <v>121674</v>
      </c>
      <c r="AO612">
        <v>674</v>
      </c>
      <c r="AP612">
        <v>20.100000000000001</v>
      </c>
      <c r="AQ612">
        <v>18.7</v>
      </c>
      <c r="AR612">
        <v>35491</v>
      </c>
      <c r="AS612">
        <v>3899764</v>
      </c>
      <c r="AT612">
        <v>5786</v>
      </c>
      <c r="AU612" s="20">
        <v>3520689.3283850672</v>
      </c>
      <c r="AV612" s="20">
        <v>379074.67161493283</v>
      </c>
      <c r="BJ612">
        <v>121674</v>
      </c>
      <c r="BK612">
        <v>3899764</v>
      </c>
      <c r="BL612">
        <v>5786</v>
      </c>
      <c r="BM612">
        <v>674</v>
      </c>
      <c r="BN612">
        <v>18.7</v>
      </c>
      <c r="BO612">
        <v>35491</v>
      </c>
      <c r="BP612">
        <v>20.100000000000001</v>
      </c>
      <c r="BQ612">
        <v>0</v>
      </c>
      <c r="BT612">
        <v>3550521</v>
      </c>
      <c r="BU612">
        <v>611</v>
      </c>
      <c r="BV612">
        <v>19.399999999999999</v>
      </c>
      <c r="BW612">
        <v>38078</v>
      </c>
      <c r="BX612">
        <v>5.5</v>
      </c>
      <c r="BY612">
        <v>0</v>
      </c>
      <c r="CA612" s="59">
        <f t="shared" si="62"/>
        <v>-1.0934331074577341</v>
      </c>
      <c r="CB612" s="59">
        <f t="shared" si="63"/>
        <v>-0.99271973914393397</v>
      </c>
      <c r="CC612" s="59">
        <f t="shared" si="64"/>
        <v>2.0217335327962545</v>
      </c>
      <c r="CD612" s="59">
        <f t="shared" si="65"/>
        <v>-0.62826738939979065</v>
      </c>
      <c r="CE612" s="59">
        <f t="shared" si="66"/>
        <v>-0.92530395413274813</v>
      </c>
      <c r="CF612">
        <v>0</v>
      </c>
      <c r="CI612" s="20">
        <v>583</v>
      </c>
      <c r="CJ612" s="20">
        <v>-0.44463057564787323</v>
      </c>
      <c r="CK612" s="20">
        <v>-0.13984433726433965</v>
      </c>
      <c r="DC612">
        <v>121673</v>
      </c>
      <c r="DD612">
        <v>7180875</v>
      </c>
      <c r="DE612">
        <v>4875</v>
      </c>
      <c r="DF612">
        <v>1473</v>
      </c>
      <c r="DG612">
        <v>16.100000000000001</v>
      </c>
      <c r="DH612">
        <v>38228</v>
      </c>
      <c r="DI612">
        <v>4.2</v>
      </c>
      <c r="DJ612">
        <v>0</v>
      </c>
      <c r="DK612">
        <f t="shared" si="61"/>
        <v>0</v>
      </c>
    </row>
    <row r="613" spans="1:115" x14ac:dyDescent="0.25">
      <c r="A613">
        <v>121674</v>
      </c>
      <c r="B613">
        <v>674</v>
      </c>
      <c r="C613">
        <v>18.7</v>
      </c>
      <c r="D613">
        <v>35491</v>
      </c>
      <c r="E613">
        <v>5786</v>
      </c>
      <c r="N613">
        <v>121674</v>
      </c>
      <c r="O613" t="s">
        <v>333</v>
      </c>
      <c r="P613" s="74">
        <v>674</v>
      </c>
      <c r="Q613" s="74">
        <v>3899764</v>
      </c>
      <c r="R613" s="72">
        <v>4383557.272047638</v>
      </c>
      <c r="S613" s="72">
        <v>-483793.27204763796</v>
      </c>
      <c r="U613" s="20"/>
      <c r="V613" s="20"/>
      <c r="AC613" s="20">
        <v>589</v>
      </c>
      <c r="AD613" s="20">
        <v>5760026.2652677651</v>
      </c>
      <c r="AE613" s="20">
        <v>-1006900.2652677651</v>
      </c>
      <c r="AN613">
        <v>121675</v>
      </c>
      <c r="AO613">
        <v>1126</v>
      </c>
      <c r="AP613">
        <v>19.399999999999999</v>
      </c>
      <c r="AQ613">
        <v>15.2</v>
      </c>
      <c r="AR613">
        <v>36409</v>
      </c>
      <c r="AS613">
        <v>7106186</v>
      </c>
      <c r="AT613">
        <v>6311</v>
      </c>
      <c r="AU613" s="20">
        <v>6676711.2335523013</v>
      </c>
      <c r="AV613" s="20">
        <v>429474.7664476987</v>
      </c>
      <c r="BJ613">
        <v>121675</v>
      </c>
      <c r="BK613">
        <v>7106186</v>
      </c>
      <c r="BL613">
        <v>6311</v>
      </c>
      <c r="BM613">
        <v>1126</v>
      </c>
      <c r="BN613">
        <v>15.2</v>
      </c>
      <c r="BO613">
        <v>36409</v>
      </c>
      <c r="BP613">
        <v>19.399999999999999</v>
      </c>
      <c r="BQ613">
        <v>0</v>
      </c>
      <c r="BT613">
        <v>5029390</v>
      </c>
      <c r="BU613">
        <v>890</v>
      </c>
      <c r="BV613">
        <v>16.5</v>
      </c>
      <c r="BW613">
        <v>38365</v>
      </c>
      <c r="BX613">
        <v>4.5</v>
      </c>
      <c r="BY613">
        <v>0</v>
      </c>
      <c r="CA613" s="59">
        <f t="shared" si="62"/>
        <v>-0.41355163900847214</v>
      </c>
      <c r="CB613" s="59">
        <f t="shared" si="63"/>
        <v>-0.21232000576585489</v>
      </c>
      <c r="CC613" s="59">
        <f t="shared" si="64"/>
        <v>0.57360076477098987</v>
      </c>
      <c r="CD613" s="59">
        <f t="shared" si="65"/>
        <v>-0.53353840862851942</v>
      </c>
      <c r="CE613" s="59">
        <f t="shared" si="66"/>
        <v>-1.0266946672749684</v>
      </c>
      <c r="CF613">
        <v>0</v>
      </c>
      <c r="CI613" s="20">
        <v>584</v>
      </c>
      <c r="CJ613" s="20">
        <v>-1.5418906398453185</v>
      </c>
      <c r="CK613" s="20">
        <v>-0.17264598792317187</v>
      </c>
      <c r="DC613">
        <v>121674</v>
      </c>
      <c r="DD613">
        <v>3899764</v>
      </c>
      <c r="DE613">
        <v>5786</v>
      </c>
      <c r="DF613">
        <v>674</v>
      </c>
      <c r="DG613">
        <v>18.7</v>
      </c>
      <c r="DH613">
        <v>35491</v>
      </c>
      <c r="DI613">
        <v>20.100000000000001</v>
      </c>
      <c r="DJ613">
        <v>0</v>
      </c>
      <c r="DK613">
        <f t="shared" si="61"/>
        <v>0</v>
      </c>
    </row>
    <row r="614" spans="1:115" x14ac:dyDescent="0.25">
      <c r="A614">
        <v>121675</v>
      </c>
      <c r="B614">
        <v>1126</v>
      </c>
      <c r="C614">
        <v>15.2</v>
      </c>
      <c r="D614">
        <v>36409</v>
      </c>
      <c r="E614">
        <v>6311</v>
      </c>
      <c r="N614">
        <v>121675</v>
      </c>
      <c r="O614" t="s">
        <v>333</v>
      </c>
      <c r="P614" s="74">
        <v>1126</v>
      </c>
      <c r="Q614" s="74">
        <v>7106186</v>
      </c>
      <c r="R614" s="72">
        <v>6776495.6756457044</v>
      </c>
      <c r="S614" s="72">
        <v>329690.32435429562</v>
      </c>
      <c r="U614" s="20"/>
      <c r="V614" s="20"/>
      <c r="AC614" s="20">
        <v>590</v>
      </c>
      <c r="AD614" s="20">
        <v>4854733.1966499127</v>
      </c>
      <c r="AE614" s="20">
        <v>-1180888.1966499127</v>
      </c>
      <c r="AN614">
        <v>121678</v>
      </c>
      <c r="AO614">
        <v>1199</v>
      </c>
      <c r="AP614">
        <v>6.1</v>
      </c>
      <c r="AQ614">
        <v>18</v>
      </c>
      <c r="AR614">
        <v>36580</v>
      </c>
      <c r="AS614">
        <v>6713201</v>
      </c>
      <c r="AT614">
        <v>5599</v>
      </c>
      <c r="AU614" s="20">
        <v>6093696.2529319208</v>
      </c>
      <c r="AV614" s="20">
        <v>619504.74706807919</v>
      </c>
      <c r="BJ614">
        <v>121678</v>
      </c>
      <c r="BK614">
        <v>6713201</v>
      </c>
      <c r="BL614">
        <v>5599</v>
      </c>
      <c r="BM614">
        <v>1199</v>
      </c>
      <c r="BN614">
        <v>18</v>
      </c>
      <c r="BO614">
        <v>36580</v>
      </c>
      <c r="BP614">
        <v>6.1</v>
      </c>
      <c r="BQ614">
        <v>0</v>
      </c>
      <c r="BT614">
        <v>7180875</v>
      </c>
      <c r="BU614">
        <v>1473</v>
      </c>
      <c r="BV614">
        <v>16.100000000000001</v>
      </c>
      <c r="BW614">
        <v>38228</v>
      </c>
      <c r="BX614">
        <v>4.2</v>
      </c>
      <c r="BY614">
        <v>0</v>
      </c>
      <c r="CA614" s="59">
        <f t="shared" si="62"/>
        <v>0.57555204843548691</v>
      </c>
      <c r="CB614" s="59">
        <f t="shared" si="63"/>
        <v>1.4184077525116368</v>
      </c>
      <c r="CC614" s="59">
        <f t="shared" si="64"/>
        <v>0.37385831400888497</v>
      </c>
      <c r="CD614" s="59">
        <f t="shared" si="65"/>
        <v>-0.57875746913606008</v>
      </c>
      <c r="CE614" s="59">
        <f t="shared" si="66"/>
        <v>-1.0571118812176343</v>
      </c>
      <c r="CF614">
        <v>0</v>
      </c>
      <c r="CI614" s="20">
        <v>585</v>
      </c>
      <c r="CJ614" s="20">
        <v>-0.10358630654150011</v>
      </c>
      <c r="CK614" s="20">
        <v>-0.246467329315772</v>
      </c>
      <c r="DC614">
        <v>121675</v>
      </c>
      <c r="DD614">
        <v>7106186</v>
      </c>
      <c r="DE614">
        <v>6311</v>
      </c>
      <c r="DF614">
        <v>1126</v>
      </c>
      <c r="DG614">
        <v>15.2</v>
      </c>
      <c r="DH614">
        <v>36409</v>
      </c>
      <c r="DI614">
        <v>19.399999999999999</v>
      </c>
      <c r="DJ614">
        <v>0</v>
      </c>
      <c r="DK614">
        <f t="shared" si="61"/>
        <v>0</v>
      </c>
    </row>
    <row r="615" spans="1:115" x14ac:dyDescent="0.25">
      <c r="A615">
        <v>121678</v>
      </c>
      <c r="B615">
        <v>1199</v>
      </c>
      <c r="C615">
        <v>18</v>
      </c>
      <c r="D615">
        <v>36580</v>
      </c>
      <c r="E615">
        <v>5599</v>
      </c>
      <c r="N615">
        <v>121678</v>
      </c>
      <c r="O615" t="s">
        <v>333</v>
      </c>
      <c r="P615" s="74">
        <v>1199</v>
      </c>
      <c r="Q615" s="74">
        <v>6713201</v>
      </c>
      <c r="R615" s="72">
        <v>7162965.816049817</v>
      </c>
      <c r="S615" s="72">
        <v>-449764.81604981702</v>
      </c>
      <c r="U615" s="20"/>
      <c r="V615" s="20"/>
      <c r="AC615" s="20">
        <v>591</v>
      </c>
      <c r="AD615" s="20">
        <v>3727087.4445118853</v>
      </c>
      <c r="AE615" s="20">
        <v>-527187.44451188529</v>
      </c>
      <c r="AN615">
        <v>121679</v>
      </c>
      <c r="AO615">
        <v>446</v>
      </c>
      <c r="AP615">
        <v>5</v>
      </c>
      <c r="AQ615">
        <v>17.8</v>
      </c>
      <c r="AR615">
        <v>38512</v>
      </c>
      <c r="AS615">
        <v>2500722</v>
      </c>
      <c r="AT615">
        <v>5607</v>
      </c>
      <c r="AU615" s="20">
        <v>2011990.0908974027</v>
      </c>
      <c r="AV615" s="20">
        <v>488731.90910259727</v>
      </c>
      <c r="BJ615">
        <v>121679</v>
      </c>
      <c r="BK615">
        <v>2500722</v>
      </c>
      <c r="BL615">
        <v>5607</v>
      </c>
      <c r="BM615">
        <v>446</v>
      </c>
      <c r="BN615">
        <v>17.8</v>
      </c>
      <c r="BO615">
        <v>38512</v>
      </c>
      <c r="BP615">
        <v>5</v>
      </c>
      <c r="BQ615">
        <v>0</v>
      </c>
      <c r="BT615">
        <v>3899764</v>
      </c>
      <c r="BU615">
        <v>674</v>
      </c>
      <c r="BV615">
        <v>18.7</v>
      </c>
      <c r="BW615">
        <v>35491</v>
      </c>
      <c r="BX615">
        <v>20.100000000000001</v>
      </c>
      <c r="BY615">
        <v>0</v>
      </c>
      <c r="CA615" s="59">
        <f t="shared" si="62"/>
        <v>-0.93287538146197269</v>
      </c>
      <c r="CB615" s="59">
        <f t="shared" si="63"/>
        <v>-0.81650044451017423</v>
      </c>
      <c r="CC615" s="59">
        <f t="shared" si="64"/>
        <v>1.67218424396257</v>
      </c>
      <c r="CD615" s="59">
        <f t="shared" si="65"/>
        <v>-1.4821484808815975</v>
      </c>
      <c r="CE615" s="59">
        <f t="shared" si="66"/>
        <v>0.55500045774366746</v>
      </c>
      <c r="CF615">
        <v>0</v>
      </c>
      <c r="CI615" s="20">
        <v>586</v>
      </c>
      <c r="CJ615" s="20">
        <v>-0.45627499736219912</v>
      </c>
      <c r="CK615" s="20">
        <v>-0.33909815229770379</v>
      </c>
      <c r="DC615">
        <v>121678</v>
      </c>
      <c r="DD615">
        <v>6713201</v>
      </c>
      <c r="DE615">
        <v>5599</v>
      </c>
      <c r="DF615">
        <v>1199</v>
      </c>
      <c r="DG615">
        <v>18</v>
      </c>
      <c r="DH615">
        <v>36580</v>
      </c>
      <c r="DI615">
        <v>6.1</v>
      </c>
      <c r="DJ615">
        <v>0</v>
      </c>
      <c r="DK615">
        <f t="shared" si="61"/>
        <v>0</v>
      </c>
    </row>
    <row r="616" spans="1:115" x14ac:dyDescent="0.25">
      <c r="A616">
        <v>121679</v>
      </c>
      <c r="B616">
        <v>446</v>
      </c>
      <c r="C616">
        <v>17.8</v>
      </c>
      <c r="D616">
        <v>38512</v>
      </c>
      <c r="E616">
        <v>5607</v>
      </c>
      <c r="N616">
        <v>121679</v>
      </c>
      <c r="O616" t="s">
        <v>333</v>
      </c>
      <c r="P616" s="74">
        <v>446</v>
      </c>
      <c r="Q616" s="74">
        <v>2500722</v>
      </c>
      <c r="R616" s="72">
        <v>3176499.8472238346</v>
      </c>
      <c r="S616" s="72">
        <v>-675777.8472238346</v>
      </c>
      <c r="U616" s="20"/>
      <c r="V616" s="20"/>
      <c r="AC616" s="20">
        <v>592</v>
      </c>
      <c r="AD616" s="20">
        <v>3848852.0092967427</v>
      </c>
      <c r="AE616" s="20">
        <v>-241244.00929674273</v>
      </c>
      <c r="AN616">
        <v>121681</v>
      </c>
      <c r="AO616">
        <v>696</v>
      </c>
      <c r="AP616">
        <v>6.1</v>
      </c>
      <c r="AQ616">
        <v>20.399999999999999</v>
      </c>
      <c r="AR616">
        <v>35394</v>
      </c>
      <c r="AS616">
        <v>3822432</v>
      </c>
      <c r="AT616">
        <v>5492</v>
      </c>
      <c r="AU616" s="20">
        <v>2748541.5556280054</v>
      </c>
      <c r="AV616" s="20">
        <v>1073890.4443719946</v>
      </c>
      <c r="BJ616">
        <v>121681</v>
      </c>
      <c r="BK616">
        <v>3822432</v>
      </c>
      <c r="BL616">
        <v>5492</v>
      </c>
      <c r="BM616">
        <v>696</v>
      </c>
      <c r="BN616">
        <v>20.399999999999999</v>
      </c>
      <c r="BO616">
        <v>35394</v>
      </c>
      <c r="BP616">
        <v>6.1</v>
      </c>
      <c r="BQ616">
        <v>0</v>
      </c>
      <c r="BT616">
        <v>7106186</v>
      </c>
      <c r="BU616">
        <v>1126</v>
      </c>
      <c r="BV616">
        <v>15.2</v>
      </c>
      <c r="BW616">
        <v>36409</v>
      </c>
      <c r="BX616">
        <v>19.399999999999999</v>
      </c>
      <c r="BY616">
        <v>0</v>
      </c>
      <c r="CA616" s="59">
        <f t="shared" si="62"/>
        <v>0.54121522279575351</v>
      </c>
      <c r="CB616" s="59">
        <f t="shared" si="63"/>
        <v>0.44780306619553106</v>
      </c>
      <c r="CC616" s="59">
        <f t="shared" si="64"/>
        <v>-7.5562200205853552E-2</v>
      </c>
      <c r="CD616" s="59">
        <f t="shared" si="65"/>
        <v>-1.1791477688675662</v>
      </c>
      <c r="CE616" s="59">
        <f t="shared" si="66"/>
        <v>0.48402695854411304</v>
      </c>
      <c r="CF616">
        <v>0</v>
      </c>
      <c r="CI616" s="20">
        <v>587</v>
      </c>
      <c r="CJ616" s="20">
        <v>-0.64782717850082006</v>
      </c>
      <c r="CK616" s="20">
        <v>-0.17585986500556505</v>
      </c>
      <c r="DC616">
        <v>121679</v>
      </c>
      <c r="DD616">
        <v>2500722</v>
      </c>
      <c r="DE616">
        <v>5607</v>
      </c>
      <c r="DF616">
        <v>446</v>
      </c>
      <c r="DG616">
        <v>17.8</v>
      </c>
      <c r="DH616">
        <v>38512</v>
      </c>
      <c r="DI616">
        <v>5</v>
      </c>
      <c r="DJ616">
        <v>0</v>
      </c>
      <c r="DK616">
        <f t="shared" si="61"/>
        <v>0</v>
      </c>
    </row>
    <row r="617" spans="1:115" x14ac:dyDescent="0.25">
      <c r="A617">
        <v>121681</v>
      </c>
      <c r="B617">
        <v>696</v>
      </c>
      <c r="C617">
        <v>20.399999999999999</v>
      </c>
      <c r="D617">
        <v>35394</v>
      </c>
      <c r="E617">
        <v>5492</v>
      </c>
      <c r="N617">
        <v>121681</v>
      </c>
      <c r="O617" t="s">
        <v>333</v>
      </c>
      <c r="P617" s="74">
        <v>696</v>
      </c>
      <c r="Q617" s="74">
        <v>3822432</v>
      </c>
      <c r="R617" s="72">
        <v>4500027.7253201101</v>
      </c>
      <c r="S617" s="72">
        <v>-677595.7253201101</v>
      </c>
      <c r="U617" s="20"/>
      <c r="V617" s="20"/>
      <c r="AC617" s="20">
        <v>593</v>
      </c>
      <c r="AD617" s="20">
        <v>7189436.3736117426</v>
      </c>
      <c r="AE617" s="20">
        <v>1167527.6263882574</v>
      </c>
      <c r="AN617">
        <v>121687</v>
      </c>
      <c r="AO617">
        <v>1555</v>
      </c>
      <c r="AP617">
        <v>5.3</v>
      </c>
      <c r="AQ617">
        <v>16.600000000000001</v>
      </c>
      <c r="AR617">
        <v>38336</v>
      </c>
      <c r="AS617">
        <v>8367455</v>
      </c>
      <c r="AT617">
        <v>5381</v>
      </c>
      <c r="AU617" s="20">
        <v>8483663.4206700325</v>
      </c>
      <c r="AV617" s="20">
        <v>-116208.4206700325</v>
      </c>
      <c r="BJ617">
        <v>121687</v>
      </c>
      <c r="BK617">
        <v>8367455</v>
      </c>
      <c r="BL617">
        <v>5381</v>
      </c>
      <c r="BM617">
        <v>1555</v>
      </c>
      <c r="BN617">
        <v>16.600000000000001</v>
      </c>
      <c r="BO617">
        <v>38336</v>
      </c>
      <c r="BP617">
        <v>5.3</v>
      </c>
      <c r="BQ617">
        <v>0</v>
      </c>
      <c r="BT617">
        <v>6713201</v>
      </c>
      <c r="BU617">
        <v>1199</v>
      </c>
      <c r="BV617">
        <v>18</v>
      </c>
      <c r="BW617">
        <v>36580</v>
      </c>
      <c r="BX617">
        <v>6.1</v>
      </c>
      <c r="BY617">
        <v>0</v>
      </c>
      <c r="CA617" s="59">
        <f t="shared" si="62"/>
        <v>0.36054795687934493</v>
      </c>
      <c r="CB617" s="59">
        <f t="shared" si="63"/>
        <v>0.65199367743782422</v>
      </c>
      <c r="CC617" s="59">
        <f t="shared" si="64"/>
        <v>1.3226349551288856</v>
      </c>
      <c r="CD617" s="59">
        <f t="shared" si="65"/>
        <v>-1.1227064597669134</v>
      </c>
      <c r="CE617" s="59">
        <f t="shared" si="66"/>
        <v>-0.86446952624741602</v>
      </c>
      <c r="CF617">
        <v>0</v>
      </c>
      <c r="CI617" s="20">
        <v>588</v>
      </c>
      <c r="CJ617" s="20">
        <v>-0.44290710493378477</v>
      </c>
      <c r="CK617" s="20">
        <v>-0.21325361475055821</v>
      </c>
      <c r="DC617">
        <v>121681</v>
      </c>
      <c r="DD617">
        <v>3822432</v>
      </c>
      <c r="DE617">
        <v>5492</v>
      </c>
      <c r="DF617">
        <v>696</v>
      </c>
      <c r="DG617">
        <v>20.399999999999999</v>
      </c>
      <c r="DH617">
        <v>35394</v>
      </c>
      <c r="DI617">
        <v>6.1</v>
      </c>
      <c r="DJ617">
        <v>0</v>
      </c>
      <c r="DK617">
        <f t="shared" si="61"/>
        <v>0</v>
      </c>
    </row>
    <row r="618" spans="1:115" x14ac:dyDescent="0.25">
      <c r="A618">
        <v>121687</v>
      </c>
      <c r="B618">
        <v>1555</v>
      </c>
      <c r="C618">
        <v>16.600000000000001</v>
      </c>
      <c r="D618">
        <v>38336</v>
      </c>
      <c r="E618">
        <v>5381</v>
      </c>
      <c r="N618">
        <v>121687</v>
      </c>
      <c r="O618" t="s">
        <v>333</v>
      </c>
      <c r="P618" s="74">
        <v>1555</v>
      </c>
      <c r="Q618" s="74">
        <v>8367455</v>
      </c>
      <c r="R618" s="72">
        <v>9047669.5144589134</v>
      </c>
      <c r="S618" s="72">
        <v>-680214.51445891336</v>
      </c>
      <c r="U618" s="20"/>
      <c r="V618" s="20"/>
      <c r="AC618" s="20">
        <v>594</v>
      </c>
      <c r="AD618" s="20">
        <v>6252378.6359195793</v>
      </c>
      <c r="AE618" s="20">
        <v>599765.3640804207</v>
      </c>
      <c r="AN618">
        <v>121689</v>
      </c>
      <c r="AO618">
        <v>589</v>
      </c>
      <c r="AP618">
        <v>4.3</v>
      </c>
      <c r="AQ618">
        <v>19.100000000000001</v>
      </c>
      <c r="AR618">
        <v>37864</v>
      </c>
      <c r="AS618">
        <v>3231254</v>
      </c>
      <c r="AT618">
        <v>5486</v>
      </c>
      <c r="AU618" s="20">
        <v>2528001.5014136806</v>
      </c>
      <c r="AV618" s="20">
        <v>703252.49858631939</v>
      </c>
      <c r="BJ618">
        <v>121689</v>
      </c>
      <c r="BK618">
        <v>3231254</v>
      </c>
      <c r="BL618">
        <v>5486</v>
      </c>
      <c r="BM618">
        <v>589</v>
      </c>
      <c r="BN618">
        <v>19.100000000000001</v>
      </c>
      <c r="BO618">
        <v>37864</v>
      </c>
      <c r="BP618">
        <v>4.3</v>
      </c>
      <c r="BQ618">
        <v>0</v>
      </c>
      <c r="BT618">
        <v>2500722</v>
      </c>
      <c r="BU618">
        <v>446</v>
      </c>
      <c r="BV618">
        <v>17.8</v>
      </c>
      <c r="BW618">
        <v>38512</v>
      </c>
      <c r="BX618">
        <v>5</v>
      </c>
      <c r="BY618">
        <v>0</v>
      </c>
      <c r="CA618" s="59">
        <f t="shared" si="62"/>
        <v>-1.5760579279770408</v>
      </c>
      <c r="CB618" s="59">
        <f t="shared" si="63"/>
        <v>-1.4542464631847336</v>
      </c>
      <c r="CC618" s="59">
        <f t="shared" si="64"/>
        <v>1.2227637297478331</v>
      </c>
      <c r="CD618" s="59">
        <f t="shared" si="65"/>
        <v>-0.48501868677006349</v>
      </c>
      <c r="CE618" s="59">
        <f t="shared" si="66"/>
        <v>-0.97599931070385826</v>
      </c>
      <c r="CF618">
        <v>0</v>
      </c>
      <c r="CI618" s="20">
        <v>589</v>
      </c>
      <c r="CJ618" s="20">
        <v>-0.17328112629988632</v>
      </c>
      <c r="CK618" s="20">
        <v>-0.36727755254758909</v>
      </c>
      <c r="DC618">
        <v>121687</v>
      </c>
      <c r="DD618">
        <v>8367455</v>
      </c>
      <c r="DE618">
        <v>5381</v>
      </c>
      <c r="DF618">
        <v>1555</v>
      </c>
      <c r="DG618">
        <v>16.600000000000001</v>
      </c>
      <c r="DH618">
        <v>38336</v>
      </c>
      <c r="DI618">
        <v>5.3</v>
      </c>
      <c r="DJ618">
        <v>0</v>
      </c>
      <c r="DK618">
        <f t="shared" si="61"/>
        <v>0</v>
      </c>
    </row>
    <row r="619" spans="1:115" x14ac:dyDescent="0.25">
      <c r="A619">
        <v>121689</v>
      </c>
      <c r="B619">
        <v>589</v>
      </c>
      <c r="C619">
        <v>19.100000000000001</v>
      </c>
      <c r="D619">
        <v>37864</v>
      </c>
      <c r="E619">
        <v>5486</v>
      </c>
      <c r="N619">
        <v>121689</v>
      </c>
      <c r="O619" t="s">
        <v>333</v>
      </c>
      <c r="P619" s="74">
        <v>589</v>
      </c>
      <c r="Q619" s="74">
        <v>3231254</v>
      </c>
      <c r="R619" s="72">
        <v>3933557.7934949044</v>
      </c>
      <c r="S619" s="72">
        <v>-702303.79349490441</v>
      </c>
      <c r="U619" s="20"/>
      <c r="V619" s="20"/>
      <c r="AC619" s="20">
        <v>595</v>
      </c>
      <c r="AD619" s="20">
        <v>7655318.1867016321</v>
      </c>
      <c r="AE619" s="20">
        <v>-115206.1867016321</v>
      </c>
      <c r="AN619">
        <v>121690</v>
      </c>
      <c r="AO619">
        <v>292</v>
      </c>
      <c r="AP619">
        <v>6.6</v>
      </c>
      <c r="AQ619">
        <v>11.6</v>
      </c>
      <c r="AR619">
        <v>39365</v>
      </c>
      <c r="AS619">
        <v>2239348</v>
      </c>
      <c r="AT619">
        <v>7669</v>
      </c>
      <c r="AU619" s="20">
        <v>2220900.6907111984</v>
      </c>
      <c r="AV619" s="20">
        <v>18447.309288801625</v>
      </c>
      <c r="BJ619">
        <v>121690</v>
      </c>
      <c r="BK619">
        <v>2239348</v>
      </c>
      <c r="BL619">
        <v>7669</v>
      </c>
      <c r="BM619">
        <v>292</v>
      </c>
      <c r="BN619">
        <v>11.6</v>
      </c>
      <c r="BO619">
        <v>39365</v>
      </c>
      <c r="BP619">
        <v>6.6</v>
      </c>
      <c r="BQ619">
        <v>0</v>
      </c>
      <c r="BT619">
        <v>3822432</v>
      </c>
      <c r="BU619">
        <v>696</v>
      </c>
      <c r="BV619">
        <v>20.399999999999999</v>
      </c>
      <c r="BW619">
        <v>35394</v>
      </c>
      <c r="BX619">
        <v>6.1</v>
      </c>
      <c r="BY619">
        <v>0</v>
      </c>
      <c r="CA619" s="59">
        <f t="shared" si="62"/>
        <v>-0.9684272753201294</v>
      </c>
      <c r="CB619" s="59">
        <f t="shared" si="63"/>
        <v>-0.75496354797140097</v>
      </c>
      <c r="CC619" s="59">
        <f t="shared" si="64"/>
        <v>2.5210896597015182</v>
      </c>
      <c r="CD619" s="59">
        <f t="shared" si="65"/>
        <v>-1.5141648959854765</v>
      </c>
      <c r="CE619" s="59">
        <f t="shared" si="66"/>
        <v>-0.86446952624741602</v>
      </c>
      <c r="CF619">
        <v>0</v>
      </c>
      <c r="CI619" s="20">
        <v>590</v>
      </c>
      <c r="CJ619" s="20">
        <v>-0.71448547990481048</v>
      </c>
      <c r="CK619" s="20">
        <v>-0.32225179971757323</v>
      </c>
      <c r="DC619">
        <v>121689</v>
      </c>
      <c r="DD619">
        <v>3231254</v>
      </c>
      <c r="DE619">
        <v>5486</v>
      </c>
      <c r="DF619">
        <v>589</v>
      </c>
      <c r="DG619">
        <v>19.100000000000001</v>
      </c>
      <c r="DH619">
        <v>37864</v>
      </c>
      <c r="DI619">
        <v>4.3</v>
      </c>
      <c r="DJ619">
        <v>0</v>
      </c>
      <c r="DK619">
        <f t="shared" si="61"/>
        <v>0</v>
      </c>
    </row>
    <row r="620" spans="1:115" x14ac:dyDescent="0.25">
      <c r="A620">
        <v>121690</v>
      </c>
      <c r="B620">
        <v>292</v>
      </c>
      <c r="C620">
        <v>11.6</v>
      </c>
      <c r="D620">
        <v>39365</v>
      </c>
      <c r="E620">
        <v>7669</v>
      </c>
      <c r="N620">
        <v>121690</v>
      </c>
      <c r="O620" t="s">
        <v>333</v>
      </c>
      <c r="P620" s="74">
        <v>292</v>
      </c>
      <c r="Q620" s="74">
        <v>2239348</v>
      </c>
      <c r="R620" s="72">
        <v>2361206.6743165287</v>
      </c>
      <c r="S620" s="72">
        <v>-121858.67431652872</v>
      </c>
      <c r="U620" s="20"/>
      <c r="V620" s="20"/>
      <c r="AC620" s="20">
        <v>596</v>
      </c>
      <c r="AD620" s="20">
        <v>6448260.7618778283</v>
      </c>
      <c r="AE620" s="20">
        <v>596483.23812217172</v>
      </c>
      <c r="AN620">
        <v>121694</v>
      </c>
      <c r="AO620">
        <v>889</v>
      </c>
      <c r="AP620">
        <v>0.9</v>
      </c>
      <c r="AQ620">
        <v>18.7</v>
      </c>
      <c r="AR620">
        <v>37349</v>
      </c>
      <c r="AS620">
        <v>5157089</v>
      </c>
      <c r="AT620">
        <v>5801</v>
      </c>
      <c r="AU620" s="20">
        <v>4079435.0971962581</v>
      </c>
      <c r="AV620" s="20">
        <v>1077653.9028037419</v>
      </c>
      <c r="BJ620">
        <v>121694</v>
      </c>
      <c r="BK620">
        <v>5157089</v>
      </c>
      <c r="BL620">
        <v>5801</v>
      </c>
      <c r="BM620">
        <v>889</v>
      </c>
      <c r="BN620">
        <v>18.7</v>
      </c>
      <c r="BO620">
        <v>37349</v>
      </c>
      <c r="BP620">
        <v>0.9</v>
      </c>
      <c r="BQ620">
        <v>0</v>
      </c>
      <c r="BT620">
        <v>8367455</v>
      </c>
      <c r="BU620">
        <v>1555</v>
      </c>
      <c r="BV620">
        <v>16.600000000000001</v>
      </c>
      <c r="BW620">
        <v>38336</v>
      </c>
      <c r="BX620">
        <v>5.3</v>
      </c>
      <c r="BY620">
        <v>0</v>
      </c>
      <c r="CA620" s="59">
        <f t="shared" si="62"/>
        <v>1.1210592927096756</v>
      </c>
      <c r="CB620" s="59">
        <f t="shared" si="63"/>
        <v>1.6477725487016097</v>
      </c>
      <c r="CC620" s="59">
        <f t="shared" si="64"/>
        <v>0.62353637746151691</v>
      </c>
      <c r="CD620" s="59">
        <f t="shared" si="65"/>
        <v>-0.54311032654617408</v>
      </c>
      <c r="CE620" s="59">
        <f t="shared" si="66"/>
        <v>-0.94558209676119231</v>
      </c>
      <c r="CF620">
        <v>0</v>
      </c>
      <c r="CI620" s="20">
        <v>591</v>
      </c>
      <c r="CJ620" s="20">
        <v>-1.1149180742098777</v>
      </c>
      <c r="CK620" s="20">
        <v>-0.13970626813691589</v>
      </c>
      <c r="DC620">
        <v>121690</v>
      </c>
      <c r="DD620">
        <v>2239348</v>
      </c>
      <c r="DE620">
        <v>7669</v>
      </c>
      <c r="DF620">
        <v>292</v>
      </c>
      <c r="DG620">
        <v>11.6</v>
      </c>
      <c r="DH620">
        <v>39365</v>
      </c>
      <c r="DI620">
        <v>6.6</v>
      </c>
      <c r="DJ620">
        <v>0</v>
      </c>
      <c r="DK620">
        <f t="shared" si="61"/>
        <v>0</v>
      </c>
    </row>
    <row r="621" spans="1:115" x14ac:dyDescent="0.25">
      <c r="A621">
        <v>121694</v>
      </c>
      <c r="B621">
        <v>889</v>
      </c>
      <c r="C621">
        <v>18.7</v>
      </c>
      <c r="D621">
        <v>37349</v>
      </c>
      <c r="E621">
        <v>5801</v>
      </c>
      <c r="N621">
        <v>121694</v>
      </c>
      <c r="O621" t="s">
        <v>333</v>
      </c>
      <c r="P621" s="74">
        <v>889</v>
      </c>
      <c r="Q621" s="74">
        <v>5157089</v>
      </c>
      <c r="R621" s="72">
        <v>5521791.2472104356</v>
      </c>
      <c r="S621" s="72">
        <v>-364702.24721043557</v>
      </c>
      <c r="U621" s="20"/>
      <c r="V621" s="20"/>
      <c r="AC621" s="20">
        <v>597</v>
      </c>
      <c r="AD621" s="20">
        <v>8735316.9352281932</v>
      </c>
      <c r="AE621" s="20">
        <v>617675.06477180682</v>
      </c>
      <c r="AN621">
        <v>121699</v>
      </c>
      <c r="AO621">
        <v>670</v>
      </c>
      <c r="AP621">
        <v>3.4</v>
      </c>
      <c r="AQ621">
        <v>15.4</v>
      </c>
      <c r="AR621">
        <v>36622</v>
      </c>
      <c r="AS621">
        <v>3682990</v>
      </c>
      <c r="AT621">
        <v>5497</v>
      </c>
      <c r="AU621" s="20">
        <v>3354419.8098954577</v>
      </c>
      <c r="AV621" s="20">
        <v>328570.1901045423</v>
      </c>
      <c r="BJ621">
        <v>121699</v>
      </c>
      <c r="BK621">
        <v>3682990</v>
      </c>
      <c r="BL621">
        <v>5497</v>
      </c>
      <c r="BM621">
        <v>670</v>
      </c>
      <c r="BN621">
        <v>15.4</v>
      </c>
      <c r="BO621">
        <v>36622</v>
      </c>
      <c r="BP621">
        <v>3.4</v>
      </c>
      <c r="BQ621">
        <v>0</v>
      </c>
      <c r="BT621">
        <v>3231254</v>
      </c>
      <c r="BU621">
        <v>589</v>
      </c>
      <c r="BV621">
        <v>19.100000000000001</v>
      </c>
      <c r="BW621">
        <v>37864</v>
      </c>
      <c r="BX621">
        <v>4.3</v>
      </c>
      <c r="BY621">
        <v>0</v>
      </c>
      <c r="CA621" s="59">
        <f t="shared" si="62"/>
        <v>-1.2402099462361456</v>
      </c>
      <c r="CB621" s="59">
        <f t="shared" si="63"/>
        <v>-1.0542566356827072</v>
      </c>
      <c r="CC621" s="59">
        <f t="shared" si="64"/>
        <v>1.8719266947246767</v>
      </c>
      <c r="CD621" s="59">
        <f t="shared" si="65"/>
        <v>-0.69890154230937962</v>
      </c>
      <c r="CE621" s="59">
        <f t="shared" si="66"/>
        <v>-1.0469728099034126</v>
      </c>
      <c r="CF621">
        <v>0</v>
      </c>
      <c r="CI621" s="20">
        <v>592</v>
      </c>
      <c r="CJ621" s="20">
        <v>-1.1431258192231792</v>
      </c>
      <c r="CK621" s="20">
        <v>7.5937357768142588E-2</v>
      </c>
      <c r="DC621">
        <v>121694</v>
      </c>
      <c r="DD621">
        <v>5157089</v>
      </c>
      <c r="DE621">
        <v>5801</v>
      </c>
      <c r="DF621">
        <v>889</v>
      </c>
      <c r="DG621">
        <v>18.7</v>
      </c>
      <c r="DH621">
        <v>37349</v>
      </c>
      <c r="DI621">
        <v>0.9</v>
      </c>
      <c r="DJ621">
        <v>0</v>
      </c>
      <c r="DK621">
        <f t="shared" si="61"/>
        <v>0</v>
      </c>
    </row>
    <row r="622" spans="1:115" x14ac:dyDescent="0.25">
      <c r="A622">
        <v>121699</v>
      </c>
      <c r="B622">
        <v>670</v>
      </c>
      <c r="C622">
        <v>15.4</v>
      </c>
      <c r="D622">
        <v>36622</v>
      </c>
      <c r="E622">
        <v>5497</v>
      </c>
      <c r="N622">
        <v>121699</v>
      </c>
      <c r="O622" t="s">
        <v>333</v>
      </c>
      <c r="P622" s="74">
        <v>670</v>
      </c>
      <c r="Q622" s="74">
        <v>3682990</v>
      </c>
      <c r="R622" s="72">
        <v>4362380.8259980977</v>
      </c>
      <c r="S622" s="72">
        <v>-679390.82599809766</v>
      </c>
      <c r="U622" s="20"/>
      <c r="V622" s="20"/>
      <c r="AC622" s="20">
        <v>598</v>
      </c>
      <c r="AD622" s="20">
        <v>5564144.1393095162</v>
      </c>
      <c r="AE622" s="20">
        <v>1336476.8606904838</v>
      </c>
      <c r="AN622">
        <v>121700</v>
      </c>
      <c r="AO622">
        <v>287</v>
      </c>
      <c r="AP622">
        <v>5.5</v>
      </c>
      <c r="AQ622">
        <v>13.5</v>
      </c>
      <c r="AR622">
        <v>36309</v>
      </c>
      <c r="AS622">
        <v>2101127</v>
      </c>
      <c r="AT622">
        <v>7321</v>
      </c>
      <c r="AU622" s="20">
        <v>1519216.4750295589</v>
      </c>
      <c r="AV622" s="20">
        <v>581910.52497044113</v>
      </c>
      <c r="BJ622">
        <v>121700</v>
      </c>
      <c r="BK622">
        <v>2101127</v>
      </c>
      <c r="BL622">
        <v>7321</v>
      </c>
      <c r="BM622">
        <v>287</v>
      </c>
      <c r="BN622">
        <v>13.5</v>
      </c>
      <c r="BO622">
        <v>36309</v>
      </c>
      <c r="BP622">
        <v>5.5</v>
      </c>
      <c r="BQ622">
        <v>0</v>
      </c>
      <c r="BT622">
        <v>2239348</v>
      </c>
      <c r="BU622">
        <v>292</v>
      </c>
      <c r="BV622">
        <v>11.6</v>
      </c>
      <c r="BW622">
        <v>39365</v>
      </c>
      <c r="BX622">
        <v>6.6</v>
      </c>
      <c r="BY622">
        <v>0</v>
      </c>
      <c r="CA622" s="59">
        <f t="shared" si="62"/>
        <v>-1.6962195778151654</v>
      </c>
      <c r="CB622" s="59">
        <f t="shared" si="63"/>
        <v>-1.8850047389561464</v>
      </c>
      <c r="CC622" s="59">
        <f t="shared" si="64"/>
        <v>-1.8732442570648034</v>
      </c>
      <c r="CD622" s="59">
        <f t="shared" si="65"/>
        <v>-0.20347227353698225</v>
      </c>
      <c r="CE622" s="59">
        <f t="shared" si="66"/>
        <v>-0.81377416967630589</v>
      </c>
      <c r="CF622">
        <v>0</v>
      </c>
      <c r="CI622" s="20">
        <v>593</v>
      </c>
      <c r="CJ622" s="20">
        <v>0.56661466397091309</v>
      </c>
      <c r="CK622" s="20">
        <v>0.54962159405110511</v>
      </c>
      <c r="DC622">
        <v>121699</v>
      </c>
      <c r="DD622">
        <v>3682990</v>
      </c>
      <c r="DE622">
        <v>5497</v>
      </c>
      <c r="DF622">
        <v>670</v>
      </c>
      <c r="DG622">
        <v>15.4</v>
      </c>
      <c r="DH622">
        <v>36622</v>
      </c>
      <c r="DI622">
        <v>3.4</v>
      </c>
      <c r="DJ622">
        <v>0</v>
      </c>
      <c r="DK622">
        <f t="shared" si="61"/>
        <v>0</v>
      </c>
    </row>
    <row r="623" spans="1:115" x14ac:dyDescent="0.25">
      <c r="A623">
        <v>121700</v>
      </c>
      <c r="B623">
        <v>287</v>
      </c>
      <c r="C623">
        <v>13.5</v>
      </c>
      <c r="D623">
        <v>36309</v>
      </c>
      <c r="E623">
        <v>7321</v>
      </c>
      <c r="N623">
        <v>121700</v>
      </c>
      <c r="O623" t="s">
        <v>333</v>
      </c>
      <c r="P623" s="74">
        <v>287</v>
      </c>
      <c r="Q623" s="74">
        <v>2101127</v>
      </c>
      <c r="R623" s="72">
        <v>2334736.1167546036</v>
      </c>
      <c r="S623" s="72">
        <v>-233609.11675460357</v>
      </c>
      <c r="U623" s="20"/>
      <c r="V623" s="20"/>
      <c r="AC623" s="20">
        <v>599</v>
      </c>
      <c r="AD623" s="20">
        <v>5908261.3876145482</v>
      </c>
      <c r="AE623" s="20">
        <v>-1332989.3876145482</v>
      </c>
      <c r="AN623">
        <v>121702</v>
      </c>
      <c r="AO623">
        <v>1102</v>
      </c>
      <c r="AP623">
        <v>8.6</v>
      </c>
      <c r="AQ623">
        <v>17</v>
      </c>
      <c r="AR623">
        <v>36994</v>
      </c>
      <c r="AS623">
        <v>5933168</v>
      </c>
      <c r="AT623">
        <v>5384</v>
      </c>
      <c r="AU623" s="20">
        <v>5850147.7295706514</v>
      </c>
      <c r="AV623" s="20">
        <v>83020.270429348573</v>
      </c>
      <c r="BJ623">
        <v>121702</v>
      </c>
      <c r="BK623">
        <v>5933168</v>
      </c>
      <c r="BL623">
        <v>5384</v>
      </c>
      <c r="BM623">
        <v>1102</v>
      </c>
      <c r="BN623">
        <v>17</v>
      </c>
      <c r="BO623">
        <v>36994</v>
      </c>
      <c r="BP623">
        <v>8.6</v>
      </c>
      <c r="BQ623">
        <v>0</v>
      </c>
      <c r="BT623">
        <v>5157089</v>
      </c>
      <c r="BU623">
        <v>889</v>
      </c>
      <c r="BV623">
        <v>18.7</v>
      </c>
      <c r="BW623">
        <v>37349</v>
      </c>
      <c r="BX623">
        <v>0.9</v>
      </c>
      <c r="BY623">
        <v>0</v>
      </c>
      <c r="CA623" s="59">
        <f t="shared" si="62"/>
        <v>-0.35484448939650359</v>
      </c>
      <c r="CB623" s="59">
        <f t="shared" si="63"/>
        <v>-0.21511713742670821</v>
      </c>
      <c r="CC623" s="59">
        <f t="shared" si="64"/>
        <v>1.67218424396257</v>
      </c>
      <c r="CD623" s="59">
        <f t="shared" si="65"/>
        <v>-0.86888560188152131</v>
      </c>
      <c r="CE623" s="59">
        <f t="shared" si="66"/>
        <v>-1.3917012345869613</v>
      </c>
      <c r="CF623">
        <v>0</v>
      </c>
      <c r="CI623" s="20">
        <v>594</v>
      </c>
      <c r="CJ623" s="20">
        <v>0.12228937704372503</v>
      </c>
      <c r="CK623" s="20">
        <v>0.30213494134617003</v>
      </c>
      <c r="DC623">
        <v>121700</v>
      </c>
      <c r="DD623">
        <v>2101127</v>
      </c>
      <c r="DE623">
        <v>7321</v>
      </c>
      <c r="DF623">
        <v>287</v>
      </c>
      <c r="DG623">
        <v>13.5</v>
      </c>
      <c r="DH623">
        <v>36309</v>
      </c>
      <c r="DI623">
        <v>5.5</v>
      </c>
      <c r="DJ623">
        <v>0</v>
      </c>
      <c r="DK623">
        <f t="shared" si="61"/>
        <v>0</v>
      </c>
    </row>
    <row r="624" spans="1:115" x14ac:dyDescent="0.25">
      <c r="A624">
        <v>121702</v>
      </c>
      <c r="B624">
        <v>1102</v>
      </c>
      <c r="C624">
        <v>17</v>
      </c>
      <c r="D624">
        <v>36994</v>
      </c>
      <c r="E624">
        <v>5384</v>
      </c>
      <c r="N624">
        <v>121702</v>
      </c>
      <c r="O624" t="s">
        <v>333</v>
      </c>
      <c r="P624" s="74">
        <v>1102</v>
      </c>
      <c r="Q624" s="74">
        <v>5933168</v>
      </c>
      <c r="R624" s="72">
        <v>6649436.9993484626</v>
      </c>
      <c r="S624" s="72">
        <v>-716268.99934846256</v>
      </c>
      <c r="U624" s="20"/>
      <c r="V624" s="20"/>
      <c r="AC624" s="20">
        <v>600</v>
      </c>
      <c r="AD624" s="20">
        <v>4277675.0417999364</v>
      </c>
      <c r="AE624" s="20">
        <v>-470087.04179993644</v>
      </c>
      <c r="AN624">
        <v>121711</v>
      </c>
      <c r="AO624">
        <v>1290</v>
      </c>
      <c r="AP624">
        <v>6.7</v>
      </c>
      <c r="AQ624">
        <v>18.7</v>
      </c>
      <c r="AR624">
        <v>39227</v>
      </c>
      <c r="AS624">
        <v>6541590</v>
      </c>
      <c r="AT624">
        <v>5071</v>
      </c>
      <c r="AU624" s="20">
        <v>6831467.2781083845</v>
      </c>
      <c r="AV624" s="20">
        <v>-289877.27810838446</v>
      </c>
      <c r="BJ624">
        <v>121711</v>
      </c>
      <c r="BK624">
        <v>6541590</v>
      </c>
      <c r="BL624">
        <v>5071</v>
      </c>
      <c r="BM624">
        <v>1290</v>
      </c>
      <c r="BN624">
        <v>18.7</v>
      </c>
      <c r="BO624">
        <v>39227</v>
      </c>
      <c r="BP624">
        <v>6.7</v>
      </c>
      <c r="BQ624">
        <v>0</v>
      </c>
      <c r="BT624">
        <v>3682990</v>
      </c>
      <c r="BU624">
        <v>670</v>
      </c>
      <c r="BV624">
        <v>15.4</v>
      </c>
      <c r="BW624">
        <v>36622</v>
      </c>
      <c r="BX624">
        <v>3.4</v>
      </c>
      <c r="BY624">
        <v>0</v>
      </c>
      <c r="CA624" s="59">
        <f t="shared" si="62"/>
        <v>-1.032533042445887</v>
      </c>
      <c r="CB624" s="59">
        <f t="shared" si="63"/>
        <v>-0.82768897115358753</v>
      </c>
      <c r="CC624" s="59">
        <f t="shared" si="64"/>
        <v>2.4309025175199749E-2</v>
      </c>
      <c r="CD624" s="59">
        <f t="shared" si="65"/>
        <v>-1.1088436820930687</v>
      </c>
      <c r="CE624" s="59">
        <f t="shared" si="66"/>
        <v>-1.1382244517314106</v>
      </c>
      <c r="CF624">
        <v>0</v>
      </c>
      <c r="CI624" s="20">
        <v>595</v>
      </c>
      <c r="CJ624" s="20">
        <v>0.95077059507443062</v>
      </c>
      <c r="CK624" s="20">
        <v>-0.21006627210934881</v>
      </c>
      <c r="DC624">
        <v>121702</v>
      </c>
      <c r="DD624">
        <v>5933168</v>
      </c>
      <c r="DE624">
        <v>5384</v>
      </c>
      <c r="DF624">
        <v>1102</v>
      </c>
      <c r="DG624">
        <v>17</v>
      </c>
      <c r="DH624">
        <v>36994</v>
      </c>
      <c r="DI624">
        <v>8.6</v>
      </c>
      <c r="DJ624">
        <v>0</v>
      </c>
      <c r="DK624">
        <f t="shared" si="61"/>
        <v>0</v>
      </c>
    </row>
    <row r="625" spans="1:115" x14ac:dyDescent="0.25">
      <c r="A625">
        <v>121711</v>
      </c>
      <c r="B625">
        <v>1290</v>
      </c>
      <c r="C625">
        <v>18.7</v>
      </c>
      <c r="D625">
        <v>39227</v>
      </c>
      <c r="E625">
        <v>5071</v>
      </c>
      <c r="N625">
        <v>121711</v>
      </c>
      <c r="O625" t="s">
        <v>333</v>
      </c>
      <c r="P625" s="74">
        <v>1290</v>
      </c>
      <c r="Q625" s="74">
        <v>6541590</v>
      </c>
      <c r="R625" s="72">
        <v>7644729.9636768615</v>
      </c>
      <c r="S625" s="72">
        <v>-1103139.9636768615</v>
      </c>
      <c r="U625" s="20"/>
      <c r="V625" s="20"/>
      <c r="AC625" s="20">
        <v>601</v>
      </c>
      <c r="AD625" s="20">
        <v>7295318.6038594451</v>
      </c>
      <c r="AE625" s="20">
        <v>-1542518.6038594451</v>
      </c>
      <c r="AN625">
        <v>121714</v>
      </c>
      <c r="AO625">
        <v>544</v>
      </c>
      <c r="AP625">
        <v>7.7</v>
      </c>
      <c r="AQ625">
        <v>17.899999999999999</v>
      </c>
      <c r="AR625">
        <v>37245</v>
      </c>
      <c r="AS625">
        <v>3099712</v>
      </c>
      <c r="AT625">
        <v>5698</v>
      </c>
      <c r="AU625" s="20">
        <v>2534379.5517518166</v>
      </c>
      <c r="AV625" s="20">
        <v>565332.44824818335</v>
      </c>
      <c r="BJ625">
        <v>121714</v>
      </c>
      <c r="BK625">
        <v>3099712</v>
      </c>
      <c r="BL625">
        <v>5698</v>
      </c>
      <c r="BM625">
        <v>544</v>
      </c>
      <c r="BN625">
        <v>17.899999999999999</v>
      </c>
      <c r="BO625">
        <v>37245</v>
      </c>
      <c r="BP625">
        <v>7.7</v>
      </c>
      <c r="BQ625">
        <v>0</v>
      </c>
      <c r="BT625">
        <v>2101127</v>
      </c>
      <c r="BU625">
        <v>287</v>
      </c>
      <c r="BV625">
        <v>13.5</v>
      </c>
      <c r="BW625">
        <v>36309</v>
      </c>
      <c r="BX625">
        <v>5.5</v>
      </c>
      <c r="BY625">
        <v>0</v>
      </c>
      <c r="CA625" s="59">
        <f t="shared" si="62"/>
        <v>-1.7597640137662371</v>
      </c>
      <c r="CB625" s="59">
        <f t="shared" si="63"/>
        <v>-1.898990397260413</v>
      </c>
      <c r="CC625" s="59">
        <f t="shared" si="64"/>
        <v>-0.92446761594480176</v>
      </c>
      <c r="CD625" s="59">
        <f t="shared" si="65"/>
        <v>-1.21215438237672</v>
      </c>
      <c r="CE625" s="59">
        <f t="shared" si="66"/>
        <v>-0.92530395413274813</v>
      </c>
      <c r="CF625">
        <v>0</v>
      </c>
      <c r="CI625" s="20">
        <v>596</v>
      </c>
      <c r="CJ625" s="20">
        <v>0.33772267834216918</v>
      </c>
      <c r="CK625" s="20">
        <v>0.1752457712881047</v>
      </c>
      <c r="DC625">
        <v>121711</v>
      </c>
      <c r="DD625">
        <v>6541590</v>
      </c>
      <c r="DE625">
        <v>5071</v>
      </c>
      <c r="DF625">
        <v>1290</v>
      </c>
      <c r="DG625">
        <v>18.7</v>
      </c>
      <c r="DH625">
        <v>39227</v>
      </c>
      <c r="DI625">
        <v>6.7</v>
      </c>
      <c r="DJ625">
        <v>0</v>
      </c>
      <c r="DK625">
        <f t="shared" si="61"/>
        <v>0</v>
      </c>
    </row>
    <row r="626" spans="1:115" x14ac:dyDescent="0.25">
      <c r="A626">
        <v>121714</v>
      </c>
      <c r="B626">
        <v>544</v>
      </c>
      <c r="C626">
        <v>17.899999999999999</v>
      </c>
      <c r="D626">
        <v>37245</v>
      </c>
      <c r="E626">
        <v>5698</v>
      </c>
      <c r="N626">
        <v>121714</v>
      </c>
      <c r="O626" t="s">
        <v>333</v>
      </c>
      <c r="P626" s="74">
        <v>544</v>
      </c>
      <c r="Q626" s="74">
        <v>3099712</v>
      </c>
      <c r="R626" s="72">
        <v>3695322.7754375748</v>
      </c>
      <c r="S626" s="72">
        <v>-595610.77543757483</v>
      </c>
      <c r="U626" s="20"/>
      <c r="V626" s="20"/>
      <c r="AC626" s="20">
        <v>602</v>
      </c>
      <c r="AD626" s="20">
        <v>4526498.2828820366</v>
      </c>
      <c r="AE626" s="20">
        <v>-714460.28288203664</v>
      </c>
      <c r="AN626">
        <v>121715</v>
      </c>
      <c r="AO626">
        <v>457</v>
      </c>
      <c r="AP626">
        <v>4.5999999999999996</v>
      </c>
      <c r="AQ626">
        <v>15.1</v>
      </c>
      <c r="AR626">
        <v>37734</v>
      </c>
      <c r="AS626">
        <v>2566969</v>
      </c>
      <c r="AT626">
        <v>5617</v>
      </c>
      <c r="AU626" s="20">
        <v>2367777.8370647188</v>
      </c>
      <c r="AV626" s="20">
        <v>199191.16293528117</v>
      </c>
      <c r="BJ626">
        <v>121715</v>
      </c>
      <c r="BK626">
        <v>2566969</v>
      </c>
      <c r="BL626">
        <v>5617</v>
      </c>
      <c r="BM626">
        <v>457</v>
      </c>
      <c r="BN626">
        <v>15.1</v>
      </c>
      <c r="BO626">
        <v>37734</v>
      </c>
      <c r="BP626">
        <v>4.5999999999999996</v>
      </c>
      <c r="BQ626">
        <v>0</v>
      </c>
      <c r="BT626">
        <v>5933168</v>
      </c>
      <c r="BU626">
        <v>1102</v>
      </c>
      <c r="BV626">
        <v>17</v>
      </c>
      <c r="BW626">
        <v>36994</v>
      </c>
      <c r="BX626">
        <v>8.6</v>
      </c>
      <c r="BY626">
        <v>0</v>
      </c>
      <c r="CA626" s="59">
        <f t="shared" si="62"/>
        <v>1.9428461637351481E-3</v>
      </c>
      <c r="CB626" s="59">
        <f t="shared" si="63"/>
        <v>0.38067190633505116</v>
      </c>
      <c r="CC626" s="59">
        <f t="shared" si="64"/>
        <v>0.82327882822362175</v>
      </c>
      <c r="CD626" s="59">
        <f t="shared" si="65"/>
        <v>-0.98605907983901697</v>
      </c>
      <c r="CE626" s="59">
        <f t="shared" si="66"/>
        <v>-0.61099274339186549</v>
      </c>
      <c r="CF626">
        <v>0</v>
      </c>
      <c r="CI626" s="20">
        <v>597</v>
      </c>
      <c r="CJ626" s="20">
        <v>1.3230425435211879</v>
      </c>
      <c r="CK626" s="20">
        <v>0.25109835599144348</v>
      </c>
      <c r="DC626">
        <v>121714</v>
      </c>
      <c r="DD626">
        <v>3099712</v>
      </c>
      <c r="DE626">
        <v>5698</v>
      </c>
      <c r="DF626">
        <v>544</v>
      </c>
      <c r="DG626">
        <v>17.899999999999999</v>
      </c>
      <c r="DH626">
        <v>37245</v>
      </c>
      <c r="DI626">
        <v>7.7</v>
      </c>
      <c r="DJ626">
        <v>0</v>
      </c>
      <c r="DK626">
        <f t="shared" si="61"/>
        <v>0</v>
      </c>
    </row>
    <row r="627" spans="1:115" x14ac:dyDescent="0.25">
      <c r="A627">
        <v>121715</v>
      </c>
      <c r="B627">
        <v>457</v>
      </c>
      <c r="C627">
        <v>15.1</v>
      </c>
      <c r="D627">
        <v>37734</v>
      </c>
      <c r="E627">
        <v>5617</v>
      </c>
      <c r="N627">
        <v>121715</v>
      </c>
      <c r="O627" t="s">
        <v>333</v>
      </c>
      <c r="P627" s="74">
        <v>457</v>
      </c>
      <c r="Q627" s="74">
        <v>2566969</v>
      </c>
      <c r="R627" s="72">
        <v>3234735.0738600707</v>
      </c>
      <c r="S627" s="72">
        <v>-667766.07386007067</v>
      </c>
      <c r="U627" s="20"/>
      <c r="V627" s="20"/>
      <c r="AC627" s="20">
        <v>603</v>
      </c>
      <c r="AD627" s="20">
        <v>6262966.8589443499</v>
      </c>
      <c r="AE627" s="20">
        <v>-636394.85894434992</v>
      </c>
      <c r="AN627">
        <v>121716</v>
      </c>
      <c r="AO627">
        <v>815</v>
      </c>
      <c r="AP627">
        <v>1.7</v>
      </c>
      <c r="AQ627">
        <v>18</v>
      </c>
      <c r="AR627">
        <v>38252</v>
      </c>
      <c r="AS627">
        <v>4013060</v>
      </c>
      <c r="AT627">
        <v>4924</v>
      </c>
      <c r="AU627" s="20">
        <v>3899974.0458392757</v>
      </c>
      <c r="AV627" s="20">
        <v>113085.9541607243</v>
      </c>
      <c r="BJ627">
        <v>121716</v>
      </c>
      <c r="BK627">
        <v>4013060</v>
      </c>
      <c r="BL627">
        <v>4924</v>
      </c>
      <c r="BM627">
        <v>815</v>
      </c>
      <c r="BN627">
        <v>18</v>
      </c>
      <c r="BO627">
        <v>38252</v>
      </c>
      <c r="BP627">
        <v>1.7</v>
      </c>
      <c r="BQ627">
        <v>0</v>
      </c>
      <c r="BT627">
        <v>6541590</v>
      </c>
      <c r="BU627">
        <v>1290</v>
      </c>
      <c r="BV627">
        <v>18.7</v>
      </c>
      <c r="BW627">
        <v>39227</v>
      </c>
      <c r="BX627">
        <v>6.7</v>
      </c>
      <c r="BY627">
        <v>0</v>
      </c>
      <c r="CA627" s="59">
        <f t="shared" si="62"/>
        <v>0.28165311312912344</v>
      </c>
      <c r="CB627" s="59">
        <f t="shared" si="63"/>
        <v>0.90653265857547727</v>
      </c>
      <c r="CC627" s="59">
        <f t="shared" si="64"/>
        <v>1.67218424396257</v>
      </c>
      <c r="CD627" s="59">
        <f t="shared" si="65"/>
        <v>-0.24902140017961438</v>
      </c>
      <c r="CE627" s="59">
        <f t="shared" si="66"/>
        <v>-0.80363509836208391</v>
      </c>
      <c r="CF627">
        <v>0</v>
      </c>
      <c r="CI627" s="20">
        <v>598</v>
      </c>
      <c r="CJ627" s="20">
        <v>0.12331258218059676</v>
      </c>
      <c r="CK627" s="20">
        <v>0.32339810095561111</v>
      </c>
      <c r="DC627">
        <v>121715</v>
      </c>
      <c r="DD627">
        <v>2566969</v>
      </c>
      <c r="DE627">
        <v>5617</v>
      </c>
      <c r="DF627">
        <v>457</v>
      </c>
      <c r="DG627">
        <v>15.1</v>
      </c>
      <c r="DH627">
        <v>37734</v>
      </c>
      <c r="DI627">
        <v>4.5999999999999996</v>
      </c>
      <c r="DJ627">
        <v>0</v>
      </c>
      <c r="DK627">
        <f t="shared" si="61"/>
        <v>0</v>
      </c>
    </row>
    <row r="628" spans="1:115" x14ac:dyDescent="0.25">
      <c r="A628">
        <v>121716</v>
      </c>
      <c r="B628">
        <v>815</v>
      </c>
      <c r="C628">
        <v>18</v>
      </c>
      <c r="D628">
        <v>38252</v>
      </c>
      <c r="E628">
        <v>4924</v>
      </c>
      <c r="N628">
        <v>121716</v>
      </c>
      <c r="O628" t="s">
        <v>333</v>
      </c>
      <c r="P628" s="74">
        <v>815</v>
      </c>
      <c r="Q628" s="74">
        <v>4013060</v>
      </c>
      <c r="R628" s="72">
        <v>5130026.9952939376</v>
      </c>
      <c r="S628" s="72">
        <v>-1116966.9952939376</v>
      </c>
      <c r="U628" s="20"/>
      <c r="V628" s="20"/>
      <c r="AC628" s="20">
        <v>604</v>
      </c>
      <c r="AD628" s="20">
        <v>3060029.3939513625</v>
      </c>
      <c r="AE628" s="20">
        <v>-103053.39395136246</v>
      </c>
      <c r="AN628">
        <v>121717</v>
      </c>
      <c r="AO628">
        <v>1421</v>
      </c>
      <c r="AP628">
        <v>1.9</v>
      </c>
      <c r="AQ628">
        <v>16.3</v>
      </c>
      <c r="AR628">
        <v>35631</v>
      </c>
      <c r="AS628">
        <v>6917428</v>
      </c>
      <c r="AT628">
        <v>4868</v>
      </c>
      <c r="AU628" s="20">
        <v>7308977.6104805954</v>
      </c>
      <c r="AV628" s="20">
        <v>-391549.61048059538</v>
      </c>
      <c r="BJ628">
        <v>121717</v>
      </c>
      <c r="BK628">
        <v>6917428</v>
      </c>
      <c r="BL628">
        <v>4868</v>
      </c>
      <c r="BM628">
        <v>1421</v>
      </c>
      <c r="BN628">
        <v>16.3</v>
      </c>
      <c r="BO628">
        <v>35631</v>
      </c>
      <c r="BP628">
        <v>1.9</v>
      </c>
      <c r="BQ628">
        <v>0</v>
      </c>
      <c r="BT628">
        <v>3099712</v>
      </c>
      <c r="BU628">
        <v>544</v>
      </c>
      <c r="BV628">
        <v>17.899999999999999</v>
      </c>
      <c r="BW628">
        <v>37245</v>
      </c>
      <c r="BX628">
        <v>7.7</v>
      </c>
      <c r="BY628">
        <v>0</v>
      </c>
      <c r="CA628" s="59">
        <f t="shared" si="62"/>
        <v>-1.3006838408966954</v>
      </c>
      <c r="CB628" s="59">
        <f t="shared" si="63"/>
        <v>-1.1801275604211072</v>
      </c>
      <c r="CC628" s="59">
        <f t="shared" si="64"/>
        <v>1.2726993424383586</v>
      </c>
      <c r="CD628" s="59">
        <f t="shared" si="65"/>
        <v>-0.90321247993104115</v>
      </c>
      <c r="CE628" s="59">
        <f t="shared" si="66"/>
        <v>-0.70224438521986365</v>
      </c>
      <c r="CF628">
        <v>0</v>
      </c>
      <c r="CI628" s="20">
        <v>599</v>
      </c>
      <c r="CJ628" s="20">
        <v>-0.3720925758911377</v>
      </c>
      <c r="CK628" s="20">
        <v>-0.25023104541545677</v>
      </c>
      <c r="DC628">
        <v>121716</v>
      </c>
      <c r="DD628">
        <v>4013060</v>
      </c>
      <c r="DE628">
        <v>4924</v>
      </c>
      <c r="DF628">
        <v>815</v>
      </c>
      <c r="DG628">
        <v>18</v>
      </c>
      <c r="DH628">
        <v>38252</v>
      </c>
      <c r="DI628">
        <v>1.7</v>
      </c>
      <c r="DJ628">
        <v>0</v>
      </c>
      <c r="DK628">
        <f t="shared" si="61"/>
        <v>0</v>
      </c>
    </row>
    <row r="629" spans="1:115" x14ac:dyDescent="0.25">
      <c r="A629">
        <v>121717</v>
      </c>
      <c r="B629">
        <v>1421</v>
      </c>
      <c r="C629">
        <v>16.3</v>
      </c>
      <c r="D629">
        <v>35631</v>
      </c>
      <c r="E629">
        <v>4868</v>
      </c>
      <c r="N629">
        <v>121717</v>
      </c>
      <c r="O629" t="s">
        <v>333</v>
      </c>
      <c r="P629" s="74">
        <v>1421</v>
      </c>
      <c r="Q629" s="74">
        <v>6917428</v>
      </c>
      <c r="R629" s="72">
        <v>8338258.5717993099</v>
      </c>
      <c r="S629" s="72">
        <v>-1420830.5717993099</v>
      </c>
      <c r="U629" s="20"/>
      <c r="V629" s="20"/>
      <c r="AC629" s="20">
        <v>605</v>
      </c>
      <c r="AD629" s="20">
        <v>3965322.4625692149</v>
      </c>
      <c r="AE629" s="20">
        <v>-731497.46256921487</v>
      </c>
      <c r="AN629">
        <v>121718</v>
      </c>
      <c r="AO629">
        <v>480</v>
      </c>
      <c r="AP629">
        <v>6.4</v>
      </c>
      <c r="AQ629">
        <v>16.8</v>
      </c>
      <c r="AR629">
        <v>38386</v>
      </c>
      <c r="AS629">
        <v>2840640</v>
      </c>
      <c r="AT629">
        <v>5918</v>
      </c>
      <c r="AU629" s="20">
        <v>2402214.2555576339</v>
      </c>
      <c r="AV629" s="20">
        <v>438425.74444236606</v>
      </c>
      <c r="BJ629">
        <v>121718</v>
      </c>
      <c r="BK629">
        <v>2840640</v>
      </c>
      <c r="BL629">
        <v>5918</v>
      </c>
      <c r="BM629">
        <v>480</v>
      </c>
      <c r="BN629">
        <v>16.8</v>
      </c>
      <c r="BO629">
        <v>38386</v>
      </c>
      <c r="BP629">
        <v>6.4</v>
      </c>
      <c r="BQ629">
        <v>0</v>
      </c>
      <c r="BT629">
        <v>2566969</v>
      </c>
      <c r="BU629">
        <v>457</v>
      </c>
      <c r="BV629">
        <v>15.1</v>
      </c>
      <c r="BW629">
        <v>37734</v>
      </c>
      <c r="BX629">
        <v>4.5999999999999996</v>
      </c>
      <c r="BY629">
        <v>0</v>
      </c>
      <c r="CA629" s="59">
        <f t="shared" si="62"/>
        <v>-1.5456021488374698</v>
      </c>
      <c r="CB629" s="59">
        <f t="shared" si="63"/>
        <v>-1.4234780149153468</v>
      </c>
      <c r="CC629" s="59">
        <f t="shared" si="64"/>
        <v>-0.12549781289637976</v>
      </c>
      <c r="CD629" s="59">
        <f t="shared" si="65"/>
        <v>-0.74181013987127942</v>
      </c>
      <c r="CE629" s="59">
        <f t="shared" si="66"/>
        <v>-1.0165555959607464</v>
      </c>
      <c r="CF629">
        <v>0</v>
      </c>
      <c r="CI629" s="20">
        <v>600</v>
      </c>
      <c r="CJ629" s="20">
        <v>-1.6606895508400821</v>
      </c>
      <c r="CK629" s="20">
        <v>0.68543803313089668</v>
      </c>
      <c r="DC629">
        <v>121717</v>
      </c>
      <c r="DD629">
        <v>6917428</v>
      </c>
      <c r="DE629">
        <v>4868</v>
      </c>
      <c r="DF629">
        <v>1421</v>
      </c>
      <c r="DG629">
        <v>16.3</v>
      </c>
      <c r="DH629">
        <v>35631</v>
      </c>
      <c r="DI629">
        <v>1.9</v>
      </c>
      <c r="DJ629">
        <v>0</v>
      </c>
      <c r="DK629">
        <f t="shared" si="61"/>
        <v>0</v>
      </c>
    </row>
    <row r="630" spans="1:115" x14ac:dyDescent="0.25">
      <c r="A630">
        <v>121718</v>
      </c>
      <c r="B630">
        <v>480</v>
      </c>
      <c r="C630">
        <v>16.8</v>
      </c>
      <c r="D630">
        <v>38386</v>
      </c>
      <c r="E630">
        <v>5918</v>
      </c>
      <c r="N630">
        <v>121718</v>
      </c>
      <c r="O630" t="s">
        <v>333</v>
      </c>
      <c r="P630" s="74">
        <v>480</v>
      </c>
      <c r="Q630" s="74">
        <v>2840640</v>
      </c>
      <c r="R630" s="72">
        <v>3356499.6386449281</v>
      </c>
      <c r="S630" s="72">
        <v>-515859.63864492811</v>
      </c>
      <c r="U630" s="20"/>
      <c r="V630" s="20"/>
      <c r="AC630" s="20">
        <v>606</v>
      </c>
      <c r="AD630" s="20">
        <v>5617085.2544333674</v>
      </c>
      <c r="AE630" s="20">
        <v>-964175.2544333674</v>
      </c>
      <c r="AN630">
        <v>121720</v>
      </c>
      <c r="AO630">
        <v>1314</v>
      </c>
      <c r="AP630">
        <v>3.8</v>
      </c>
      <c r="AQ630">
        <v>16.899999999999999</v>
      </c>
      <c r="AR630">
        <v>36187</v>
      </c>
      <c r="AS630">
        <v>6283548</v>
      </c>
      <c r="AT630">
        <v>4782</v>
      </c>
      <c r="AU630" s="20">
        <v>6761047.3218079647</v>
      </c>
      <c r="AV630" s="20">
        <v>-477499.3218079647</v>
      </c>
      <c r="BJ630">
        <v>121720</v>
      </c>
      <c r="BK630">
        <v>6283548</v>
      </c>
      <c r="BL630">
        <v>4782</v>
      </c>
      <c r="BM630">
        <v>1314</v>
      </c>
      <c r="BN630">
        <v>16.899999999999999</v>
      </c>
      <c r="BO630">
        <v>36187</v>
      </c>
      <c r="BP630">
        <v>3.8</v>
      </c>
      <c r="BQ630">
        <v>0</v>
      </c>
      <c r="BT630">
        <v>4013060</v>
      </c>
      <c r="BU630">
        <v>815</v>
      </c>
      <c r="BV630">
        <v>18</v>
      </c>
      <c r="BW630">
        <v>38252</v>
      </c>
      <c r="BX630">
        <v>1.7</v>
      </c>
      <c r="BY630">
        <v>0</v>
      </c>
      <c r="CA630" s="59">
        <f t="shared" si="62"/>
        <v>-0.880789733003977</v>
      </c>
      <c r="CB630" s="59">
        <f t="shared" si="63"/>
        <v>-0.42210488032985466</v>
      </c>
      <c r="CC630" s="59">
        <f t="shared" si="64"/>
        <v>1.3226349551288856</v>
      </c>
      <c r="CD630" s="59">
        <f t="shared" si="65"/>
        <v>-0.57083588189386314</v>
      </c>
      <c r="CE630" s="59">
        <f t="shared" si="66"/>
        <v>-1.3105886640731852</v>
      </c>
      <c r="CF630">
        <v>0</v>
      </c>
      <c r="CI630" s="20">
        <v>601</v>
      </c>
      <c r="CJ630" s="20">
        <v>0.18276009317457023</v>
      </c>
      <c r="CK630" s="20">
        <v>-0.26373795242913545</v>
      </c>
      <c r="DC630">
        <v>121718</v>
      </c>
      <c r="DD630">
        <v>2840640</v>
      </c>
      <c r="DE630">
        <v>5918</v>
      </c>
      <c r="DF630">
        <v>480</v>
      </c>
      <c r="DG630">
        <v>16.8</v>
      </c>
      <c r="DH630">
        <v>38386</v>
      </c>
      <c r="DI630">
        <v>6.4</v>
      </c>
      <c r="DJ630">
        <v>0</v>
      </c>
      <c r="DK630">
        <f t="shared" si="61"/>
        <v>0</v>
      </c>
    </row>
    <row r="631" spans="1:115" x14ac:dyDescent="0.25">
      <c r="A631">
        <v>121720</v>
      </c>
      <c r="B631">
        <v>1314</v>
      </c>
      <c r="C631">
        <v>16.899999999999999</v>
      </c>
      <c r="D631">
        <v>36187</v>
      </c>
      <c r="E631">
        <v>4782</v>
      </c>
      <c r="N631">
        <v>121720</v>
      </c>
      <c r="O631" t="s">
        <v>333</v>
      </c>
      <c r="P631" s="74">
        <v>1314</v>
      </c>
      <c r="Q631" s="74">
        <v>6283548</v>
      </c>
      <c r="R631" s="72">
        <v>7771788.6399741042</v>
      </c>
      <c r="S631" s="72">
        <v>-1488240.6399741042</v>
      </c>
      <c r="U631" s="20"/>
      <c r="V631" s="20"/>
      <c r="AC631" s="20">
        <v>607</v>
      </c>
      <c r="AD631" s="20">
        <v>6395319.6467539771</v>
      </c>
      <c r="AE631" s="20">
        <v>-215717.64675397705</v>
      </c>
      <c r="AN631">
        <v>122066</v>
      </c>
      <c r="AO631">
        <v>1060</v>
      </c>
      <c r="AP631">
        <v>6.7</v>
      </c>
      <c r="AQ631">
        <v>16.5</v>
      </c>
      <c r="AR631">
        <v>38682</v>
      </c>
      <c r="AS631">
        <v>5127220</v>
      </c>
      <c r="AT631">
        <v>4837</v>
      </c>
      <c r="AU631" s="20">
        <v>5788503.1208059266</v>
      </c>
      <c r="AV631" s="20">
        <v>-661283.12080592662</v>
      </c>
      <c r="BJ631">
        <v>122066</v>
      </c>
      <c r="BK631">
        <v>5127220</v>
      </c>
      <c r="BL631">
        <v>4837</v>
      </c>
      <c r="BM631">
        <v>1060</v>
      </c>
      <c r="BN631">
        <v>16.5</v>
      </c>
      <c r="BO631">
        <v>38682</v>
      </c>
      <c r="BP631">
        <v>6.7</v>
      </c>
      <c r="BQ631">
        <v>0</v>
      </c>
      <c r="BT631">
        <v>6917428</v>
      </c>
      <c r="BU631">
        <v>1421</v>
      </c>
      <c r="BV631">
        <v>16.3</v>
      </c>
      <c r="BW631">
        <v>35631</v>
      </c>
      <c r="BX631">
        <v>1.9</v>
      </c>
      <c r="BY631">
        <v>0</v>
      </c>
      <c r="CA631" s="59">
        <f t="shared" si="62"/>
        <v>0.45443737687326419</v>
      </c>
      <c r="CB631" s="59">
        <f t="shared" si="63"/>
        <v>1.2729569061472634</v>
      </c>
      <c r="CC631" s="59">
        <f t="shared" si="64"/>
        <v>0.47372953938993739</v>
      </c>
      <c r="CD631" s="59">
        <f t="shared" si="65"/>
        <v>-1.4359392219687821</v>
      </c>
      <c r="CE631" s="59">
        <f t="shared" si="66"/>
        <v>-1.290310521444741</v>
      </c>
      <c r="CF631">
        <v>0</v>
      </c>
      <c r="CI631" s="20">
        <v>602</v>
      </c>
      <c r="CJ631" s="20">
        <v>-1.0789773108021747</v>
      </c>
      <c r="CK631" s="20">
        <v>0.10577159467149244</v>
      </c>
      <c r="DC631">
        <v>121720</v>
      </c>
      <c r="DD631">
        <v>6283548</v>
      </c>
      <c r="DE631">
        <v>4782</v>
      </c>
      <c r="DF631">
        <v>1314</v>
      </c>
      <c r="DG631">
        <v>16.899999999999999</v>
      </c>
      <c r="DH631">
        <v>36187</v>
      </c>
      <c r="DI631">
        <v>3.8</v>
      </c>
      <c r="DJ631">
        <v>0</v>
      </c>
      <c r="DK631">
        <f t="shared" si="61"/>
        <v>0</v>
      </c>
    </row>
    <row r="632" spans="1:115" x14ac:dyDescent="0.25">
      <c r="A632">
        <v>122066</v>
      </c>
      <c r="B632">
        <v>1060</v>
      </c>
      <c r="C632">
        <v>16.5</v>
      </c>
      <c r="D632">
        <v>38682</v>
      </c>
      <c r="E632">
        <v>4837</v>
      </c>
      <c r="N632">
        <v>122066</v>
      </c>
      <c r="O632" t="s">
        <v>490</v>
      </c>
      <c r="P632" s="74">
        <v>1060</v>
      </c>
      <c r="Q632" s="74">
        <v>5127220</v>
      </c>
      <c r="R632" s="72">
        <v>6427084.315828288</v>
      </c>
      <c r="S632" s="72">
        <v>-1299864.315828288</v>
      </c>
      <c r="U632" s="20"/>
      <c r="V632" s="20"/>
      <c r="AC632" s="20">
        <v>608</v>
      </c>
      <c r="AD632" s="20">
        <v>4050028.2467673765</v>
      </c>
      <c r="AE632" s="20">
        <v>-499507.24676737655</v>
      </c>
      <c r="AN632">
        <v>122351</v>
      </c>
      <c r="AO632">
        <v>741</v>
      </c>
      <c r="AP632">
        <v>5.2</v>
      </c>
      <c r="AQ632">
        <v>16.600000000000001</v>
      </c>
      <c r="AR632">
        <v>41152</v>
      </c>
      <c r="AS632">
        <v>3803553</v>
      </c>
      <c r="AT632">
        <v>5133</v>
      </c>
      <c r="AU632" s="20">
        <v>4170393.2021743273</v>
      </c>
      <c r="AV632" s="20">
        <v>-366840.20217432734</v>
      </c>
      <c r="BJ632">
        <v>122351</v>
      </c>
      <c r="BK632">
        <v>3803553</v>
      </c>
      <c r="BL632">
        <v>5133</v>
      </c>
      <c r="BM632">
        <v>741</v>
      </c>
      <c r="BN632">
        <v>16.600000000000001</v>
      </c>
      <c r="BO632">
        <v>41152</v>
      </c>
      <c r="BP632">
        <v>5.2</v>
      </c>
      <c r="BQ632">
        <v>0</v>
      </c>
      <c r="BT632">
        <v>2840640</v>
      </c>
      <c r="BU632">
        <v>480</v>
      </c>
      <c r="BV632">
        <v>16.8</v>
      </c>
      <c r="BW632">
        <v>38386</v>
      </c>
      <c r="BX632">
        <v>6.4</v>
      </c>
      <c r="BY632">
        <v>0</v>
      </c>
      <c r="CA632" s="59">
        <f t="shared" si="62"/>
        <v>-1.4197871906822999</v>
      </c>
      <c r="CB632" s="59">
        <f t="shared" si="63"/>
        <v>-1.3591439867157202</v>
      </c>
      <c r="CC632" s="59">
        <f t="shared" si="64"/>
        <v>0.72340760284256933</v>
      </c>
      <c r="CD632" s="59">
        <f t="shared" si="65"/>
        <v>-0.52660701979159719</v>
      </c>
      <c r="CE632" s="59">
        <f t="shared" si="66"/>
        <v>-0.83405231230474997</v>
      </c>
      <c r="CF632">
        <v>0</v>
      </c>
      <c r="CI632" s="20">
        <v>603</v>
      </c>
      <c r="CJ632" s="20">
        <v>-0.15207662038609418</v>
      </c>
      <c r="CK632" s="20">
        <v>1.3067875367195919E-2</v>
      </c>
      <c r="DC632">
        <v>122066</v>
      </c>
      <c r="DD632">
        <v>5127220</v>
      </c>
      <c r="DE632">
        <v>4837</v>
      </c>
      <c r="DF632">
        <v>1060</v>
      </c>
      <c r="DG632">
        <v>16.5</v>
      </c>
      <c r="DH632">
        <v>38682</v>
      </c>
      <c r="DI632">
        <v>6.7</v>
      </c>
      <c r="DJ632">
        <v>0</v>
      </c>
      <c r="DK632">
        <f t="shared" si="61"/>
        <v>0</v>
      </c>
    </row>
    <row r="633" spans="1:115" x14ac:dyDescent="0.25">
      <c r="A633">
        <v>122351</v>
      </c>
      <c r="B633">
        <v>741</v>
      </c>
      <c r="C633">
        <v>16.600000000000001</v>
      </c>
      <c r="D633">
        <v>41152</v>
      </c>
      <c r="E633">
        <v>5133</v>
      </c>
      <c r="N633">
        <v>122351</v>
      </c>
      <c r="O633" t="s">
        <v>370</v>
      </c>
      <c r="P633" s="74">
        <v>741</v>
      </c>
      <c r="Q633" s="74">
        <v>3803553</v>
      </c>
      <c r="R633" s="72">
        <v>4738262.7433774397</v>
      </c>
      <c r="S633" s="72">
        <v>-934709.74337743968</v>
      </c>
      <c r="U633" s="20"/>
      <c r="V633" s="20"/>
      <c r="AC633" s="20">
        <v>609</v>
      </c>
      <c r="AD633" s="20">
        <v>5527085.3587228209</v>
      </c>
      <c r="AE633" s="20">
        <v>-497695.35872282088</v>
      </c>
      <c r="AN633">
        <v>122362</v>
      </c>
      <c r="AO633">
        <v>1063</v>
      </c>
      <c r="AP633">
        <v>6.1</v>
      </c>
      <c r="AQ633">
        <v>14.8</v>
      </c>
      <c r="AR633">
        <v>39439</v>
      </c>
      <c r="AS633">
        <v>6061226</v>
      </c>
      <c r="AT633">
        <v>5702</v>
      </c>
      <c r="AU633" s="20">
        <v>6114276.8802577676</v>
      </c>
      <c r="AV633" s="20">
        <v>-53050.880257767625</v>
      </c>
      <c r="BJ633">
        <v>122362</v>
      </c>
      <c r="BK633">
        <v>6061226</v>
      </c>
      <c r="BL633">
        <v>5702</v>
      </c>
      <c r="BM633">
        <v>1063</v>
      </c>
      <c r="BN633">
        <v>14.8</v>
      </c>
      <c r="BO633">
        <v>39439</v>
      </c>
      <c r="BP633">
        <v>6.1</v>
      </c>
      <c r="BQ633">
        <v>0</v>
      </c>
      <c r="BT633">
        <v>6283548</v>
      </c>
      <c r="BU633">
        <v>1314</v>
      </c>
      <c r="BV633">
        <v>16.899999999999999</v>
      </c>
      <c r="BW633">
        <v>36187</v>
      </c>
      <c r="BX633">
        <v>3.8</v>
      </c>
      <c r="BY633">
        <v>0</v>
      </c>
      <c r="CA633" s="59">
        <f t="shared" si="62"/>
        <v>0.1630232859560713</v>
      </c>
      <c r="CB633" s="59">
        <f t="shared" si="63"/>
        <v>0.97366381843595717</v>
      </c>
      <c r="CC633" s="59">
        <f t="shared" si="64"/>
        <v>0.77334321553309471</v>
      </c>
      <c r="CD633" s="59">
        <f t="shared" si="65"/>
        <v>-1.2524224508578876</v>
      </c>
      <c r="CE633" s="59">
        <f t="shared" si="66"/>
        <v>-1.0976681664745227</v>
      </c>
      <c r="CF633">
        <v>0</v>
      </c>
      <c r="CI633" s="20">
        <v>604</v>
      </c>
      <c r="CJ633" s="20">
        <v>-1.5607222399622132</v>
      </c>
      <c r="CK633" s="20">
        <v>0.19441827904097608</v>
      </c>
      <c r="DC633">
        <v>122351</v>
      </c>
      <c r="DD633">
        <v>3803553</v>
      </c>
      <c r="DE633">
        <v>5133</v>
      </c>
      <c r="DF633">
        <v>741</v>
      </c>
      <c r="DG633">
        <v>16.600000000000001</v>
      </c>
      <c r="DH633">
        <v>41152</v>
      </c>
      <c r="DI633">
        <v>5.2</v>
      </c>
      <c r="DJ633">
        <v>0</v>
      </c>
      <c r="DK633">
        <f t="shared" si="61"/>
        <v>0</v>
      </c>
    </row>
    <row r="634" spans="1:115" x14ac:dyDescent="0.25">
      <c r="A634">
        <v>122362</v>
      </c>
      <c r="B634">
        <v>1063</v>
      </c>
      <c r="C634">
        <v>14.8</v>
      </c>
      <c r="D634">
        <v>39439</v>
      </c>
      <c r="E634">
        <v>5702</v>
      </c>
      <c r="N634">
        <v>122362</v>
      </c>
      <c r="O634" t="s">
        <v>370</v>
      </c>
      <c r="P634" s="74">
        <v>1063</v>
      </c>
      <c r="Q634" s="74">
        <v>6061226</v>
      </c>
      <c r="R634" s="72">
        <v>6442966.650365443</v>
      </c>
      <c r="S634" s="72">
        <v>-381740.65036544297</v>
      </c>
      <c r="U634" s="20"/>
      <c r="V634" s="20"/>
      <c r="AC634" s="20">
        <v>610</v>
      </c>
      <c r="AD634" s="20">
        <v>8613552.3704433367</v>
      </c>
      <c r="AE634" s="20">
        <v>-1432677.3704433367</v>
      </c>
      <c r="AN634">
        <v>122363</v>
      </c>
      <c r="AO634">
        <v>365</v>
      </c>
      <c r="AP634">
        <v>18.899999999999999</v>
      </c>
      <c r="AQ634">
        <v>16.2</v>
      </c>
      <c r="AR634">
        <v>36879</v>
      </c>
      <c r="AS634">
        <v>4024490</v>
      </c>
      <c r="AT634">
        <v>11026</v>
      </c>
      <c r="AU634" s="20">
        <v>2235579.7079212335</v>
      </c>
      <c r="AV634" s="20">
        <v>1788910.2920787665</v>
      </c>
      <c r="BJ634">
        <v>122363</v>
      </c>
      <c r="BK634">
        <v>4024490</v>
      </c>
      <c r="BL634">
        <v>11026</v>
      </c>
      <c r="BM634">
        <v>365</v>
      </c>
      <c r="BN634">
        <v>16.2</v>
      </c>
      <c r="BO634">
        <v>36879</v>
      </c>
      <c r="BP634">
        <v>18.899999999999999</v>
      </c>
      <c r="BQ634">
        <v>0</v>
      </c>
      <c r="BT634">
        <v>5127220</v>
      </c>
      <c r="BU634">
        <v>1060</v>
      </c>
      <c r="BV634">
        <v>16.5</v>
      </c>
      <c r="BW634">
        <v>38682</v>
      </c>
      <c r="BX634">
        <v>6.7</v>
      </c>
      <c r="BY634">
        <v>0</v>
      </c>
      <c r="CA634" s="59">
        <f t="shared" si="62"/>
        <v>-0.36857618542983112</v>
      </c>
      <c r="CB634" s="59">
        <f t="shared" si="63"/>
        <v>0.26319237657921124</v>
      </c>
      <c r="CC634" s="59">
        <f t="shared" si="64"/>
        <v>0.57360076477098987</v>
      </c>
      <c r="CD634" s="59">
        <f t="shared" si="65"/>
        <v>-0.42890744380450219</v>
      </c>
      <c r="CE634" s="59">
        <f t="shared" si="66"/>
        <v>-0.80363509836208391</v>
      </c>
      <c r="CF634">
        <v>0</v>
      </c>
      <c r="CI634" s="20">
        <v>605</v>
      </c>
      <c r="CJ634" s="20">
        <v>-1.5220863327315679</v>
      </c>
      <c r="CK634" s="20">
        <v>0.28305835410403613</v>
      </c>
      <c r="DC634">
        <v>122362</v>
      </c>
      <c r="DD634">
        <v>6061226</v>
      </c>
      <c r="DE634">
        <v>5702</v>
      </c>
      <c r="DF634">
        <v>1063</v>
      </c>
      <c r="DG634">
        <v>14.8</v>
      </c>
      <c r="DH634">
        <v>39439</v>
      </c>
      <c r="DI634">
        <v>6.1</v>
      </c>
      <c r="DJ634">
        <v>0</v>
      </c>
      <c r="DK634">
        <f t="shared" si="61"/>
        <v>0</v>
      </c>
    </row>
    <row r="635" spans="1:115" x14ac:dyDescent="0.25">
      <c r="A635">
        <v>122363</v>
      </c>
      <c r="B635">
        <v>365</v>
      </c>
      <c r="C635">
        <v>16.2</v>
      </c>
      <c r="D635">
        <v>36879</v>
      </c>
      <c r="E635">
        <v>11026</v>
      </c>
      <c r="N635">
        <v>122363</v>
      </c>
      <c r="O635" t="s">
        <v>370</v>
      </c>
      <c r="P635" s="74">
        <v>365</v>
      </c>
      <c r="Q635" s="74">
        <v>4024490</v>
      </c>
      <c r="R635" s="72">
        <v>2747676.8147206414</v>
      </c>
      <c r="S635" s="72">
        <v>1276813.1852793586</v>
      </c>
      <c r="U635" s="20"/>
      <c r="V635" s="20"/>
      <c r="AC635" s="20">
        <v>611</v>
      </c>
      <c r="AD635" s="20">
        <v>4383557.272047638</v>
      </c>
      <c r="AE635" s="20">
        <v>-483793.27204763796</v>
      </c>
      <c r="AN635">
        <v>122374</v>
      </c>
      <c r="AO635">
        <v>547</v>
      </c>
      <c r="AP635">
        <v>14.3</v>
      </c>
      <c r="AQ635">
        <v>14.7</v>
      </c>
      <c r="AR635">
        <v>39847</v>
      </c>
      <c r="AS635">
        <v>3460322</v>
      </c>
      <c r="AT635">
        <v>6326</v>
      </c>
      <c r="AU635" s="20">
        <v>3615296.8325859886</v>
      </c>
      <c r="AV635" s="20">
        <v>-154974.83258598857</v>
      </c>
      <c r="BJ635">
        <v>122374</v>
      </c>
      <c r="BK635">
        <v>3460322</v>
      </c>
      <c r="BL635">
        <v>6326</v>
      </c>
      <c r="BM635">
        <v>547</v>
      </c>
      <c r="BN635">
        <v>14.7</v>
      </c>
      <c r="BO635">
        <v>39847</v>
      </c>
      <c r="BP635">
        <v>14.3</v>
      </c>
      <c r="BQ635">
        <v>0</v>
      </c>
      <c r="BT635">
        <v>3803553</v>
      </c>
      <c r="BU635">
        <v>741</v>
      </c>
      <c r="BV635">
        <v>16.600000000000001</v>
      </c>
      <c r="BW635">
        <v>41152</v>
      </c>
      <c r="BX635">
        <v>5.2</v>
      </c>
      <c r="BY635">
        <v>0</v>
      </c>
      <c r="CA635" s="59">
        <f t="shared" si="62"/>
        <v>-0.97710653105059209</v>
      </c>
      <c r="CB635" s="59">
        <f t="shared" si="63"/>
        <v>-0.62909262323300108</v>
      </c>
      <c r="CC635" s="59">
        <f t="shared" si="64"/>
        <v>0.62353637746151691</v>
      </c>
      <c r="CD635" s="59">
        <f t="shared" si="65"/>
        <v>0.38635590987159474</v>
      </c>
      <c r="CE635" s="59">
        <f t="shared" si="66"/>
        <v>-0.95572116807541407</v>
      </c>
      <c r="CF635">
        <v>0</v>
      </c>
      <c r="CI635" s="20">
        <v>606</v>
      </c>
      <c r="CJ635" s="20">
        <v>-0.51657376241792652</v>
      </c>
      <c r="CK635" s="20">
        <v>-7.0057287438821003E-2</v>
      </c>
      <c r="DC635">
        <v>122363</v>
      </c>
      <c r="DD635">
        <v>4024490</v>
      </c>
      <c r="DE635">
        <v>11026</v>
      </c>
      <c r="DF635">
        <v>365</v>
      </c>
      <c r="DG635">
        <v>16.2</v>
      </c>
      <c r="DH635">
        <v>36879</v>
      </c>
      <c r="DI635">
        <v>18.899999999999999</v>
      </c>
      <c r="DJ635">
        <v>0</v>
      </c>
      <c r="DK635">
        <f t="shared" si="61"/>
        <v>0</v>
      </c>
    </row>
    <row r="636" spans="1:115" x14ac:dyDescent="0.25">
      <c r="A636">
        <v>122374</v>
      </c>
      <c r="B636">
        <v>547</v>
      </c>
      <c r="C636">
        <v>14.7</v>
      </c>
      <c r="D636">
        <v>39847</v>
      </c>
      <c r="E636">
        <v>6326</v>
      </c>
      <c r="N636">
        <v>122374</v>
      </c>
      <c r="O636" t="s">
        <v>370</v>
      </c>
      <c r="P636" s="74">
        <v>547</v>
      </c>
      <c r="Q636" s="74">
        <v>3460322</v>
      </c>
      <c r="R636" s="72">
        <v>3711205.1099747303</v>
      </c>
      <c r="S636" s="72">
        <v>-250883.10997473029</v>
      </c>
      <c r="U636" s="20"/>
      <c r="V636" s="20"/>
      <c r="AC636" s="20">
        <v>612</v>
      </c>
      <c r="AD636" s="20">
        <v>6776495.6756457044</v>
      </c>
      <c r="AE636" s="20">
        <v>329690.32435429562</v>
      </c>
      <c r="AN636">
        <v>122854</v>
      </c>
      <c r="AO636">
        <v>759</v>
      </c>
      <c r="AP636">
        <v>9.4</v>
      </c>
      <c r="AQ636">
        <v>14.5</v>
      </c>
      <c r="AR636">
        <v>37195</v>
      </c>
      <c r="AS636">
        <v>4437114</v>
      </c>
      <c r="AT636">
        <v>5846</v>
      </c>
      <c r="AU636" s="20">
        <v>4329471.457476845</v>
      </c>
      <c r="AV636" s="20">
        <v>107642.54252315499</v>
      </c>
      <c r="BJ636">
        <v>122854</v>
      </c>
      <c r="BK636">
        <v>4437114</v>
      </c>
      <c r="BL636">
        <v>5846</v>
      </c>
      <c r="BM636">
        <v>759</v>
      </c>
      <c r="BN636">
        <v>14.5</v>
      </c>
      <c r="BO636">
        <v>37195</v>
      </c>
      <c r="BP636">
        <v>9.4</v>
      </c>
      <c r="BQ636">
        <v>0</v>
      </c>
      <c r="BT636">
        <v>6061226</v>
      </c>
      <c r="BU636">
        <v>1063</v>
      </c>
      <c r="BV636">
        <v>14.8</v>
      </c>
      <c r="BW636">
        <v>39439</v>
      </c>
      <c r="BX636">
        <v>6.1</v>
      </c>
      <c r="BY636">
        <v>0</v>
      </c>
      <c r="CA636" s="59">
        <f t="shared" si="62"/>
        <v>6.0815039094059324E-2</v>
      </c>
      <c r="CB636" s="59">
        <f t="shared" si="63"/>
        <v>0.27158377156177127</v>
      </c>
      <c r="CC636" s="59">
        <f t="shared" si="64"/>
        <v>-0.27530465096795836</v>
      </c>
      <c r="CD636" s="59">
        <f t="shared" si="65"/>
        <v>-0.1790473795402085</v>
      </c>
      <c r="CE636" s="59">
        <f t="shared" si="66"/>
        <v>-0.86446952624741602</v>
      </c>
      <c r="CF636">
        <v>0</v>
      </c>
      <c r="CI636" s="20">
        <v>607</v>
      </c>
      <c r="CJ636" s="20">
        <v>2.9245345915021981E-2</v>
      </c>
      <c r="CK636" s="20">
        <v>8.5990773551369054E-2</v>
      </c>
      <c r="DC636">
        <v>122374</v>
      </c>
      <c r="DD636">
        <v>3460322</v>
      </c>
      <c r="DE636">
        <v>6326</v>
      </c>
      <c r="DF636">
        <v>547</v>
      </c>
      <c r="DG636">
        <v>14.7</v>
      </c>
      <c r="DH636">
        <v>39847</v>
      </c>
      <c r="DI636">
        <v>14.3</v>
      </c>
      <c r="DJ636">
        <v>0</v>
      </c>
      <c r="DK636">
        <f t="shared" si="61"/>
        <v>0</v>
      </c>
    </row>
    <row r="637" spans="1:115" x14ac:dyDescent="0.25">
      <c r="A637">
        <v>122854</v>
      </c>
      <c r="B637">
        <v>759</v>
      </c>
      <c r="C637">
        <v>14.5</v>
      </c>
      <c r="D637">
        <v>37195</v>
      </c>
      <c r="E637">
        <v>5846</v>
      </c>
      <c r="N637">
        <v>122854</v>
      </c>
      <c r="O637" t="s">
        <v>490</v>
      </c>
      <c r="P637" s="74">
        <v>759</v>
      </c>
      <c r="Q637" s="74">
        <v>4437114</v>
      </c>
      <c r="R637" s="72">
        <v>4833556.7506003715</v>
      </c>
      <c r="S637" s="72">
        <v>-396442.75060037151</v>
      </c>
      <c r="U637" s="20"/>
      <c r="V637" s="20"/>
      <c r="AC637" s="20">
        <v>613</v>
      </c>
      <c r="AD637" s="20">
        <v>7162965.816049817</v>
      </c>
      <c r="AE637" s="20">
        <v>-449764.81604981702</v>
      </c>
      <c r="AN637">
        <v>123236</v>
      </c>
      <c r="AO637">
        <v>613</v>
      </c>
      <c r="AP637">
        <v>7.9</v>
      </c>
      <c r="AQ637">
        <v>13.4</v>
      </c>
      <c r="AR637">
        <v>42152</v>
      </c>
      <c r="AS637">
        <v>3996760</v>
      </c>
      <c r="AT637">
        <v>6520</v>
      </c>
      <c r="AU637" s="20">
        <v>4150405.3506187075</v>
      </c>
      <c r="AV637" s="20">
        <v>-153645.35061870748</v>
      </c>
      <c r="BJ637">
        <v>123236</v>
      </c>
      <c r="BK637">
        <v>3996760</v>
      </c>
      <c r="BL637">
        <v>6520</v>
      </c>
      <c r="BM637">
        <v>613</v>
      </c>
      <c r="BN637">
        <v>13.4</v>
      </c>
      <c r="BO637">
        <v>42152</v>
      </c>
      <c r="BP637">
        <v>7.9</v>
      </c>
      <c r="BQ637">
        <v>0</v>
      </c>
      <c r="BT637">
        <v>4024490</v>
      </c>
      <c r="BU637">
        <v>365</v>
      </c>
      <c r="BV637">
        <v>16.2</v>
      </c>
      <c r="BW637">
        <v>36879</v>
      </c>
      <c r="BX637">
        <v>18.899999999999999</v>
      </c>
      <c r="BY637">
        <v>0</v>
      </c>
      <c r="CA637" s="59">
        <f t="shared" si="62"/>
        <v>-0.87553501119672095</v>
      </c>
      <c r="CB637" s="59">
        <f t="shared" si="63"/>
        <v>-1.6808141277138533</v>
      </c>
      <c r="CC637" s="59">
        <f t="shared" si="64"/>
        <v>0.42379392669941029</v>
      </c>
      <c r="CD637" s="59">
        <f t="shared" si="65"/>
        <v>-1.0240166853745438</v>
      </c>
      <c r="CE637" s="59">
        <f t="shared" si="66"/>
        <v>0.43333160197300291</v>
      </c>
      <c r="CF637">
        <v>0</v>
      </c>
      <c r="CI637" s="20">
        <v>608</v>
      </c>
      <c r="CJ637" s="20">
        <v>-1.3783495122573102</v>
      </c>
      <c r="CK637" s="20">
        <v>0.28491640479957603</v>
      </c>
      <c r="DC637">
        <v>122854</v>
      </c>
      <c r="DD637">
        <v>4437114</v>
      </c>
      <c r="DE637">
        <v>5846</v>
      </c>
      <c r="DF637">
        <v>759</v>
      </c>
      <c r="DG637">
        <v>14.5</v>
      </c>
      <c r="DH637">
        <v>37195</v>
      </c>
      <c r="DI637">
        <v>9.4</v>
      </c>
      <c r="DJ637">
        <v>0</v>
      </c>
      <c r="DK637">
        <f t="shared" si="61"/>
        <v>0</v>
      </c>
    </row>
    <row r="638" spans="1:115" x14ac:dyDescent="0.25">
      <c r="A638">
        <v>123236</v>
      </c>
      <c r="B638">
        <v>613</v>
      </c>
      <c r="C638">
        <v>13.4</v>
      </c>
      <c r="D638">
        <v>42152</v>
      </c>
      <c r="E638">
        <v>6520</v>
      </c>
      <c r="N638">
        <v>123236</v>
      </c>
      <c r="O638" t="s">
        <v>413</v>
      </c>
      <c r="P638" s="74">
        <v>613</v>
      </c>
      <c r="Q638" s="74">
        <v>3996760</v>
      </c>
      <c r="R638" s="72">
        <v>4060616.4697921467</v>
      </c>
      <c r="S638" s="72">
        <v>-63856.469792146701</v>
      </c>
      <c r="U638" s="20"/>
      <c r="V638" s="20"/>
      <c r="AC638" s="20">
        <v>614</v>
      </c>
      <c r="AD638" s="20">
        <v>3176499.8472238346</v>
      </c>
      <c r="AE638" s="20">
        <v>-675777.8472238346</v>
      </c>
      <c r="AN638">
        <v>123564</v>
      </c>
      <c r="AO638">
        <v>416</v>
      </c>
      <c r="AP638">
        <v>8.3000000000000007</v>
      </c>
      <c r="AQ638">
        <v>15</v>
      </c>
      <c r="AR638">
        <v>38821</v>
      </c>
      <c r="AS638">
        <v>2536352</v>
      </c>
      <c r="AT638">
        <v>6097</v>
      </c>
      <c r="AU638" s="20">
        <v>2439418.3070618999</v>
      </c>
      <c r="AV638" s="20">
        <v>96933.692938100081</v>
      </c>
      <c r="BJ638">
        <v>123564</v>
      </c>
      <c r="BK638">
        <v>2536352</v>
      </c>
      <c r="BL638">
        <v>6097</v>
      </c>
      <c r="BM638">
        <v>416</v>
      </c>
      <c r="BN638">
        <v>15</v>
      </c>
      <c r="BO638">
        <v>38821</v>
      </c>
      <c r="BP638">
        <v>8.3000000000000007</v>
      </c>
      <c r="BQ638">
        <v>0</v>
      </c>
      <c r="BT638">
        <v>3460322</v>
      </c>
      <c r="BU638">
        <v>547</v>
      </c>
      <c r="BV638">
        <v>14.7</v>
      </c>
      <c r="BW638">
        <v>39847</v>
      </c>
      <c r="BX638">
        <v>14.3</v>
      </c>
      <c r="BY638">
        <v>0</v>
      </c>
      <c r="CA638" s="59">
        <f t="shared" si="62"/>
        <v>-1.1349003561272613</v>
      </c>
      <c r="CB638" s="59">
        <f t="shared" si="63"/>
        <v>-1.1717361654385472</v>
      </c>
      <c r="CC638" s="59">
        <f t="shared" si="64"/>
        <v>-0.32524026365848546</v>
      </c>
      <c r="CD638" s="59">
        <f t="shared" si="65"/>
        <v>-4.4380396422861304E-2</v>
      </c>
      <c r="CE638" s="59">
        <f t="shared" si="66"/>
        <v>-3.3065678481209983E-2</v>
      </c>
      <c r="CF638">
        <v>0</v>
      </c>
      <c r="CI638" s="20">
        <v>609</v>
      </c>
      <c r="CJ638" s="20">
        <v>-0.50972597157239496</v>
      </c>
      <c r="CK638" s="20">
        <v>9.6174332563922826E-2</v>
      </c>
      <c r="DC638">
        <v>123236</v>
      </c>
      <c r="DD638">
        <v>3996760</v>
      </c>
      <c r="DE638">
        <v>6520</v>
      </c>
      <c r="DF638">
        <v>613</v>
      </c>
      <c r="DG638">
        <v>13.4</v>
      </c>
      <c r="DH638">
        <v>42152</v>
      </c>
      <c r="DI638">
        <v>7.9</v>
      </c>
      <c r="DJ638">
        <v>0</v>
      </c>
      <c r="DK638">
        <f t="shared" si="61"/>
        <v>0</v>
      </c>
    </row>
    <row r="639" spans="1:115" x14ac:dyDescent="0.25">
      <c r="A639">
        <v>123564</v>
      </c>
      <c r="B639">
        <v>416</v>
      </c>
      <c r="C639">
        <v>15</v>
      </c>
      <c r="D639">
        <v>38821</v>
      </c>
      <c r="E639">
        <v>6097</v>
      </c>
      <c r="N639">
        <v>123564</v>
      </c>
      <c r="O639" t="s">
        <v>190</v>
      </c>
      <c r="P639" s="74">
        <v>416</v>
      </c>
      <c r="Q639" s="74">
        <v>2536352</v>
      </c>
      <c r="R639" s="72">
        <v>3017676.5018522814</v>
      </c>
      <c r="S639" s="72">
        <v>-481324.50185228139</v>
      </c>
      <c r="U639" s="20"/>
      <c r="V639" s="20"/>
      <c r="AC639" s="20">
        <v>615</v>
      </c>
      <c r="AD639" s="20">
        <v>4500027.7253201101</v>
      </c>
      <c r="AE639" s="20">
        <v>-677595.7253201101</v>
      </c>
      <c r="AN639">
        <v>123580</v>
      </c>
      <c r="AO639">
        <v>898</v>
      </c>
      <c r="AP639">
        <v>8.5</v>
      </c>
      <c r="AQ639">
        <v>16.600000000000001</v>
      </c>
      <c r="AR639">
        <v>39213</v>
      </c>
      <c r="AS639">
        <v>4587882</v>
      </c>
      <c r="AT639">
        <v>5109</v>
      </c>
      <c r="AU639" s="20">
        <v>4994593.3124752138</v>
      </c>
      <c r="AV639" s="20">
        <v>-406711.31247521378</v>
      </c>
      <c r="BJ639">
        <v>123580</v>
      </c>
      <c r="BK639">
        <v>4587882</v>
      </c>
      <c r="BL639">
        <v>5109</v>
      </c>
      <c r="BM639">
        <v>898</v>
      </c>
      <c r="BN639">
        <v>16.600000000000001</v>
      </c>
      <c r="BO639">
        <v>39213</v>
      </c>
      <c r="BP639">
        <v>8.5</v>
      </c>
      <c r="BQ639">
        <v>0</v>
      </c>
      <c r="BT639">
        <v>4437114</v>
      </c>
      <c r="BU639">
        <v>759</v>
      </c>
      <c r="BV639">
        <v>14.5</v>
      </c>
      <c r="BW639">
        <v>37195</v>
      </c>
      <c r="BX639">
        <v>9.4</v>
      </c>
      <c r="BY639">
        <v>0</v>
      </c>
      <c r="CA639" s="59">
        <f t="shared" si="62"/>
        <v>-0.68583909422408285</v>
      </c>
      <c r="CB639" s="59">
        <f t="shared" si="63"/>
        <v>-0.57874425333764112</v>
      </c>
      <c r="CC639" s="59">
        <f t="shared" si="64"/>
        <v>-0.42511148903953788</v>
      </c>
      <c r="CD639" s="59">
        <f t="shared" si="65"/>
        <v>-0.91971578668561804</v>
      </c>
      <c r="CE639" s="59">
        <f t="shared" si="66"/>
        <v>-0.5298801728780892</v>
      </c>
      <c r="CF639">
        <v>0</v>
      </c>
      <c r="CI639" s="20">
        <v>610</v>
      </c>
      <c r="CJ639" s="20">
        <v>0.99825202238717381</v>
      </c>
      <c r="CK639" s="20">
        <v>-0.4226999739516869</v>
      </c>
      <c r="DC639">
        <v>123564</v>
      </c>
      <c r="DD639">
        <v>2536352</v>
      </c>
      <c r="DE639">
        <v>6097</v>
      </c>
      <c r="DF639">
        <v>416</v>
      </c>
      <c r="DG639">
        <v>15</v>
      </c>
      <c r="DH639">
        <v>38821</v>
      </c>
      <c r="DI639">
        <v>8.3000000000000007</v>
      </c>
      <c r="DJ639">
        <v>0</v>
      </c>
      <c r="DK639">
        <f t="shared" si="61"/>
        <v>0</v>
      </c>
    </row>
    <row r="640" spans="1:115" x14ac:dyDescent="0.25">
      <c r="A640">
        <v>123580</v>
      </c>
      <c r="B640">
        <v>898</v>
      </c>
      <c r="C640">
        <v>16.600000000000001</v>
      </c>
      <c r="D640">
        <v>39213</v>
      </c>
      <c r="E640">
        <v>5109</v>
      </c>
      <c r="N640">
        <v>123580</v>
      </c>
      <c r="O640" t="s">
        <v>190</v>
      </c>
      <c r="P640" s="74">
        <v>898</v>
      </c>
      <c r="Q640" s="74">
        <v>4587882</v>
      </c>
      <c r="R640" s="72">
        <v>5569438.2508219015</v>
      </c>
      <c r="S640" s="72">
        <v>-981556.25082190149</v>
      </c>
      <c r="U640" s="20"/>
      <c r="V640" s="20"/>
      <c r="AC640" s="20">
        <v>616</v>
      </c>
      <c r="AD640" s="20">
        <v>9047669.5144589134</v>
      </c>
      <c r="AE640" s="20">
        <v>-680214.51445891336</v>
      </c>
      <c r="AN640">
        <v>123589</v>
      </c>
      <c r="AO640">
        <v>1306</v>
      </c>
      <c r="AP640">
        <v>5.7</v>
      </c>
      <c r="AQ640">
        <v>15.9</v>
      </c>
      <c r="AR640">
        <v>39469</v>
      </c>
      <c r="AS640">
        <v>7066766</v>
      </c>
      <c r="AT640">
        <v>5411</v>
      </c>
      <c r="AU640" s="20">
        <v>7317619.222854035</v>
      </c>
      <c r="AV640" s="20">
        <v>-250853.22285403498</v>
      </c>
      <c r="BJ640">
        <v>123589</v>
      </c>
      <c r="BK640">
        <v>7066766</v>
      </c>
      <c r="BL640">
        <v>5411</v>
      </c>
      <c r="BM640">
        <v>1306</v>
      </c>
      <c r="BN640">
        <v>15.9</v>
      </c>
      <c r="BO640">
        <v>39469</v>
      </c>
      <c r="BP640">
        <v>5.7</v>
      </c>
      <c r="BQ640">
        <v>0</v>
      </c>
      <c r="BT640">
        <v>3996760</v>
      </c>
      <c r="BU640">
        <v>613</v>
      </c>
      <c r="BV640">
        <v>13.4</v>
      </c>
      <c r="BW640">
        <v>42152</v>
      </c>
      <c r="BX640">
        <v>7.9</v>
      </c>
      <c r="BY640">
        <v>0</v>
      </c>
      <c r="CA640" s="59">
        <f t="shared" si="62"/>
        <v>-0.88828334328029157</v>
      </c>
      <c r="CB640" s="59">
        <f t="shared" si="63"/>
        <v>-0.98712547582222732</v>
      </c>
      <c r="CC640" s="59">
        <f t="shared" si="64"/>
        <v>-0.97440322863532802</v>
      </c>
      <c r="CD640" s="59">
        <f t="shared" si="65"/>
        <v>0.716422044963132</v>
      </c>
      <c r="CE640" s="59">
        <f t="shared" si="66"/>
        <v>-0.68196624259141958</v>
      </c>
      <c r="CF640">
        <v>0</v>
      </c>
      <c r="CI640" s="20">
        <v>611</v>
      </c>
      <c r="CJ640" s="20">
        <v>-0.93835166058231623</v>
      </c>
      <c r="CK640" s="20">
        <v>5.4762791203435413E-3</v>
      </c>
      <c r="DC640">
        <v>123580</v>
      </c>
      <c r="DD640">
        <v>4587882</v>
      </c>
      <c r="DE640">
        <v>5109</v>
      </c>
      <c r="DF640">
        <v>898</v>
      </c>
      <c r="DG640">
        <v>16.600000000000001</v>
      </c>
      <c r="DH640">
        <v>39213</v>
      </c>
      <c r="DI640">
        <v>8.5</v>
      </c>
      <c r="DJ640">
        <v>0</v>
      </c>
      <c r="DK640">
        <f t="shared" si="61"/>
        <v>0</v>
      </c>
    </row>
    <row r="641" spans="1:115" x14ac:dyDescent="0.25">
      <c r="A641">
        <v>123589</v>
      </c>
      <c r="B641">
        <v>1306</v>
      </c>
      <c r="C641">
        <v>15.9</v>
      </c>
      <c r="D641">
        <v>39469</v>
      </c>
      <c r="E641">
        <v>5411</v>
      </c>
      <c r="N641">
        <v>123589</v>
      </c>
      <c r="O641" t="s">
        <v>190</v>
      </c>
      <c r="P641" s="74">
        <v>1306</v>
      </c>
      <c r="Q641" s="74">
        <v>7066766</v>
      </c>
      <c r="R641" s="72">
        <v>7729435.7478750236</v>
      </c>
      <c r="S641" s="72">
        <v>-662669.74787502363</v>
      </c>
      <c r="U641" s="20"/>
      <c r="V641" s="20"/>
      <c r="AC641" s="20">
        <v>617</v>
      </c>
      <c r="AD641" s="20">
        <v>3933557.7934949044</v>
      </c>
      <c r="AE641" s="20">
        <v>-702303.79349490441</v>
      </c>
      <c r="AN641">
        <v>123862</v>
      </c>
      <c r="AO641">
        <v>1136</v>
      </c>
      <c r="AP641">
        <v>10.8</v>
      </c>
      <c r="AQ641">
        <v>16.5</v>
      </c>
      <c r="AR641">
        <v>39320</v>
      </c>
      <c r="AS641">
        <v>6142352</v>
      </c>
      <c r="AT641">
        <v>5407</v>
      </c>
      <c r="AU641" s="20">
        <v>6477876.9670779612</v>
      </c>
      <c r="AV641" s="20">
        <v>-335524.96707796119</v>
      </c>
      <c r="BJ641">
        <v>123862</v>
      </c>
      <c r="BK641">
        <v>6142352</v>
      </c>
      <c r="BL641">
        <v>5407</v>
      </c>
      <c r="BM641">
        <v>1136</v>
      </c>
      <c r="BN641">
        <v>16.5</v>
      </c>
      <c r="BO641">
        <v>39320</v>
      </c>
      <c r="BP641">
        <v>10.8</v>
      </c>
      <c r="BQ641">
        <v>0</v>
      </c>
      <c r="BT641">
        <v>2536352</v>
      </c>
      <c r="BU641">
        <v>416</v>
      </c>
      <c r="BV641">
        <v>15</v>
      </c>
      <c r="BW641">
        <v>38821</v>
      </c>
      <c r="BX641">
        <v>8.3000000000000007</v>
      </c>
      <c r="BY641">
        <v>0</v>
      </c>
      <c r="CA641" s="59">
        <f t="shared" si="62"/>
        <v>-1.5596777234282626</v>
      </c>
      <c r="CB641" s="59">
        <f t="shared" si="63"/>
        <v>-1.5381604130103335</v>
      </c>
      <c r="CC641" s="59">
        <f t="shared" si="64"/>
        <v>-0.17543342558690597</v>
      </c>
      <c r="CD641" s="59">
        <f t="shared" si="65"/>
        <v>-0.38302825102677851</v>
      </c>
      <c r="CE641" s="59">
        <f t="shared" si="66"/>
        <v>-0.64140995733453143</v>
      </c>
      <c r="CF641">
        <v>0</v>
      </c>
      <c r="CI641" s="20">
        <v>612</v>
      </c>
      <c r="CJ641" s="20">
        <v>0.43001166147371006</v>
      </c>
      <c r="CK641" s="20">
        <v>0.11120356132204345</v>
      </c>
      <c r="DC641">
        <v>123589</v>
      </c>
      <c r="DD641">
        <v>7066766</v>
      </c>
      <c r="DE641">
        <v>5411</v>
      </c>
      <c r="DF641">
        <v>1306</v>
      </c>
      <c r="DG641">
        <v>15.9</v>
      </c>
      <c r="DH641">
        <v>39469</v>
      </c>
      <c r="DI641">
        <v>5.7</v>
      </c>
      <c r="DJ641">
        <v>0</v>
      </c>
      <c r="DK641">
        <f t="shared" si="61"/>
        <v>0</v>
      </c>
    </row>
    <row r="642" spans="1:115" x14ac:dyDescent="0.25">
      <c r="A642">
        <v>123862</v>
      </c>
      <c r="B642">
        <v>1136</v>
      </c>
      <c r="C642">
        <v>16.5</v>
      </c>
      <c r="D642">
        <v>39320</v>
      </c>
      <c r="E642">
        <v>5407</v>
      </c>
      <c r="N642">
        <v>123862</v>
      </c>
      <c r="O642" t="s">
        <v>393</v>
      </c>
      <c r="P642" s="74">
        <v>1136</v>
      </c>
      <c r="Q642" s="74">
        <v>6142352</v>
      </c>
      <c r="R642" s="72">
        <v>6829436.7907695556</v>
      </c>
      <c r="S642" s="72">
        <v>-687084.79076955561</v>
      </c>
      <c r="U642" s="20"/>
      <c r="V642" s="20"/>
      <c r="AC642" s="20">
        <v>618</v>
      </c>
      <c r="AD642" s="20">
        <v>2361206.6743165287</v>
      </c>
      <c r="AE642" s="20">
        <v>-121858.67431652872</v>
      </c>
      <c r="AN642">
        <v>123869</v>
      </c>
      <c r="AO642">
        <v>444</v>
      </c>
      <c r="AP642">
        <v>11</v>
      </c>
      <c r="AQ642">
        <v>14</v>
      </c>
      <c r="AR642">
        <v>39832</v>
      </c>
      <c r="AS642">
        <v>2621820</v>
      </c>
      <c r="AT642">
        <v>5905</v>
      </c>
      <c r="AU642" s="20">
        <v>2982076.8344223783</v>
      </c>
      <c r="AV642" s="20">
        <v>-360256.83442237834</v>
      </c>
      <c r="BJ642">
        <v>123869</v>
      </c>
      <c r="BK642">
        <v>2621820</v>
      </c>
      <c r="BL642">
        <v>5905</v>
      </c>
      <c r="BM642">
        <v>444</v>
      </c>
      <c r="BN642">
        <v>14</v>
      </c>
      <c r="BO642">
        <v>39832</v>
      </c>
      <c r="BP642">
        <v>11</v>
      </c>
      <c r="BQ642">
        <v>0</v>
      </c>
      <c r="BT642">
        <v>4587882</v>
      </c>
      <c r="BU642">
        <v>898</v>
      </c>
      <c r="BV642">
        <v>16.600000000000001</v>
      </c>
      <c r="BW642">
        <v>39213</v>
      </c>
      <c r="BX642">
        <v>8.5</v>
      </c>
      <c r="BY642">
        <v>0</v>
      </c>
      <c r="CA642" s="59">
        <f t="shared" si="62"/>
        <v>-0.61652641728301627</v>
      </c>
      <c r="CB642" s="59">
        <f t="shared" si="63"/>
        <v>-0.18994295247902823</v>
      </c>
      <c r="CC642" s="59">
        <f t="shared" si="64"/>
        <v>0.62353637746151691</v>
      </c>
      <c r="CD642" s="59">
        <f t="shared" si="65"/>
        <v>-0.25364232607089587</v>
      </c>
      <c r="CE642" s="59">
        <f t="shared" si="66"/>
        <v>-0.62113181470608747</v>
      </c>
      <c r="CF642">
        <v>0</v>
      </c>
      <c r="CI642" s="20">
        <v>613</v>
      </c>
      <c r="CJ642" s="20">
        <v>0.18520890663394957</v>
      </c>
      <c r="CK642" s="20">
        <v>0.17533905024539537</v>
      </c>
      <c r="DC642">
        <v>123862</v>
      </c>
      <c r="DD642">
        <v>6142352</v>
      </c>
      <c r="DE642">
        <v>5407</v>
      </c>
      <c r="DF642">
        <v>1136</v>
      </c>
      <c r="DG642">
        <v>16.5</v>
      </c>
      <c r="DH642">
        <v>39320</v>
      </c>
      <c r="DI642">
        <v>10.8</v>
      </c>
      <c r="DJ642">
        <v>0</v>
      </c>
      <c r="DK642">
        <f t="shared" si="61"/>
        <v>0</v>
      </c>
    </row>
    <row r="643" spans="1:115" x14ac:dyDescent="0.25">
      <c r="A643">
        <v>123869</v>
      </c>
      <c r="B643">
        <v>444</v>
      </c>
      <c r="C643">
        <v>14</v>
      </c>
      <c r="D643">
        <v>39832</v>
      </c>
      <c r="E643">
        <v>5905</v>
      </c>
      <c r="N643">
        <v>123869</v>
      </c>
      <c r="O643" t="s">
        <v>393</v>
      </c>
      <c r="P643" s="74">
        <v>444</v>
      </c>
      <c r="Q643" s="74">
        <v>2621820</v>
      </c>
      <c r="R643" s="72">
        <v>3165911.6241990644</v>
      </c>
      <c r="S643" s="72">
        <v>-544091.62419906445</v>
      </c>
      <c r="U643" s="20"/>
      <c r="V643" s="20"/>
      <c r="AC643" s="20">
        <v>619</v>
      </c>
      <c r="AD643" s="20">
        <v>5521791.2472104356</v>
      </c>
      <c r="AE643" s="20">
        <v>-364702.24721043557</v>
      </c>
      <c r="AN643">
        <v>123878</v>
      </c>
      <c r="AO643">
        <v>726</v>
      </c>
      <c r="AP643">
        <v>18</v>
      </c>
      <c r="AQ643">
        <v>16.8</v>
      </c>
      <c r="AR643">
        <v>36483</v>
      </c>
      <c r="AS643">
        <v>4387944</v>
      </c>
      <c r="AT643">
        <v>6044</v>
      </c>
      <c r="AU643" s="20">
        <v>4112683.7566003106</v>
      </c>
      <c r="AV643" s="20">
        <v>275260.24339968944</v>
      </c>
      <c r="BJ643">
        <v>123878</v>
      </c>
      <c r="BK643">
        <v>4387944</v>
      </c>
      <c r="BL643">
        <v>6044</v>
      </c>
      <c r="BM643">
        <v>726</v>
      </c>
      <c r="BN643">
        <v>16.8</v>
      </c>
      <c r="BO643">
        <v>36483</v>
      </c>
      <c r="BP643">
        <v>18</v>
      </c>
      <c r="BQ643">
        <v>0</v>
      </c>
      <c r="BT643">
        <v>7066766</v>
      </c>
      <c r="BU643">
        <v>1306</v>
      </c>
      <c r="BV643">
        <v>15.9</v>
      </c>
      <c r="BW643">
        <v>39469</v>
      </c>
      <c r="BX643">
        <v>5.7</v>
      </c>
      <c r="BY643">
        <v>0</v>
      </c>
      <c r="CA643" s="59">
        <f t="shared" si="62"/>
        <v>0.52309263892505908</v>
      </c>
      <c r="CB643" s="59">
        <f t="shared" si="63"/>
        <v>0.95128676514913046</v>
      </c>
      <c r="CC643" s="59">
        <f t="shared" si="64"/>
        <v>0.27398708862783167</v>
      </c>
      <c r="CD643" s="59">
        <f t="shared" si="65"/>
        <v>-0.16914539548746238</v>
      </c>
      <c r="CE643" s="59">
        <f t="shared" si="66"/>
        <v>-0.90502581150430406</v>
      </c>
      <c r="CF643">
        <v>0</v>
      </c>
      <c r="CI643" s="20">
        <v>614</v>
      </c>
      <c r="CJ643" s="20">
        <v>-1.7088394222923933</v>
      </c>
      <c r="CK643" s="20">
        <v>0.13278149431535247</v>
      </c>
      <c r="DC643">
        <v>123869</v>
      </c>
      <c r="DD643">
        <v>2621820</v>
      </c>
      <c r="DE643">
        <v>5905</v>
      </c>
      <c r="DF643">
        <v>444</v>
      </c>
      <c r="DG643">
        <v>14</v>
      </c>
      <c r="DH643">
        <v>39832</v>
      </c>
      <c r="DI643">
        <v>11</v>
      </c>
      <c r="DJ643">
        <v>0</v>
      </c>
      <c r="DK643">
        <f t="shared" si="61"/>
        <v>0</v>
      </c>
    </row>
    <row r="644" spans="1:115" x14ac:dyDescent="0.25">
      <c r="A644">
        <v>123878</v>
      </c>
      <c r="B644">
        <v>726</v>
      </c>
      <c r="C644">
        <v>16.8</v>
      </c>
      <c r="D644">
        <v>36483</v>
      </c>
      <c r="E644">
        <v>6044</v>
      </c>
      <c r="N644">
        <v>123878</v>
      </c>
      <c r="O644" t="s">
        <v>393</v>
      </c>
      <c r="P644" s="74">
        <v>726</v>
      </c>
      <c r="Q644" s="74">
        <v>4387944</v>
      </c>
      <c r="R644" s="72">
        <v>4658851.0706916638</v>
      </c>
      <c r="S644" s="72">
        <v>-270907.07069166377</v>
      </c>
      <c r="U644" s="20"/>
      <c r="V644" s="20"/>
      <c r="AC644" s="20">
        <v>620</v>
      </c>
      <c r="AD644" s="20">
        <v>4362380.8259980977</v>
      </c>
      <c r="AE644" s="20">
        <v>-679390.82599809766</v>
      </c>
      <c r="AN644">
        <v>123883</v>
      </c>
      <c r="AO644">
        <v>1273</v>
      </c>
      <c r="AP644">
        <v>8.5</v>
      </c>
      <c r="AQ644">
        <v>15.3</v>
      </c>
      <c r="AR644">
        <v>38929</v>
      </c>
      <c r="AS644">
        <v>7429228</v>
      </c>
      <c r="AT644">
        <v>5836</v>
      </c>
      <c r="AU644" s="20">
        <v>7285208.7808728926</v>
      </c>
      <c r="AV644" s="20">
        <v>144019.21912710741</v>
      </c>
      <c r="BJ644">
        <v>123883</v>
      </c>
      <c r="BK644">
        <v>7429228</v>
      </c>
      <c r="BL644">
        <v>5836</v>
      </c>
      <c r="BM644">
        <v>1273</v>
      </c>
      <c r="BN644">
        <v>15.3</v>
      </c>
      <c r="BO644">
        <v>38929</v>
      </c>
      <c r="BP644">
        <v>8.5</v>
      </c>
      <c r="BQ644">
        <v>0</v>
      </c>
      <c r="BT644">
        <v>6142352</v>
      </c>
      <c r="BU644">
        <v>1136</v>
      </c>
      <c r="BV644">
        <v>16.5</v>
      </c>
      <c r="BW644">
        <v>39320</v>
      </c>
      <c r="BX644">
        <v>10.8</v>
      </c>
      <c r="BY644">
        <v>0</v>
      </c>
      <c r="CA644" s="59">
        <f t="shared" si="62"/>
        <v>9.8111151196899282E-2</v>
      </c>
      <c r="CB644" s="59">
        <f t="shared" si="63"/>
        <v>0.47577438280406437</v>
      </c>
      <c r="CC644" s="59">
        <f t="shared" si="64"/>
        <v>0.57360076477098987</v>
      </c>
      <c r="CD644" s="59">
        <f t="shared" si="65"/>
        <v>-0.21832524961610142</v>
      </c>
      <c r="CE644" s="59">
        <f t="shared" si="66"/>
        <v>-0.38793317447898085</v>
      </c>
      <c r="CF644">
        <v>0</v>
      </c>
      <c r="CI644" s="20">
        <v>615</v>
      </c>
      <c r="CJ644" s="20">
        <v>-1.2715851870697719</v>
      </c>
      <c r="CK644" s="20">
        <v>0.30315791174964246</v>
      </c>
      <c r="DC644">
        <v>123878</v>
      </c>
      <c r="DD644">
        <v>4387944</v>
      </c>
      <c r="DE644">
        <v>6044</v>
      </c>
      <c r="DF644">
        <v>726</v>
      </c>
      <c r="DG644">
        <v>16.8</v>
      </c>
      <c r="DH644">
        <v>36483</v>
      </c>
      <c r="DI644">
        <v>18</v>
      </c>
      <c r="DJ644">
        <v>0</v>
      </c>
      <c r="DK644">
        <f t="shared" ref="DK644:DK707" si="67">DJ644*(DF644-DF$1)</f>
        <v>0</v>
      </c>
    </row>
    <row r="645" spans="1:115" x14ac:dyDescent="0.25">
      <c r="A645">
        <v>123883</v>
      </c>
      <c r="B645">
        <v>1273</v>
      </c>
      <c r="C645">
        <v>15.3</v>
      </c>
      <c r="D645">
        <v>38929</v>
      </c>
      <c r="E645">
        <v>5836</v>
      </c>
      <c r="N645">
        <v>123883</v>
      </c>
      <c r="O645" t="s">
        <v>393</v>
      </c>
      <c r="P645" s="74">
        <v>1273</v>
      </c>
      <c r="Q645" s="74">
        <v>7429228</v>
      </c>
      <c r="R645" s="72">
        <v>7554730.067966315</v>
      </c>
      <c r="S645" s="72">
        <v>-125502.06796631496</v>
      </c>
      <c r="U645" s="20"/>
      <c r="V645" s="20"/>
      <c r="AC645" s="20">
        <v>621</v>
      </c>
      <c r="AD645" s="20">
        <v>2334736.1167546036</v>
      </c>
      <c r="AE645" s="20">
        <v>-233609.11675460357</v>
      </c>
      <c r="AN645">
        <v>123893</v>
      </c>
      <c r="AO645">
        <v>573</v>
      </c>
      <c r="AP645">
        <v>8.5</v>
      </c>
      <c r="AQ645">
        <v>15.4</v>
      </c>
      <c r="AR645">
        <v>40340</v>
      </c>
      <c r="AS645">
        <v>3582396</v>
      </c>
      <c r="AT645">
        <v>6252</v>
      </c>
      <c r="AU645" s="20">
        <v>3451781.0551254987</v>
      </c>
      <c r="AV645" s="20">
        <v>130614.94487450132</v>
      </c>
      <c r="BJ645">
        <v>123893</v>
      </c>
      <c r="BK645">
        <v>3582396</v>
      </c>
      <c r="BL645">
        <v>6252</v>
      </c>
      <c r="BM645">
        <v>573</v>
      </c>
      <c r="BN645">
        <v>15.4</v>
      </c>
      <c r="BO645">
        <v>40340</v>
      </c>
      <c r="BP645">
        <v>8.5</v>
      </c>
      <c r="BQ645">
        <v>0</v>
      </c>
      <c r="BT645">
        <v>2621820</v>
      </c>
      <c r="BU645">
        <v>444</v>
      </c>
      <c r="BV645">
        <v>14</v>
      </c>
      <c r="BW645">
        <v>39832</v>
      </c>
      <c r="BX645">
        <v>11</v>
      </c>
      <c r="BY645">
        <v>0</v>
      </c>
      <c r="CA645" s="59">
        <f t="shared" si="62"/>
        <v>-1.5203854606616338</v>
      </c>
      <c r="CB645" s="59">
        <f t="shared" si="63"/>
        <v>-1.4598407265064401</v>
      </c>
      <c r="CC645" s="59">
        <f t="shared" si="64"/>
        <v>-0.67478955249216988</v>
      </c>
      <c r="CD645" s="59">
        <f t="shared" si="65"/>
        <v>-4.9331388449234362E-2</v>
      </c>
      <c r="CE645" s="59">
        <f t="shared" si="66"/>
        <v>-0.36765503185053683</v>
      </c>
      <c r="CF645">
        <v>0</v>
      </c>
      <c r="CI645" s="20">
        <v>616</v>
      </c>
      <c r="CJ645" s="20">
        <v>1.2050447174278567</v>
      </c>
      <c r="CK645" s="20">
        <v>-8.3985424718181045E-2</v>
      </c>
      <c r="DC645">
        <v>123883</v>
      </c>
      <c r="DD645">
        <v>7429228</v>
      </c>
      <c r="DE645">
        <v>5836</v>
      </c>
      <c r="DF645">
        <v>1273</v>
      </c>
      <c r="DG645">
        <v>15.3</v>
      </c>
      <c r="DH645">
        <v>38929</v>
      </c>
      <c r="DI645">
        <v>8.5</v>
      </c>
      <c r="DJ645">
        <v>0</v>
      </c>
      <c r="DK645">
        <f t="shared" si="67"/>
        <v>0</v>
      </c>
    </row>
    <row r="646" spans="1:115" x14ac:dyDescent="0.25">
      <c r="A646">
        <v>123893</v>
      </c>
      <c r="B646">
        <v>573</v>
      </c>
      <c r="C646">
        <v>15.4</v>
      </c>
      <c r="D646">
        <v>40340</v>
      </c>
      <c r="E646">
        <v>6252</v>
      </c>
      <c r="N646">
        <v>123893</v>
      </c>
      <c r="O646" t="s">
        <v>393</v>
      </c>
      <c r="P646" s="74">
        <v>573</v>
      </c>
      <c r="Q646" s="74">
        <v>3582396</v>
      </c>
      <c r="R646" s="72">
        <v>3848852.0092967427</v>
      </c>
      <c r="S646" s="72">
        <v>-266456.00929674273</v>
      </c>
      <c r="U646" s="20"/>
      <c r="V646" s="20"/>
      <c r="AC646" s="20">
        <v>622</v>
      </c>
      <c r="AD646" s="20">
        <v>6649436.9993484626</v>
      </c>
      <c r="AE646" s="20">
        <v>-716268.99934846256</v>
      </c>
      <c r="AN646">
        <v>124391</v>
      </c>
      <c r="AO646">
        <v>795</v>
      </c>
      <c r="AP646">
        <v>9.9</v>
      </c>
      <c r="AQ646">
        <v>15.3</v>
      </c>
      <c r="AR646">
        <v>38892</v>
      </c>
      <c r="AS646">
        <v>4174545</v>
      </c>
      <c r="AT646">
        <v>5251</v>
      </c>
      <c r="AU646" s="20">
        <v>4628902.7366182646</v>
      </c>
      <c r="AV646" s="20">
        <v>-454357.73661826458</v>
      </c>
      <c r="BJ646">
        <v>124391</v>
      </c>
      <c r="BK646">
        <v>4174545</v>
      </c>
      <c r="BL646">
        <v>5251</v>
      </c>
      <c r="BM646">
        <v>795</v>
      </c>
      <c r="BN646">
        <v>15.3</v>
      </c>
      <c r="BO646">
        <v>38892</v>
      </c>
      <c r="BP646">
        <v>9.9</v>
      </c>
      <c r="BQ646">
        <v>0</v>
      </c>
      <c r="BT646">
        <v>4387944</v>
      </c>
      <c r="BU646">
        <v>726</v>
      </c>
      <c r="BV646">
        <v>16.8</v>
      </c>
      <c r="BW646">
        <v>36483</v>
      </c>
      <c r="BX646">
        <v>18</v>
      </c>
      <c r="BY646">
        <v>0</v>
      </c>
      <c r="CA646" s="59">
        <f t="shared" ref="CA646:CA709" si="68">(BT646-BT$2)/BT$3</f>
        <v>-0.708444052339812</v>
      </c>
      <c r="CB646" s="59">
        <f t="shared" si="63"/>
        <v>-0.67104959814580101</v>
      </c>
      <c r="CC646" s="59">
        <f t="shared" si="64"/>
        <v>0.72340760284256933</v>
      </c>
      <c r="CD646" s="59">
        <f t="shared" si="65"/>
        <v>-1.1547228748707925</v>
      </c>
      <c r="CE646" s="59">
        <f t="shared" si="66"/>
        <v>0.34207996014500486</v>
      </c>
      <c r="CF646">
        <v>0</v>
      </c>
      <c r="CI646" s="20">
        <v>617</v>
      </c>
      <c r="CJ646" s="20">
        <v>-1.4475238128939072</v>
      </c>
      <c r="CK646" s="20">
        <v>0.20731386665776164</v>
      </c>
      <c r="DC646">
        <v>123893</v>
      </c>
      <c r="DD646">
        <v>3582396</v>
      </c>
      <c r="DE646">
        <v>6252</v>
      </c>
      <c r="DF646">
        <v>573</v>
      </c>
      <c r="DG646">
        <v>15.4</v>
      </c>
      <c r="DH646">
        <v>40340</v>
      </c>
      <c r="DI646">
        <v>8.5</v>
      </c>
      <c r="DJ646">
        <v>0</v>
      </c>
      <c r="DK646">
        <f t="shared" si="67"/>
        <v>0</v>
      </c>
    </row>
    <row r="647" spans="1:115" x14ac:dyDescent="0.25">
      <c r="A647">
        <v>124391</v>
      </c>
      <c r="B647">
        <v>795</v>
      </c>
      <c r="C647">
        <v>15.3</v>
      </c>
      <c r="D647">
        <v>38892</v>
      </c>
      <c r="E647">
        <v>5251</v>
      </c>
      <c r="N647">
        <v>124391</v>
      </c>
      <c r="O647" t="s">
        <v>190</v>
      </c>
      <c r="P647" s="74">
        <v>795</v>
      </c>
      <c r="Q647" s="74">
        <v>4174545</v>
      </c>
      <c r="R647" s="72">
        <v>5024144.7650462361</v>
      </c>
      <c r="S647" s="72">
        <v>-849599.76504623611</v>
      </c>
      <c r="U647" s="20"/>
      <c r="V647" s="20"/>
      <c r="AC647" s="20">
        <v>623</v>
      </c>
      <c r="AD647" s="20">
        <v>7644729.9636768615</v>
      </c>
      <c r="AE647" s="20">
        <v>-1103139.9636768615</v>
      </c>
      <c r="AN647">
        <v>124392</v>
      </c>
      <c r="AO647">
        <v>947</v>
      </c>
      <c r="AP647">
        <v>10.5</v>
      </c>
      <c r="AQ647">
        <v>16</v>
      </c>
      <c r="AR647">
        <v>38709</v>
      </c>
      <c r="AS647">
        <v>5198083</v>
      </c>
      <c r="AT647">
        <v>5489</v>
      </c>
      <c r="AU647" s="20">
        <v>5395792.2727053026</v>
      </c>
      <c r="AV647" s="20">
        <v>-197709.27270530257</v>
      </c>
      <c r="BJ647">
        <v>124392</v>
      </c>
      <c r="BK647">
        <v>5198083</v>
      </c>
      <c r="BL647">
        <v>5489</v>
      </c>
      <c r="BM647">
        <v>947</v>
      </c>
      <c r="BN647">
        <v>16</v>
      </c>
      <c r="BO647">
        <v>38709</v>
      </c>
      <c r="BP647">
        <v>10.5</v>
      </c>
      <c r="BQ647">
        <v>0</v>
      </c>
      <c r="BT647">
        <v>7429228</v>
      </c>
      <c r="BU647">
        <v>1273</v>
      </c>
      <c r="BV647">
        <v>15.3</v>
      </c>
      <c r="BW647">
        <v>38929</v>
      </c>
      <c r="BX647">
        <v>8.5</v>
      </c>
      <c r="BY647">
        <v>0</v>
      </c>
      <c r="CA647" s="59">
        <f t="shared" si="68"/>
        <v>0.68972754493570398</v>
      </c>
      <c r="CB647" s="59">
        <f t="shared" si="63"/>
        <v>0.85898142034097058</v>
      </c>
      <c r="CC647" s="59">
        <f t="shared" si="64"/>
        <v>-2.5626587515326461E-2</v>
      </c>
      <c r="CD647" s="59">
        <f t="shared" si="65"/>
        <v>-0.34738110843689246</v>
      </c>
      <c r="CE647" s="59">
        <f t="shared" si="66"/>
        <v>-0.62113181470608747</v>
      </c>
      <c r="CF647">
        <v>0</v>
      </c>
      <c r="CI647" s="20">
        <v>618</v>
      </c>
      <c r="CJ647" s="20">
        <v>-1.6924927637933189</v>
      </c>
      <c r="CK647" s="20">
        <v>-3.7268140218464918E-3</v>
      </c>
      <c r="DC647">
        <v>124391</v>
      </c>
      <c r="DD647">
        <v>4174545</v>
      </c>
      <c r="DE647">
        <v>5251</v>
      </c>
      <c r="DF647">
        <v>795</v>
      </c>
      <c r="DG647">
        <v>15.3</v>
      </c>
      <c r="DH647">
        <v>38892</v>
      </c>
      <c r="DI647">
        <v>9.9</v>
      </c>
      <c r="DJ647">
        <v>0</v>
      </c>
      <c r="DK647">
        <f t="shared" si="67"/>
        <v>0</v>
      </c>
    </row>
    <row r="648" spans="1:115" x14ac:dyDescent="0.25">
      <c r="A648">
        <v>124392</v>
      </c>
      <c r="B648">
        <v>947</v>
      </c>
      <c r="C648">
        <v>16</v>
      </c>
      <c r="D648">
        <v>38709</v>
      </c>
      <c r="E648">
        <v>5489</v>
      </c>
      <c r="N648">
        <v>124392</v>
      </c>
      <c r="O648" t="s">
        <v>190</v>
      </c>
      <c r="P648" s="74">
        <v>947</v>
      </c>
      <c r="Q648" s="74">
        <v>5198083</v>
      </c>
      <c r="R648" s="72">
        <v>5828849.7149287714</v>
      </c>
      <c r="S648" s="72">
        <v>-630766.71492877137</v>
      </c>
      <c r="U648" s="20"/>
      <c r="V648" s="20"/>
      <c r="AC648" s="20">
        <v>624</v>
      </c>
      <c r="AD648" s="20">
        <v>3695322.7754375748</v>
      </c>
      <c r="AE648" s="20">
        <v>-595610.77543757483</v>
      </c>
      <c r="AN648">
        <v>124395</v>
      </c>
      <c r="AO648">
        <v>407</v>
      </c>
      <c r="AP648">
        <v>14.8</v>
      </c>
      <c r="AQ648">
        <v>16.899999999999999</v>
      </c>
      <c r="AR648">
        <v>41569</v>
      </c>
      <c r="AS648">
        <v>2543343</v>
      </c>
      <c r="AT648">
        <v>6249</v>
      </c>
      <c r="AU648" s="20">
        <v>2710878.7355700913</v>
      </c>
      <c r="AV648" s="20">
        <v>-167535.73557009129</v>
      </c>
      <c r="BJ648">
        <v>124395</v>
      </c>
      <c r="BK648">
        <v>2543343</v>
      </c>
      <c r="BL648">
        <v>6249</v>
      </c>
      <c r="BM648">
        <v>407</v>
      </c>
      <c r="BN648">
        <v>16.899999999999999</v>
      </c>
      <c r="BO648">
        <v>41569</v>
      </c>
      <c r="BP648">
        <v>14.8</v>
      </c>
      <c r="BQ648">
        <v>0</v>
      </c>
      <c r="BT648">
        <v>3582396</v>
      </c>
      <c r="BU648">
        <v>573</v>
      </c>
      <c r="BV648">
        <v>15.4</v>
      </c>
      <c r="BW648">
        <v>40340</v>
      </c>
      <c r="BX648">
        <v>8.5</v>
      </c>
      <c r="BY648">
        <v>0</v>
      </c>
      <c r="CA648" s="59">
        <f t="shared" si="68"/>
        <v>-1.0787791916566589</v>
      </c>
      <c r="CB648" s="59">
        <f t="shared" si="63"/>
        <v>-1.0990107422563606</v>
      </c>
      <c r="CC648" s="59">
        <f t="shared" si="64"/>
        <v>2.4309025175199749E-2</v>
      </c>
      <c r="CD648" s="59">
        <f t="shared" si="65"/>
        <v>0.11834220817726654</v>
      </c>
      <c r="CE648" s="59">
        <f t="shared" si="66"/>
        <v>-0.62113181470608747</v>
      </c>
      <c r="CF648">
        <v>0</v>
      </c>
      <c r="CI648" s="20">
        <v>619</v>
      </c>
      <c r="CJ648" s="20">
        <v>-0.73836090457704839</v>
      </c>
      <c r="CK648" s="20">
        <v>0.3835164151805448</v>
      </c>
      <c r="DC648">
        <v>124392</v>
      </c>
      <c r="DD648">
        <v>5198083</v>
      </c>
      <c r="DE648">
        <v>5489</v>
      </c>
      <c r="DF648">
        <v>947</v>
      </c>
      <c r="DG648">
        <v>16</v>
      </c>
      <c r="DH648">
        <v>38709</v>
      </c>
      <c r="DI648">
        <v>10.5</v>
      </c>
      <c r="DJ648">
        <v>0</v>
      </c>
      <c r="DK648">
        <f t="shared" si="67"/>
        <v>0</v>
      </c>
    </row>
    <row r="649" spans="1:115" x14ac:dyDescent="0.25">
      <c r="A649">
        <v>124395</v>
      </c>
      <c r="B649">
        <v>407</v>
      </c>
      <c r="C649">
        <v>16.899999999999999</v>
      </c>
      <c r="D649">
        <v>41569</v>
      </c>
      <c r="E649">
        <v>6249</v>
      </c>
      <c r="N649">
        <v>124395</v>
      </c>
      <c r="O649" t="s">
        <v>190</v>
      </c>
      <c r="P649" s="74">
        <v>407</v>
      </c>
      <c r="Q649" s="74">
        <v>2543343</v>
      </c>
      <c r="R649" s="72">
        <v>2970029.4982408155</v>
      </c>
      <c r="S649" s="72">
        <v>-426686.49824081548</v>
      </c>
      <c r="U649" s="20"/>
      <c r="V649" s="20"/>
      <c r="AC649" s="20">
        <v>625</v>
      </c>
      <c r="AD649" s="20">
        <v>3234735.0738600707</v>
      </c>
      <c r="AE649" s="20">
        <v>-667766.07386007067</v>
      </c>
      <c r="AN649">
        <v>124396</v>
      </c>
      <c r="AO649">
        <v>961</v>
      </c>
      <c r="AP649">
        <v>7.6</v>
      </c>
      <c r="AQ649">
        <v>16.399999999999999</v>
      </c>
      <c r="AR649">
        <v>35921</v>
      </c>
      <c r="AS649">
        <v>5124052</v>
      </c>
      <c r="AT649">
        <v>5332</v>
      </c>
      <c r="AU649" s="20">
        <v>4971950.4660466108</v>
      </c>
      <c r="AV649" s="20">
        <v>152101.53395338915</v>
      </c>
      <c r="BJ649">
        <v>124396</v>
      </c>
      <c r="BK649">
        <v>5124052</v>
      </c>
      <c r="BL649">
        <v>5332</v>
      </c>
      <c r="BM649">
        <v>961</v>
      </c>
      <c r="BN649">
        <v>16.399999999999999</v>
      </c>
      <c r="BO649">
        <v>35921</v>
      </c>
      <c r="BP649">
        <v>7.6</v>
      </c>
      <c r="BQ649">
        <v>0</v>
      </c>
      <c r="BT649">
        <v>4174545</v>
      </c>
      <c r="BU649">
        <v>795</v>
      </c>
      <c r="BV649">
        <v>15.3</v>
      </c>
      <c r="BW649">
        <v>38892</v>
      </c>
      <c r="BX649">
        <v>9.9</v>
      </c>
      <c r="BY649">
        <v>0</v>
      </c>
      <c r="CA649" s="59">
        <f t="shared" si="68"/>
        <v>-0.80655012223890654</v>
      </c>
      <c r="CB649" s="59">
        <f t="shared" si="63"/>
        <v>-0.47804751354692127</v>
      </c>
      <c r="CC649" s="59">
        <f t="shared" si="64"/>
        <v>-2.5626587515326461E-2</v>
      </c>
      <c r="CD649" s="59">
        <f t="shared" si="65"/>
        <v>-0.35959355543527932</v>
      </c>
      <c r="CE649" s="59">
        <f t="shared" si="66"/>
        <v>-0.47918481630697907</v>
      </c>
      <c r="CF649">
        <v>0</v>
      </c>
      <c r="CI649" s="20">
        <v>620</v>
      </c>
      <c r="CJ649" s="20">
        <v>-1.0758845180418692</v>
      </c>
      <c r="CK649" s="20">
        <v>4.3351475595982292E-2</v>
      </c>
      <c r="DC649">
        <v>124395</v>
      </c>
      <c r="DD649">
        <v>2543343</v>
      </c>
      <c r="DE649">
        <v>6249</v>
      </c>
      <c r="DF649">
        <v>407</v>
      </c>
      <c r="DG649">
        <v>16.899999999999999</v>
      </c>
      <c r="DH649">
        <v>41569</v>
      </c>
      <c r="DI649">
        <v>14.8</v>
      </c>
      <c r="DJ649">
        <v>0</v>
      </c>
      <c r="DK649">
        <f t="shared" si="67"/>
        <v>0</v>
      </c>
    </row>
    <row r="650" spans="1:115" x14ac:dyDescent="0.25">
      <c r="A650">
        <v>124396</v>
      </c>
      <c r="B650">
        <v>961</v>
      </c>
      <c r="C650">
        <v>16.399999999999999</v>
      </c>
      <c r="D650">
        <v>35921</v>
      </c>
      <c r="E650">
        <v>5332</v>
      </c>
      <c r="N650">
        <v>124396</v>
      </c>
      <c r="O650" t="s">
        <v>190</v>
      </c>
      <c r="P650" s="74">
        <v>961</v>
      </c>
      <c r="Q650" s="74">
        <v>5124052</v>
      </c>
      <c r="R650" s="72">
        <v>5902967.2761021629</v>
      </c>
      <c r="S650" s="72">
        <v>-778915.2761021629</v>
      </c>
      <c r="U650" s="20"/>
      <c r="V650" s="20"/>
      <c r="AC650" s="20">
        <v>626</v>
      </c>
      <c r="AD650" s="20">
        <v>5130026.9952939376</v>
      </c>
      <c r="AE650" s="20">
        <v>-1116966.9952939376</v>
      </c>
      <c r="AN650">
        <v>124399</v>
      </c>
      <c r="AO650">
        <v>780</v>
      </c>
      <c r="AP650">
        <v>10.199999999999999</v>
      </c>
      <c r="AQ650">
        <v>19.3</v>
      </c>
      <c r="AR650">
        <v>36030</v>
      </c>
      <c r="AS650">
        <v>3850860</v>
      </c>
      <c r="AT650">
        <v>4937</v>
      </c>
      <c r="AU650" s="20">
        <v>3645579.4829945187</v>
      </c>
      <c r="AV650" s="20">
        <v>205280.51700548129</v>
      </c>
      <c r="BJ650">
        <v>124399</v>
      </c>
      <c r="BK650">
        <v>3850860</v>
      </c>
      <c r="BL650">
        <v>4937</v>
      </c>
      <c r="BM650">
        <v>780</v>
      </c>
      <c r="BN650">
        <v>19.3</v>
      </c>
      <c r="BO650">
        <v>36030</v>
      </c>
      <c r="BP650">
        <v>10.199999999999999</v>
      </c>
      <c r="BQ650">
        <v>0</v>
      </c>
      <c r="BT650">
        <v>5198083</v>
      </c>
      <c r="BU650">
        <v>947</v>
      </c>
      <c r="BV650">
        <v>16</v>
      </c>
      <c r="BW650">
        <v>38709</v>
      </c>
      <c r="BX650">
        <v>10.5</v>
      </c>
      <c r="BY650">
        <v>0</v>
      </c>
      <c r="CA650" s="59">
        <f t="shared" si="68"/>
        <v>-0.33599828941691851</v>
      </c>
      <c r="CB650" s="59">
        <f t="shared" si="63"/>
        <v>-5.2883501097215048E-2</v>
      </c>
      <c r="CC650" s="59">
        <f t="shared" si="64"/>
        <v>0.32392270131835788</v>
      </c>
      <c r="CD650" s="59">
        <f t="shared" si="65"/>
        <v>-0.41999565815703066</v>
      </c>
      <c r="CE650" s="59">
        <f t="shared" si="66"/>
        <v>-0.41835038842164696</v>
      </c>
      <c r="CF650">
        <v>0</v>
      </c>
      <c r="CI650" s="20">
        <v>621</v>
      </c>
      <c r="CJ650" s="20">
        <v>-1.9125497838037124</v>
      </c>
      <c r="CK650" s="20">
        <v>0.15278577003747529</v>
      </c>
      <c r="DC650">
        <v>124396</v>
      </c>
      <c r="DD650">
        <v>5124052</v>
      </c>
      <c r="DE650">
        <v>5332</v>
      </c>
      <c r="DF650">
        <v>961</v>
      </c>
      <c r="DG650">
        <v>16.399999999999999</v>
      </c>
      <c r="DH650">
        <v>35921</v>
      </c>
      <c r="DI650">
        <v>7.6</v>
      </c>
      <c r="DJ650">
        <v>0</v>
      </c>
      <c r="DK650">
        <f t="shared" si="67"/>
        <v>0</v>
      </c>
    </row>
    <row r="651" spans="1:115" x14ac:dyDescent="0.25">
      <c r="A651">
        <v>124399</v>
      </c>
      <c r="B651">
        <v>780</v>
      </c>
      <c r="C651">
        <v>19.3</v>
      </c>
      <c r="D651">
        <v>36030</v>
      </c>
      <c r="E651">
        <v>4937</v>
      </c>
      <c r="N651">
        <v>124399</v>
      </c>
      <c r="O651" t="s">
        <v>190</v>
      </c>
      <c r="P651" s="74">
        <v>780</v>
      </c>
      <c r="Q651" s="74">
        <v>3850860</v>
      </c>
      <c r="R651" s="72">
        <v>4944733.0923604593</v>
      </c>
      <c r="S651" s="72">
        <v>-1093873.0923604593</v>
      </c>
      <c r="U651" s="20"/>
      <c r="V651" s="20"/>
      <c r="AC651" s="20">
        <v>627</v>
      </c>
      <c r="AD651" s="20">
        <v>8338258.5717993099</v>
      </c>
      <c r="AE651" s="20">
        <v>-1420830.5717993099</v>
      </c>
      <c r="AN651">
        <v>124400</v>
      </c>
      <c r="AO651">
        <v>980</v>
      </c>
      <c r="AP651">
        <v>5.4</v>
      </c>
      <c r="AQ651">
        <v>16.8</v>
      </c>
      <c r="AR651">
        <v>38411</v>
      </c>
      <c r="AS651">
        <v>5081300</v>
      </c>
      <c r="AT651">
        <v>5185</v>
      </c>
      <c r="AU651" s="20">
        <v>5200312.627313152</v>
      </c>
      <c r="AV651" s="20">
        <v>-119012.62731315196</v>
      </c>
      <c r="BJ651">
        <v>124400</v>
      </c>
      <c r="BK651">
        <v>5081300</v>
      </c>
      <c r="BL651">
        <v>5185</v>
      </c>
      <c r="BM651">
        <v>980</v>
      </c>
      <c r="BN651">
        <v>16.8</v>
      </c>
      <c r="BO651">
        <v>38411</v>
      </c>
      <c r="BP651">
        <v>5.4</v>
      </c>
      <c r="BQ651">
        <v>0</v>
      </c>
      <c r="BT651">
        <v>2543343</v>
      </c>
      <c r="BU651">
        <v>407</v>
      </c>
      <c r="BV651">
        <v>16.899999999999999</v>
      </c>
      <c r="BW651">
        <v>41569</v>
      </c>
      <c r="BX651">
        <v>14.8</v>
      </c>
      <c r="BY651">
        <v>0</v>
      </c>
      <c r="CA651" s="59">
        <f t="shared" si="68"/>
        <v>-1.5564637461618998</v>
      </c>
      <c r="CB651" s="59">
        <f t="shared" si="63"/>
        <v>-1.5633345979580133</v>
      </c>
      <c r="CC651" s="59">
        <f t="shared" si="64"/>
        <v>0.77334321553309471</v>
      </c>
      <c r="CD651" s="59">
        <f t="shared" si="65"/>
        <v>0.52399348820476577</v>
      </c>
      <c r="CE651" s="59">
        <f t="shared" si="66"/>
        <v>1.7629678089900139E-2</v>
      </c>
      <c r="CF651">
        <v>0</v>
      </c>
      <c r="CI651" s="20">
        <v>622</v>
      </c>
      <c r="CJ651" s="20">
        <v>5.5985535204077369E-2</v>
      </c>
      <c r="CK651" s="20">
        <v>-5.4042689040342221E-2</v>
      </c>
      <c r="DC651">
        <v>124399</v>
      </c>
      <c r="DD651">
        <v>3850860</v>
      </c>
      <c r="DE651">
        <v>4937</v>
      </c>
      <c r="DF651">
        <v>780</v>
      </c>
      <c r="DG651">
        <v>19.3</v>
      </c>
      <c r="DH651">
        <v>36030</v>
      </c>
      <c r="DI651">
        <v>10.199999999999999</v>
      </c>
      <c r="DJ651">
        <v>0</v>
      </c>
      <c r="DK651">
        <f t="shared" si="67"/>
        <v>0</v>
      </c>
    </row>
    <row r="652" spans="1:115" x14ac:dyDescent="0.25">
      <c r="A652">
        <v>124400</v>
      </c>
      <c r="B652">
        <v>980</v>
      </c>
      <c r="C652">
        <v>16.8</v>
      </c>
      <c r="D652">
        <v>38411</v>
      </c>
      <c r="E652">
        <v>5185</v>
      </c>
      <c r="N652">
        <v>124400</v>
      </c>
      <c r="O652" t="s">
        <v>190</v>
      </c>
      <c r="P652" s="74">
        <v>980</v>
      </c>
      <c r="Q652" s="74">
        <v>5081300</v>
      </c>
      <c r="R652" s="72">
        <v>6003555.39483748</v>
      </c>
      <c r="S652" s="72">
        <v>-922255.39483748004</v>
      </c>
      <c r="U652" s="20"/>
      <c r="V652" s="20"/>
      <c r="AC652" s="20">
        <v>628</v>
      </c>
      <c r="AD652" s="20">
        <v>3356499.6386449281</v>
      </c>
      <c r="AE652" s="20">
        <v>-515859.63864492811</v>
      </c>
      <c r="AN652">
        <v>124401</v>
      </c>
      <c r="AO652">
        <v>691</v>
      </c>
      <c r="AP652">
        <v>3</v>
      </c>
      <c r="AQ652">
        <v>17.8</v>
      </c>
      <c r="AR652">
        <v>38756</v>
      </c>
      <c r="AS652">
        <v>3381754</v>
      </c>
      <c r="AT652">
        <v>4894</v>
      </c>
      <c r="AU652" s="20">
        <v>3340541.2068877639</v>
      </c>
      <c r="AV652" s="20">
        <v>41212.793112236075</v>
      </c>
      <c r="BJ652">
        <v>124401</v>
      </c>
      <c r="BK652">
        <v>3381754</v>
      </c>
      <c r="BL652">
        <v>4894</v>
      </c>
      <c r="BM652">
        <v>691</v>
      </c>
      <c r="BN652">
        <v>17.8</v>
      </c>
      <c r="BO652">
        <v>38756</v>
      </c>
      <c r="BP652">
        <v>3</v>
      </c>
      <c r="BQ652">
        <v>0</v>
      </c>
      <c r="BT652">
        <v>5124052</v>
      </c>
      <c r="BU652">
        <v>961</v>
      </c>
      <c r="BV652">
        <v>16.399999999999999</v>
      </c>
      <c r="BW652">
        <v>35921</v>
      </c>
      <c r="BX652">
        <v>7.6</v>
      </c>
      <c r="BY652">
        <v>0</v>
      </c>
      <c r="CA652" s="59">
        <f t="shared" si="68"/>
        <v>-0.37003261226144857</v>
      </c>
      <c r="CB652" s="59">
        <f t="shared" si="63"/>
        <v>-1.3723657845268427E-2</v>
      </c>
      <c r="CC652" s="59">
        <f t="shared" si="64"/>
        <v>0.52366515208046271</v>
      </c>
      <c r="CD652" s="59">
        <f t="shared" si="65"/>
        <v>-1.3402200427922364</v>
      </c>
      <c r="CE652" s="59">
        <f t="shared" si="66"/>
        <v>-0.71238345653408575</v>
      </c>
      <c r="CF652">
        <v>0</v>
      </c>
      <c r="CI652" s="20">
        <v>623</v>
      </c>
      <c r="CJ652" s="20">
        <v>0.4555921588409888</v>
      </c>
      <c r="CK652" s="20">
        <v>-0.17393904571186536</v>
      </c>
      <c r="DC652">
        <v>124400</v>
      </c>
      <c r="DD652">
        <v>5081300</v>
      </c>
      <c r="DE652">
        <v>5185</v>
      </c>
      <c r="DF652">
        <v>980</v>
      </c>
      <c r="DG652">
        <v>16.8</v>
      </c>
      <c r="DH652">
        <v>38411</v>
      </c>
      <c r="DI652">
        <v>5.4</v>
      </c>
      <c r="DJ652">
        <v>0</v>
      </c>
      <c r="DK652">
        <f t="shared" si="67"/>
        <v>0</v>
      </c>
    </row>
    <row r="653" spans="1:115" x14ac:dyDescent="0.25">
      <c r="A653">
        <v>124401</v>
      </c>
      <c r="B653">
        <v>691</v>
      </c>
      <c r="C653">
        <v>17.8</v>
      </c>
      <c r="D653">
        <v>38756</v>
      </c>
      <c r="E653">
        <v>4894</v>
      </c>
      <c r="N653">
        <v>124401</v>
      </c>
      <c r="O653" t="s">
        <v>190</v>
      </c>
      <c r="P653" s="74">
        <v>691</v>
      </c>
      <c r="Q653" s="74">
        <v>3381754</v>
      </c>
      <c r="R653" s="72">
        <v>4473557.1677581854</v>
      </c>
      <c r="S653" s="72">
        <v>-1091803.1677581854</v>
      </c>
      <c r="U653" s="20"/>
      <c r="V653" s="20"/>
      <c r="AC653" s="20">
        <v>629</v>
      </c>
      <c r="AD653" s="20">
        <v>7771788.6399741042</v>
      </c>
      <c r="AE653" s="20">
        <v>-1488240.6399741042</v>
      </c>
      <c r="AN653">
        <v>124408</v>
      </c>
      <c r="AO653">
        <v>1377</v>
      </c>
      <c r="AP653">
        <v>3.4</v>
      </c>
      <c r="AQ653">
        <v>17</v>
      </c>
      <c r="AR653">
        <v>36445</v>
      </c>
      <c r="AS653">
        <v>6539373</v>
      </c>
      <c r="AT653">
        <v>4749</v>
      </c>
      <c r="AU653" s="20">
        <v>7114995.2358125597</v>
      </c>
      <c r="AV653" s="20">
        <v>-575622.23581255972</v>
      </c>
      <c r="BJ653">
        <v>124408</v>
      </c>
      <c r="BK653">
        <v>6539373</v>
      </c>
      <c r="BL653">
        <v>4749</v>
      </c>
      <c r="BM653">
        <v>1377</v>
      </c>
      <c r="BN653">
        <v>17</v>
      </c>
      <c r="BO653">
        <v>36445</v>
      </c>
      <c r="BP653">
        <v>3.4</v>
      </c>
      <c r="BQ653">
        <v>0</v>
      </c>
      <c r="BT653">
        <v>3850860</v>
      </c>
      <c r="BU653">
        <v>780</v>
      </c>
      <c r="BV653">
        <v>19.3</v>
      </c>
      <c r="BW653">
        <v>36030</v>
      </c>
      <c r="BX653">
        <v>10.199999999999999</v>
      </c>
      <c r="BY653">
        <v>0</v>
      </c>
      <c r="CA653" s="59">
        <f t="shared" si="68"/>
        <v>-0.95535805121368345</v>
      </c>
      <c r="CB653" s="59">
        <f t="shared" si="63"/>
        <v>-0.52000448845972125</v>
      </c>
      <c r="CC653" s="59">
        <f t="shared" si="64"/>
        <v>1.971797920105729</v>
      </c>
      <c r="CD653" s="59">
        <f t="shared" si="65"/>
        <v>-1.3042428340672589</v>
      </c>
      <c r="CE653" s="59">
        <f t="shared" si="66"/>
        <v>-0.44876760236431312</v>
      </c>
      <c r="CF653">
        <v>0</v>
      </c>
      <c r="CI653" s="20">
        <v>624</v>
      </c>
      <c r="CJ653" s="20">
        <v>-1.4387035099745948</v>
      </c>
      <c r="CK653" s="20">
        <v>0.13801966907789942</v>
      </c>
      <c r="DC653">
        <v>124401</v>
      </c>
      <c r="DD653">
        <v>3381754</v>
      </c>
      <c r="DE653">
        <v>4894</v>
      </c>
      <c r="DF653">
        <v>691</v>
      </c>
      <c r="DG653">
        <v>17.8</v>
      </c>
      <c r="DH653">
        <v>38756</v>
      </c>
      <c r="DI653">
        <v>3</v>
      </c>
      <c r="DJ653">
        <v>0</v>
      </c>
      <c r="DK653">
        <f t="shared" si="67"/>
        <v>0</v>
      </c>
    </row>
    <row r="654" spans="1:115" x14ac:dyDescent="0.25">
      <c r="A654">
        <v>124408</v>
      </c>
      <c r="B654">
        <v>1377</v>
      </c>
      <c r="C654">
        <v>17</v>
      </c>
      <c r="D654">
        <v>36445</v>
      </c>
      <c r="E654">
        <v>4749</v>
      </c>
      <c r="N654">
        <v>124408</v>
      </c>
      <c r="O654" t="s">
        <v>190</v>
      </c>
      <c r="P654" s="74">
        <v>1377</v>
      </c>
      <c r="Q654" s="74">
        <v>6539373</v>
      </c>
      <c r="R654" s="72">
        <v>8105317.6652543657</v>
      </c>
      <c r="S654" s="72">
        <v>-1565944.6652543657</v>
      </c>
      <c r="U654" s="20"/>
      <c r="V654" s="20"/>
      <c r="AC654" s="20">
        <v>630</v>
      </c>
      <c r="AD654" s="20">
        <v>6427084.315828288</v>
      </c>
      <c r="AE654" s="20">
        <v>-1299864.315828288</v>
      </c>
      <c r="AN654">
        <v>124422</v>
      </c>
      <c r="AO654">
        <v>1189</v>
      </c>
      <c r="AP654">
        <v>7.5</v>
      </c>
      <c r="AQ654">
        <v>18.7</v>
      </c>
      <c r="AR654">
        <v>36042</v>
      </c>
      <c r="AS654">
        <v>6027041</v>
      </c>
      <c r="AT654">
        <v>5069</v>
      </c>
      <c r="AU654" s="20">
        <v>5936687.2891696189</v>
      </c>
      <c r="AV654" s="20">
        <v>90353.71083038114</v>
      </c>
      <c r="BJ654">
        <v>124422</v>
      </c>
      <c r="BK654">
        <v>6027041</v>
      </c>
      <c r="BL654">
        <v>5069</v>
      </c>
      <c r="BM654">
        <v>1189</v>
      </c>
      <c r="BN654">
        <v>18.7</v>
      </c>
      <c r="BO654">
        <v>36042</v>
      </c>
      <c r="BP654">
        <v>7.5</v>
      </c>
      <c r="BQ654">
        <v>0</v>
      </c>
      <c r="BT654">
        <v>5081300</v>
      </c>
      <c r="BU654">
        <v>980</v>
      </c>
      <c r="BV654">
        <v>16.8</v>
      </c>
      <c r="BW654">
        <v>38411</v>
      </c>
      <c r="BX654">
        <v>5.4</v>
      </c>
      <c r="BY654">
        <v>0</v>
      </c>
      <c r="CA654" s="59">
        <f t="shared" si="68"/>
        <v>-0.38968701879721529</v>
      </c>
      <c r="CB654" s="59">
        <f t="shared" si="63"/>
        <v>3.942184371094485E-2</v>
      </c>
      <c r="CC654" s="59">
        <f t="shared" si="64"/>
        <v>0.72340760284256933</v>
      </c>
      <c r="CD654" s="59">
        <f t="shared" si="65"/>
        <v>-0.51835536641430879</v>
      </c>
      <c r="CE654" s="59">
        <f t="shared" si="66"/>
        <v>-0.93544302544697011</v>
      </c>
      <c r="CF654">
        <v>0</v>
      </c>
      <c r="CI654" s="20">
        <v>625</v>
      </c>
      <c r="CJ654" s="20">
        <v>-1.5525083634966772</v>
      </c>
      <c r="CK654" s="20">
        <v>6.906214659207377E-3</v>
      </c>
      <c r="DC654">
        <v>124408</v>
      </c>
      <c r="DD654">
        <v>6539373</v>
      </c>
      <c r="DE654">
        <v>4749</v>
      </c>
      <c r="DF654">
        <v>1377</v>
      </c>
      <c r="DG654">
        <v>17</v>
      </c>
      <c r="DH654">
        <v>36445</v>
      </c>
      <c r="DI654">
        <v>3.4</v>
      </c>
      <c r="DJ654">
        <v>0</v>
      </c>
      <c r="DK654">
        <f t="shared" si="67"/>
        <v>0</v>
      </c>
    </row>
    <row r="655" spans="1:115" x14ac:dyDescent="0.25">
      <c r="A655">
        <v>124422</v>
      </c>
      <c r="B655">
        <v>1189</v>
      </c>
      <c r="C655">
        <v>18.7</v>
      </c>
      <c r="D655">
        <v>36042</v>
      </c>
      <c r="E655">
        <v>5069</v>
      </c>
      <c r="N655">
        <v>124422</v>
      </c>
      <c r="O655" t="s">
        <v>190</v>
      </c>
      <c r="P655" s="74">
        <v>1189</v>
      </c>
      <c r="Q655" s="74">
        <v>6027041</v>
      </c>
      <c r="R655" s="72">
        <v>7110024.7009259667</v>
      </c>
      <c r="S655" s="72">
        <v>-1082983.7009259667</v>
      </c>
      <c r="U655" s="20"/>
      <c r="V655" s="20"/>
      <c r="AC655" s="20">
        <v>631</v>
      </c>
      <c r="AD655" s="20">
        <v>4738262.7433774397</v>
      </c>
      <c r="AE655" s="20">
        <v>-934709.74337743968</v>
      </c>
      <c r="AN655">
        <v>124449</v>
      </c>
      <c r="AO655">
        <v>661</v>
      </c>
      <c r="AP655">
        <v>13.3</v>
      </c>
      <c r="AQ655">
        <v>16.100000000000001</v>
      </c>
      <c r="AR655">
        <v>37634</v>
      </c>
      <c r="AS655">
        <v>4069777</v>
      </c>
      <c r="AT655">
        <v>6157</v>
      </c>
      <c r="AU655" s="20">
        <v>3762623.7205443028</v>
      </c>
      <c r="AV655" s="20">
        <v>307153.27945569716</v>
      </c>
      <c r="BJ655">
        <v>124449</v>
      </c>
      <c r="BK655">
        <v>4069777</v>
      </c>
      <c r="BL655">
        <v>6157</v>
      </c>
      <c r="BM655">
        <v>661</v>
      </c>
      <c r="BN655">
        <v>16.100000000000001</v>
      </c>
      <c r="BO655">
        <v>37634</v>
      </c>
      <c r="BP655">
        <v>13.3</v>
      </c>
      <c r="BQ655">
        <v>0</v>
      </c>
      <c r="BT655">
        <v>3381754</v>
      </c>
      <c r="BU655">
        <v>691</v>
      </c>
      <c r="BV655">
        <v>17.8</v>
      </c>
      <c r="BW655">
        <v>38756</v>
      </c>
      <c r="BX655">
        <v>3</v>
      </c>
      <c r="BY655">
        <v>0</v>
      </c>
      <c r="CA655" s="59">
        <f t="shared" si="68"/>
        <v>-1.1710204771204809</v>
      </c>
      <c r="CB655" s="59">
        <f t="shared" si="63"/>
        <v>-0.76894920627566754</v>
      </c>
      <c r="CC655" s="59">
        <f t="shared" si="64"/>
        <v>1.2227637297478331</v>
      </c>
      <c r="CD655" s="59">
        <f t="shared" si="65"/>
        <v>-0.40448254980772841</v>
      </c>
      <c r="CE655" s="59">
        <f t="shared" si="66"/>
        <v>-1.1787807369882988</v>
      </c>
      <c r="CF655">
        <v>0</v>
      </c>
      <c r="CI655" s="20">
        <v>626</v>
      </c>
      <c r="CJ655" s="20">
        <v>-0.8490241154835827</v>
      </c>
      <c r="CK655" s="20">
        <v>-3.1765617520394307E-2</v>
      </c>
      <c r="DC655">
        <v>124422</v>
      </c>
      <c r="DD655">
        <v>6027041</v>
      </c>
      <c r="DE655">
        <v>5069</v>
      </c>
      <c r="DF655">
        <v>1189</v>
      </c>
      <c r="DG655">
        <v>18.7</v>
      </c>
      <c r="DH655">
        <v>36042</v>
      </c>
      <c r="DI655">
        <v>7.5</v>
      </c>
      <c r="DJ655">
        <v>0</v>
      </c>
      <c r="DK655">
        <f t="shared" si="67"/>
        <v>0</v>
      </c>
    </row>
    <row r="656" spans="1:115" x14ac:dyDescent="0.25">
      <c r="A656">
        <v>124449</v>
      </c>
      <c r="B656">
        <v>661</v>
      </c>
      <c r="C656">
        <v>16.100000000000001</v>
      </c>
      <c r="D656">
        <v>37634</v>
      </c>
      <c r="E656">
        <v>6157</v>
      </c>
      <c r="N656">
        <v>124449</v>
      </c>
      <c r="O656" t="s">
        <v>190</v>
      </c>
      <c r="P656" s="74">
        <v>661</v>
      </c>
      <c r="Q656" s="74">
        <v>4069777</v>
      </c>
      <c r="R656" s="72">
        <v>4314733.8223866317</v>
      </c>
      <c r="S656" s="72">
        <v>-244956.82238663174</v>
      </c>
      <c r="U656" s="20"/>
      <c r="V656" s="20"/>
      <c r="AC656" s="20">
        <v>632</v>
      </c>
      <c r="AD656" s="20">
        <v>6442966.650365443</v>
      </c>
      <c r="AE656" s="20">
        <v>-381740.65036544297</v>
      </c>
      <c r="AN656">
        <v>124467</v>
      </c>
      <c r="AO656">
        <v>295</v>
      </c>
      <c r="AP656">
        <v>24.3</v>
      </c>
      <c r="AQ656">
        <v>13.3</v>
      </c>
      <c r="AR656">
        <v>35678</v>
      </c>
      <c r="AS656">
        <v>2127540</v>
      </c>
      <c r="AT656">
        <v>7212</v>
      </c>
      <c r="AU656" s="20">
        <v>2376426.4934303602</v>
      </c>
      <c r="AV656" s="20">
        <v>-248886.49343036022</v>
      </c>
      <c r="BJ656">
        <v>124467</v>
      </c>
      <c r="BK656">
        <v>2127540</v>
      </c>
      <c r="BL656">
        <v>7212</v>
      </c>
      <c r="BM656">
        <v>295</v>
      </c>
      <c r="BN656">
        <v>13.3</v>
      </c>
      <c r="BO656">
        <v>35678</v>
      </c>
      <c r="BP656">
        <v>24.3</v>
      </c>
      <c r="BQ656">
        <v>0</v>
      </c>
      <c r="BT656">
        <v>6539373</v>
      </c>
      <c r="BU656">
        <v>1377</v>
      </c>
      <c r="BV656">
        <v>17</v>
      </c>
      <c r="BW656">
        <v>36445</v>
      </c>
      <c r="BX656">
        <v>3.4</v>
      </c>
      <c r="BY656">
        <v>0</v>
      </c>
      <c r="CA656" s="59">
        <f t="shared" si="68"/>
        <v>0.2806338901854063</v>
      </c>
      <c r="CB656" s="59">
        <f t="shared" si="63"/>
        <v>1.1498831130697169</v>
      </c>
      <c r="CC656" s="59">
        <f t="shared" si="64"/>
        <v>0.82327882822362175</v>
      </c>
      <c r="CD656" s="59">
        <f t="shared" si="65"/>
        <v>-1.1672653880042709</v>
      </c>
      <c r="CE656" s="59">
        <f t="shared" si="66"/>
        <v>-1.1382244517314106</v>
      </c>
      <c r="CF656">
        <v>0</v>
      </c>
      <c r="CI656" s="20">
        <v>627</v>
      </c>
      <c r="CJ656" s="20">
        <v>0.74210210116472641</v>
      </c>
      <c r="CK656" s="20">
        <v>-0.28766472429146223</v>
      </c>
      <c r="DC656">
        <v>124449</v>
      </c>
      <c r="DD656">
        <v>4069777</v>
      </c>
      <c r="DE656">
        <v>6157</v>
      </c>
      <c r="DF656">
        <v>661</v>
      </c>
      <c r="DG656">
        <v>16.100000000000001</v>
      </c>
      <c r="DH656">
        <v>37634</v>
      </c>
      <c r="DI656">
        <v>13.3</v>
      </c>
      <c r="DJ656">
        <v>0</v>
      </c>
      <c r="DK656">
        <f t="shared" si="67"/>
        <v>0</v>
      </c>
    </row>
    <row r="657" spans="1:115" x14ac:dyDescent="0.25">
      <c r="A657">
        <v>124467</v>
      </c>
      <c r="B657">
        <v>295</v>
      </c>
      <c r="C657">
        <v>13.3</v>
      </c>
      <c r="D657">
        <v>35678</v>
      </c>
      <c r="E657">
        <v>7212</v>
      </c>
      <c r="N657">
        <v>124467</v>
      </c>
      <c r="O657" t="s">
        <v>190</v>
      </c>
      <c r="P657" s="74">
        <v>295</v>
      </c>
      <c r="Q657" s="74">
        <v>2127540</v>
      </c>
      <c r="R657" s="72">
        <v>2377089.0088536842</v>
      </c>
      <c r="S657" s="72">
        <v>-249549.00885368418</v>
      </c>
      <c r="U657" s="20"/>
      <c r="V657" s="20"/>
      <c r="AC657" s="20">
        <v>633</v>
      </c>
      <c r="AD657" s="20">
        <v>2747676.8147206414</v>
      </c>
      <c r="AE657" s="20">
        <v>1276813.1852793586</v>
      </c>
      <c r="AN657">
        <v>124468</v>
      </c>
      <c r="AO657">
        <v>880</v>
      </c>
      <c r="AP657">
        <v>8.1</v>
      </c>
      <c r="AQ657">
        <v>16.7</v>
      </c>
      <c r="AR657">
        <v>36255</v>
      </c>
      <c r="AS657">
        <v>4422000</v>
      </c>
      <c r="AT657">
        <v>5025</v>
      </c>
      <c r="AU657" s="20">
        <v>4527612.5373279657</v>
      </c>
      <c r="AV657" s="20">
        <v>-105612.53732796572</v>
      </c>
      <c r="BJ657">
        <v>124468</v>
      </c>
      <c r="BK657">
        <v>4422000</v>
      </c>
      <c r="BL657">
        <v>5025</v>
      </c>
      <c r="BM657">
        <v>880</v>
      </c>
      <c r="BN657">
        <v>16.7</v>
      </c>
      <c r="BO657">
        <v>36255</v>
      </c>
      <c r="BP657">
        <v>8.1</v>
      </c>
      <c r="BQ657">
        <v>0</v>
      </c>
      <c r="BT657">
        <v>6027041</v>
      </c>
      <c r="BU657">
        <v>1189</v>
      </c>
      <c r="BV657">
        <v>18.7</v>
      </c>
      <c r="BW657">
        <v>36042</v>
      </c>
      <c r="BX657">
        <v>7.5</v>
      </c>
      <c r="BY657">
        <v>0</v>
      </c>
      <c r="CA657" s="59">
        <f t="shared" si="68"/>
        <v>4.509914539492977E-2</v>
      </c>
      <c r="CB657" s="59">
        <f t="shared" si="63"/>
        <v>0.62402236082929086</v>
      </c>
      <c r="CC657" s="59">
        <f t="shared" si="64"/>
        <v>1.67218424396257</v>
      </c>
      <c r="CD657" s="59">
        <f t="shared" si="65"/>
        <v>-1.3002820404461604</v>
      </c>
      <c r="CE657" s="59">
        <f t="shared" si="66"/>
        <v>-0.72252252784830773</v>
      </c>
      <c r="CF657">
        <v>0</v>
      </c>
      <c r="CI657" s="20">
        <v>628</v>
      </c>
      <c r="CJ657" s="20">
        <v>-1.5382465077267433</v>
      </c>
      <c r="CK657" s="20">
        <v>0.11845931704444346</v>
      </c>
      <c r="DC657">
        <v>124467</v>
      </c>
      <c r="DD657">
        <v>2127540</v>
      </c>
      <c r="DE657">
        <v>7212</v>
      </c>
      <c r="DF657">
        <v>295</v>
      </c>
      <c r="DG657">
        <v>13.3</v>
      </c>
      <c r="DH657">
        <v>35678</v>
      </c>
      <c r="DI657">
        <v>24.3</v>
      </c>
      <c r="DJ657">
        <v>0</v>
      </c>
      <c r="DK657">
        <f t="shared" si="67"/>
        <v>0</v>
      </c>
    </row>
    <row r="658" spans="1:115" x14ac:dyDescent="0.25">
      <c r="A658">
        <v>124468</v>
      </c>
      <c r="B658">
        <v>880</v>
      </c>
      <c r="C658">
        <v>16.7</v>
      </c>
      <c r="D658">
        <v>36255</v>
      </c>
      <c r="E658">
        <v>5025</v>
      </c>
      <c r="N658">
        <v>124468</v>
      </c>
      <c r="O658" t="s">
        <v>190</v>
      </c>
      <c r="P658" s="74">
        <v>880</v>
      </c>
      <c r="Q658" s="74">
        <v>4422000</v>
      </c>
      <c r="R658" s="72">
        <v>5474144.2435989697</v>
      </c>
      <c r="S658" s="72">
        <v>-1052144.2435989697</v>
      </c>
      <c r="U658" s="20"/>
      <c r="V658" s="20"/>
      <c r="AC658" s="20">
        <v>634</v>
      </c>
      <c r="AD658" s="20">
        <v>3711205.1099747303</v>
      </c>
      <c r="AE658" s="20">
        <v>-250883.10997473029</v>
      </c>
      <c r="AN658">
        <v>124802</v>
      </c>
      <c r="AO658">
        <v>1841</v>
      </c>
      <c r="AP658">
        <v>6.9</v>
      </c>
      <c r="AQ658">
        <v>16</v>
      </c>
      <c r="AR658">
        <v>36819</v>
      </c>
      <c r="AS658">
        <v>9442489</v>
      </c>
      <c r="AT658">
        <v>5129</v>
      </c>
      <c r="AU658" s="20">
        <v>10099560.531480538</v>
      </c>
      <c r="AV658" s="20">
        <v>-657071.53148053773</v>
      </c>
      <c r="BJ658">
        <v>124802</v>
      </c>
      <c r="BK658">
        <v>9442489</v>
      </c>
      <c r="BL658">
        <v>5129</v>
      </c>
      <c r="BM658">
        <v>1841</v>
      </c>
      <c r="BN658">
        <v>16</v>
      </c>
      <c r="BO658">
        <v>36819</v>
      </c>
      <c r="BP658">
        <v>6.9</v>
      </c>
      <c r="BQ658">
        <v>0</v>
      </c>
      <c r="BT658">
        <v>4069777</v>
      </c>
      <c r="BU658">
        <v>661</v>
      </c>
      <c r="BV658">
        <v>16.100000000000001</v>
      </c>
      <c r="BW658">
        <v>37634</v>
      </c>
      <c r="BX658">
        <v>13.3</v>
      </c>
      <c r="BY658">
        <v>0</v>
      </c>
      <c r="CA658" s="59">
        <f t="shared" si="68"/>
        <v>-0.85471518735724517</v>
      </c>
      <c r="CB658" s="59">
        <f t="shared" si="63"/>
        <v>-0.85286315610126751</v>
      </c>
      <c r="CC658" s="59">
        <f t="shared" si="64"/>
        <v>0.37385831400888497</v>
      </c>
      <c r="CD658" s="59">
        <f t="shared" si="65"/>
        <v>-0.77481675338043321</v>
      </c>
      <c r="CE658" s="59">
        <f t="shared" si="66"/>
        <v>-0.13445639162343023</v>
      </c>
      <c r="CF658">
        <v>0</v>
      </c>
      <c r="CI658" s="20">
        <v>629</v>
      </c>
      <c r="CJ658" s="20">
        <v>0.48617738264693772</v>
      </c>
      <c r="CK658" s="20">
        <v>-0.32315409669086642</v>
      </c>
      <c r="DC658">
        <v>124468</v>
      </c>
      <c r="DD658">
        <v>4422000</v>
      </c>
      <c r="DE658">
        <v>5025</v>
      </c>
      <c r="DF658">
        <v>880</v>
      </c>
      <c r="DG658">
        <v>16.7</v>
      </c>
      <c r="DH658">
        <v>36255</v>
      </c>
      <c r="DI658">
        <v>8.1</v>
      </c>
      <c r="DJ658">
        <v>0</v>
      </c>
      <c r="DK658">
        <f t="shared" si="67"/>
        <v>0</v>
      </c>
    </row>
    <row r="659" spans="1:115" x14ac:dyDescent="0.25">
      <c r="A659">
        <v>124802</v>
      </c>
      <c r="B659">
        <v>1841</v>
      </c>
      <c r="C659">
        <v>16</v>
      </c>
      <c r="D659">
        <v>36819</v>
      </c>
      <c r="E659">
        <v>5129</v>
      </c>
      <c r="N659">
        <v>124802</v>
      </c>
      <c r="O659" t="s">
        <v>403</v>
      </c>
      <c r="P659" s="74">
        <v>1841</v>
      </c>
      <c r="Q659" s="74">
        <v>9442489</v>
      </c>
      <c r="R659" s="72">
        <v>10561785.407001054</v>
      </c>
      <c r="S659" s="72">
        <v>-1119296.4070010539</v>
      </c>
      <c r="U659" s="20"/>
      <c r="V659" s="20"/>
      <c r="AC659" s="20">
        <v>635</v>
      </c>
      <c r="AD659" s="20">
        <v>4833556.7506003715</v>
      </c>
      <c r="AE659" s="20">
        <v>-396442.75060037151</v>
      </c>
      <c r="AN659">
        <v>124840</v>
      </c>
      <c r="AO659">
        <v>1704</v>
      </c>
      <c r="AP659">
        <v>7</v>
      </c>
      <c r="AQ659">
        <v>16</v>
      </c>
      <c r="AR659">
        <v>39107</v>
      </c>
      <c r="AS659">
        <v>8470584</v>
      </c>
      <c r="AT659">
        <v>4971</v>
      </c>
      <c r="AU659" s="20">
        <v>9582401.470418578</v>
      </c>
      <c r="AV659" s="20">
        <v>-1111817.470418578</v>
      </c>
      <c r="BJ659">
        <v>124840</v>
      </c>
      <c r="BK659">
        <v>8470584</v>
      </c>
      <c r="BL659">
        <v>4971</v>
      </c>
      <c r="BM659">
        <v>1704</v>
      </c>
      <c r="BN659">
        <v>16</v>
      </c>
      <c r="BO659">
        <v>39107</v>
      </c>
      <c r="BP659">
        <v>7</v>
      </c>
      <c r="BQ659">
        <v>0</v>
      </c>
      <c r="BT659">
        <v>2127540</v>
      </c>
      <c r="BU659">
        <v>295</v>
      </c>
      <c r="BV659">
        <v>13.3</v>
      </c>
      <c r="BW659">
        <v>35678</v>
      </c>
      <c r="BX659">
        <v>24.3</v>
      </c>
      <c r="BY659">
        <v>0</v>
      </c>
      <c r="CA659" s="59">
        <f t="shared" si="68"/>
        <v>-1.747621147003765</v>
      </c>
      <c r="CB659" s="59">
        <f t="shared" si="63"/>
        <v>-1.8766133439735864</v>
      </c>
      <c r="CC659" s="59">
        <f t="shared" si="64"/>
        <v>-1.0243388413258543</v>
      </c>
      <c r="CD659" s="59">
        <f t="shared" si="65"/>
        <v>-1.42042611361948</v>
      </c>
      <c r="CE659" s="59">
        <f t="shared" si="66"/>
        <v>0.98084145294099245</v>
      </c>
      <c r="CF659">
        <v>0</v>
      </c>
      <c r="CI659" s="20">
        <v>630</v>
      </c>
      <c r="CJ659" s="20">
        <v>-2.0681767099589743E-2</v>
      </c>
      <c r="CK659" s="20">
        <v>-0.34789441833024137</v>
      </c>
      <c r="DC659">
        <v>124802</v>
      </c>
      <c r="DD659">
        <v>9442489</v>
      </c>
      <c r="DE659">
        <v>5129</v>
      </c>
      <c r="DF659">
        <v>1841</v>
      </c>
      <c r="DG659">
        <v>16</v>
      </c>
      <c r="DH659">
        <v>36819</v>
      </c>
      <c r="DI659">
        <v>6.9</v>
      </c>
      <c r="DJ659">
        <v>0</v>
      </c>
      <c r="DK659">
        <f t="shared" si="67"/>
        <v>0</v>
      </c>
    </row>
    <row r="660" spans="1:115" x14ac:dyDescent="0.25">
      <c r="A660">
        <v>124840</v>
      </c>
      <c r="B660">
        <v>1704</v>
      </c>
      <c r="C660">
        <v>16</v>
      </c>
      <c r="D660">
        <v>39107</v>
      </c>
      <c r="E660">
        <v>4971</v>
      </c>
      <c r="N660">
        <v>124840</v>
      </c>
      <c r="O660" t="s">
        <v>403</v>
      </c>
      <c r="P660" s="74">
        <v>1704</v>
      </c>
      <c r="Q660" s="74">
        <v>8470584</v>
      </c>
      <c r="R660" s="72">
        <v>9836492.1298042946</v>
      </c>
      <c r="S660" s="72">
        <v>-1365908.1298042946</v>
      </c>
      <c r="U660" s="20"/>
      <c r="V660" s="20"/>
      <c r="AC660" s="20">
        <v>636</v>
      </c>
      <c r="AD660" s="20">
        <v>4060616.4697921467</v>
      </c>
      <c r="AE660" s="20">
        <v>-63856.469792146701</v>
      </c>
      <c r="AN660">
        <v>124856</v>
      </c>
      <c r="AO660">
        <v>1316</v>
      </c>
      <c r="AP660">
        <v>6.2</v>
      </c>
      <c r="AQ660">
        <v>17.399999999999999</v>
      </c>
      <c r="AR660">
        <v>38803</v>
      </c>
      <c r="AS660">
        <v>7911792</v>
      </c>
      <c r="AT660">
        <v>6012</v>
      </c>
      <c r="AU660" s="20">
        <v>7100907.2006303938</v>
      </c>
      <c r="AV660" s="20">
        <v>810884.79936960619</v>
      </c>
      <c r="BJ660">
        <v>124856</v>
      </c>
      <c r="BK660">
        <v>7911792</v>
      </c>
      <c r="BL660">
        <v>6012</v>
      </c>
      <c r="BM660">
        <v>1316</v>
      </c>
      <c r="BN660">
        <v>17.399999999999999</v>
      </c>
      <c r="BO660">
        <v>38803</v>
      </c>
      <c r="BP660">
        <v>6.2</v>
      </c>
      <c r="BQ660">
        <v>0</v>
      </c>
      <c r="BT660">
        <v>4422000</v>
      </c>
      <c r="BU660">
        <v>880</v>
      </c>
      <c r="BV660">
        <v>16.7</v>
      </c>
      <c r="BW660">
        <v>36255</v>
      </c>
      <c r="BX660">
        <v>8.1</v>
      </c>
      <c r="BY660">
        <v>0</v>
      </c>
      <c r="CA660" s="59">
        <f t="shared" si="68"/>
        <v>-0.69278746389992441</v>
      </c>
      <c r="CB660" s="59">
        <f t="shared" si="63"/>
        <v>-0.24029132237438819</v>
      </c>
      <c r="CC660" s="59">
        <f t="shared" si="64"/>
        <v>0.67347199015204229</v>
      </c>
      <c r="CD660" s="59">
        <f t="shared" si="65"/>
        <v>-1.2299779536716631</v>
      </c>
      <c r="CE660" s="59">
        <f t="shared" si="66"/>
        <v>-0.66168809996297562</v>
      </c>
      <c r="CF660">
        <v>0</v>
      </c>
      <c r="CI660" s="20">
        <v>631</v>
      </c>
      <c r="CJ660" s="20">
        <v>-0.81451226908261165</v>
      </c>
      <c r="CK660" s="20">
        <v>-0.16259426196798044</v>
      </c>
      <c r="DC660">
        <v>124840</v>
      </c>
      <c r="DD660">
        <v>8470584</v>
      </c>
      <c r="DE660">
        <v>4971</v>
      </c>
      <c r="DF660">
        <v>1704</v>
      </c>
      <c r="DG660">
        <v>16</v>
      </c>
      <c r="DH660">
        <v>39107</v>
      </c>
      <c r="DI660">
        <v>7</v>
      </c>
      <c r="DJ660">
        <v>0</v>
      </c>
      <c r="DK660">
        <f t="shared" si="67"/>
        <v>0</v>
      </c>
    </row>
    <row r="661" spans="1:115" x14ac:dyDescent="0.25">
      <c r="A661">
        <v>124856</v>
      </c>
      <c r="B661">
        <v>1316</v>
      </c>
      <c r="C661">
        <v>17.399999999999999</v>
      </c>
      <c r="D661">
        <v>38803</v>
      </c>
      <c r="E661">
        <v>6012</v>
      </c>
      <c r="N661">
        <v>124856</v>
      </c>
      <c r="O661" t="s">
        <v>403</v>
      </c>
      <c r="P661" s="74">
        <v>1316</v>
      </c>
      <c r="Q661" s="74">
        <v>7911792</v>
      </c>
      <c r="R661" s="72">
        <v>7782376.8629988749</v>
      </c>
      <c r="S661" s="72">
        <v>129415.13700112514</v>
      </c>
      <c r="U661" s="20"/>
      <c r="V661" s="20"/>
      <c r="AC661" s="20">
        <v>637</v>
      </c>
      <c r="AD661" s="20">
        <v>3017676.5018522814</v>
      </c>
      <c r="AE661" s="20">
        <v>-481324.50185228139</v>
      </c>
      <c r="AN661">
        <v>124861</v>
      </c>
      <c r="AO661">
        <v>706</v>
      </c>
      <c r="AP661">
        <v>6.1</v>
      </c>
      <c r="AQ661">
        <v>15</v>
      </c>
      <c r="AR661">
        <v>37238</v>
      </c>
      <c r="AS661">
        <v>4097624</v>
      </c>
      <c r="AT661">
        <v>5804</v>
      </c>
      <c r="AU661" s="20">
        <v>3809619.2016440155</v>
      </c>
      <c r="AV661" s="20">
        <v>288004.7983559845</v>
      </c>
      <c r="BJ661">
        <v>124861</v>
      </c>
      <c r="BK661">
        <v>4097624</v>
      </c>
      <c r="BL661">
        <v>5804</v>
      </c>
      <c r="BM661">
        <v>706</v>
      </c>
      <c r="BN661">
        <v>15</v>
      </c>
      <c r="BO661">
        <v>37238</v>
      </c>
      <c r="BP661">
        <v>6.1</v>
      </c>
      <c r="BQ661">
        <v>0</v>
      </c>
      <c r="BT661">
        <v>9442489</v>
      </c>
      <c r="BU661">
        <v>1841</v>
      </c>
      <c r="BV661">
        <v>16</v>
      </c>
      <c r="BW661">
        <v>36819</v>
      </c>
      <c r="BX661">
        <v>6.9</v>
      </c>
      <c r="BY661">
        <v>0</v>
      </c>
      <c r="CA661" s="59">
        <f t="shared" si="68"/>
        <v>1.6152854172365159</v>
      </c>
      <c r="CB661" s="59">
        <f t="shared" ref="CB661:CB724" si="69">(BU661-BU$2)/BU$3</f>
        <v>2.447752203705662</v>
      </c>
      <c r="CC661" s="59">
        <f t="shared" ref="CC661:CC724" si="70">(BV661-BV$2)/BV$3</f>
        <v>0.32392270131835788</v>
      </c>
      <c r="CD661" s="59">
        <f t="shared" ref="CD661:CD724" si="71">(BW661-BW$2)/BW$3</f>
        <v>-1.0438206534800361</v>
      </c>
      <c r="CE661" s="59">
        <f t="shared" ref="CE661:CE724" si="72">(BX661-BX$2)/BX$3</f>
        <v>-0.78335695573363984</v>
      </c>
      <c r="CF661">
        <v>0</v>
      </c>
      <c r="CI661" s="20">
        <v>632</v>
      </c>
      <c r="CJ661" s="20">
        <v>9.111947739758347E-2</v>
      </c>
      <c r="CK661" s="20">
        <v>-3.0304438303524146E-2</v>
      </c>
      <c r="DC661">
        <v>124856</v>
      </c>
      <c r="DD661">
        <v>7911792</v>
      </c>
      <c r="DE661">
        <v>6012</v>
      </c>
      <c r="DF661">
        <v>1316</v>
      </c>
      <c r="DG661">
        <v>17.399999999999999</v>
      </c>
      <c r="DH661">
        <v>38803</v>
      </c>
      <c r="DI661">
        <v>6.2</v>
      </c>
      <c r="DJ661">
        <v>0</v>
      </c>
      <c r="DK661">
        <f t="shared" si="67"/>
        <v>0</v>
      </c>
    </row>
    <row r="662" spans="1:115" x14ac:dyDescent="0.25">
      <c r="A662">
        <v>124861</v>
      </c>
      <c r="B662">
        <v>706</v>
      </c>
      <c r="C662">
        <v>15</v>
      </c>
      <c r="D662">
        <v>37238</v>
      </c>
      <c r="E662">
        <v>5804</v>
      </c>
      <c r="N662">
        <v>124861</v>
      </c>
      <c r="O662" t="s">
        <v>403</v>
      </c>
      <c r="P662" s="74">
        <v>706</v>
      </c>
      <c r="Q662" s="74">
        <v>4097624</v>
      </c>
      <c r="R662" s="72">
        <v>4552968.8404439613</v>
      </c>
      <c r="S662" s="72">
        <v>-455344.84044396132</v>
      </c>
      <c r="U662" s="20"/>
      <c r="V662" s="20"/>
      <c r="AC662" s="20">
        <v>638</v>
      </c>
      <c r="AD662" s="20">
        <v>5569438.2508219015</v>
      </c>
      <c r="AE662" s="20">
        <v>-981556.25082190149</v>
      </c>
      <c r="AN662">
        <v>125249</v>
      </c>
      <c r="AO662">
        <v>518</v>
      </c>
      <c r="AP662">
        <v>11.7</v>
      </c>
      <c r="AQ662">
        <v>13.8</v>
      </c>
      <c r="AR662">
        <v>39171</v>
      </c>
      <c r="AS662">
        <v>3787098</v>
      </c>
      <c r="AT662">
        <v>7311</v>
      </c>
      <c r="AU662" s="20">
        <v>3389645.690339088</v>
      </c>
      <c r="AV662" s="20">
        <v>397452.30966091203</v>
      </c>
      <c r="BJ662">
        <v>125249</v>
      </c>
      <c r="BK662">
        <v>3787098</v>
      </c>
      <c r="BL662">
        <v>7311</v>
      </c>
      <c r="BM662">
        <v>518</v>
      </c>
      <c r="BN662">
        <v>13.8</v>
      </c>
      <c r="BO662">
        <v>39171</v>
      </c>
      <c r="BP662">
        <v>11.7</v>
      </c>
      <c r="BQ662">
        <v>0</v>
      </c>
      <c r="BT662">
        <v>8470584</v>
      </c>
      <c r="BU662">
        <v>1704</v>
      </c>
      <c r="BV662">
        <v>16</v>
      </c>
      <c r="BW662">
        <v>39107</v>
      </c>
      <c r="BX662">
        <v>7</v>
      </c>
      <c r="BY662">
        <v>0</v>
      </c>
      <c r="CA662" s="59">
        <f t="shared" si="68"/>
        <v>1.1684708592241566</v>
      </c>
      <c r="CB662" s="59">
        <f t="shared" si="69"/>
        <v>2.0645451661687559</v>
      </c>
      <c r="CC662" s="59">
        <f t="shared" si="70"/>
        <v>0.32392270131835788</v>
      </c>
      <c r="CD662" s="59">
        <f t="shared" si="71"/>
        <v>-0.28862933639059885</v>
      </c>
      <c r="CE662" s="59">
        <f t="shared" si="72"/>
        <v>-0.77321788441941786</v>
      </c>
      <c r="CF662">
        <v>0</v>
      </c>
      <c r="CI662" s="20">
        <v>633</v>
      </c>
      <c r="CJ662" s="20">
        <v>-1.5771755733668471</v>
      </c>
      <c r="CK662" s="20">
        <v>0.70164056217012616</v>
      </c>
      <c r="DC662">
        <v>124861</v>
      </c>
      <c r="DD662">
        <v>4097624</v>
      </c>
      <c r="DE662">
        <v>5804</v>
      </c>
      <c r="DF662">
        <v>706</v>
      </c>
      <c r="DG662">
        <v>15</v>
      </c>
      <c r="DH662">
        <v>37238</v>
      </c>
      <c r="DI662">
        <v>6.1</v>
      </c>
      <c r="DJ662">
        <v>0</v>
      </c>
      <c r="DK662">
        <f t="shared" si="67"/>
        <v>0</v>
      </c>
    </row>
    <row r="663" spans="1:115" x14ac:dyDescent="0.25">
      <c r="A663">
        <v>125249</v>
      </c>
      <c r="B663">
        <v>518</v>
      </c>
      <c r="C663">
        <v>13.8</v>
      </c>
      <c r="D663">
        <v>39171</v>
      </c>
      <c r="E663">
        <v>7311</v>
      </c>
      <c r="N663">
        <v>125249</v>
      </c>
      <c r="O663" t="s">
        <v>413</v>
      </c>
      <c r="P663" s="74">
        <v>518</v>
      </c>
      <c r="Q663" s="74">
        <v>3787098</v>
      </c>
      <c r="R663" s="72">
        <v>3557675.8761155619</v>
      </c>
      <c r="S663" s="72">
        <v>229422.12388443807</v>
      </c>
      <c r="U663" s="20"/>
      <c r="V663" s="20"/>
      <c r="AC663" s="20">
        <v>639</v>
      </c>
      <c r="AD663" s="20">
        <v>7729435.7478750236</v>
      </c>
      <c r="AE663" s="20">
        <v>-662669.74787502363</v>
      </c>
      <c r="AN663">
        <v>125259</v>
      </c>
      <c r="AO663">
        <v>577</v>
      </c>
      <c r="AP663">
        <v>5.3</v>
      </c>
      <c r="AQ663">
        <v>16.3</v>
      </c>
      <c r="AR663">
        <v>40867</v>
      </c>
      <c r="AS663">
        <v>3277360</v>
      </c>
      <c r="AT663">
        <v>5680</v>
      </c>
      <c r="AU663" s="20">
        <v>3255524.3645502762</v>
      </c>
      <c r="AV663" s="20">
        <v>21835.635449723806</v>
      </c>
      <c r="BJ663">
        <v>125259</v>
      </c>
      <c r="BK663">
        <v>3277360</v>
      </c>
      <c r="BL663">
        <v>5680</v>
      </c>
      <c r="BM663">
        <v>577</v>
      </c>
      <c r="BN663">
        <v>16.3</v>
      </c>
      <c r="BO663">
        <v>40867</v>
      </c>
      <c r="BP663">
        <v>5.3</v>
      </c>
      <c r="BQ663">
        <v>0</v>
      </c>
      <c r="BT663">
        <v>7911792</v>
      </c>
      <c r="BU663">
        <v>1316</v>
      </c>
      <c r="BV663">
        <v>17.399999999999999</v>
      </c>
      <c r="BW663">
        <v>38803</v>
      </c>
      <c r="BX663">
        <v>6.2</v>
      </c>
      <c r="BY663">
        <v>0</v>
      </c>
      <c r="CA663" s="59">
        <f t="shared" si="68"/>
        <v>0.91157702649272465</v>
      </c>
      <c r="CB663" s="59">
        <f t="shared" si="69"/>
        <v>0.97925808175766382</v>
      </c>
      <c r="CC663" s="59">
        <f t="shared" si="70"/>
        <v>1.0230212789857265</v>
      </c>
      <c r="CD663" s="59">
        <f t="shared" si="71"/>
        <v>-0.38896944145842616</v>
      </c>
      <c r="CE663" s="59">
        <f t="shared" si="72"/>
        <v>-0.85433045493319393</v>
      </c>
      <c r="CF663">
        <v>0</v>
      </c>
      <c r="CI663" s="20">
        <v>634</v>
      </c>
      <c r="CJ663" s="20">
        <v>-1.0463839847106604</v>
      </c>
      <c r="CK663" s="20">
        <v>-8.8516371416600848E-2</v>
      </c>
      <c r="DC663">
        <v>125249</v>
      </c>
      <c r="DD663">
        <v>3787098</v>
      </c>
      <c r="DE663">
        <v>7311</v>
      </c>
      <c r="DF663">
        <v>518</v>
      </c>
      <c r="DG663">
        <v>13.8</v>
      </c>
      <c r="DH663">
        <v>39171</v>
      </c>
      <c r="DI663">
        <v>11.7</v>
      </c>
      <c r="DJ663">
        <v>0</v>
      </c>
      <c r="DK663">
        <f t="shared" si="67"/>
        <v>0</v>
      </c>
    </row>
    <row r="664" spans="1:115" x14ac:dyDescent="0.25">
      <c r="A664">
        <v>125259</v>
      </c>
      <c r="B664">
        <v>577</v>
      </c>
      <c r="C664">
        <v>16.3</v>
      </c>
      <c r="D664">
        <v>40867</v>
      </c>
      <c r="E664">
        <v>5680</v>
      </c>
      <c r="N664">
        <v>125259</v>
      </c>
      <c r="O664" t="s">
        <v>413</v>
      </c>
      <c r="P664" s="74">
        <v>577</v>
      </c>
      <c r="Q664" s="74">
        <v>3277360</v>
      </c>
      <c r="R664" s="72">
        <v>3870028.455346283</v>
      </c>
      <c r="S664" s="72">
        <v>-592668.45534628304</v>
      </c>
      <c r="U664" s="20"/>
      <c r="V664" s="20"/>
      <c r="AC664" s="20">
        <v>640</v>
      </c>
      <c r="AD664" s="20">
        <v>6829436.7907695556</v>
      </c>
      <c r="AE664" s="20">
        <v>-687084.79076955561</v>
      </c>
      <c r="AN664">
        <v>125271</v>
      </c>
      <c r="AO664">
        <v>937</v>
      </c>
      <c r="AP664">
        <v>12</v>
      </c>
      <c r="AQ664">
        <v>16.7</v>
      </c>
      <c r="AR664">
        <v>37847</v>
      </c>
      <c r="AS664">
        <v>5542355</v>
      </c>
      <c r="AT664">
        <v>5915</v>
      </c>
      <c r="AU664" s="20">
        <v>5206977.2911399603</v>
      </c>
      <c r="AV664" s="20">
        <v>335377.70886003971</v>
      </c>
      <c r="BJ664">
        <v>125271</v>
      </c>
      <c r="BK664">
        <v>5542355</v>
      </c>
      <c r="BL664">
        <v>5915</v>
      </c>
      <c r="BM664">
        <v>937</v>
      </c>
      <c r="BN664">
        <v>16.7</v>
      </c>
      <c r="BO664">
        <v>37847</v>
      </c>
      <c r="BP664">
        <v>12</v>
      </c>
      <c r="BQ664">
        <v>0</v>
      </c>
      <c r="BT664">
        <v>4097624</v>
      </c>
      <c r="BU664">
        <v>706</v>
      </c>
      <c r="BV664">
        <v>15</v>
      </c>
      <c r="BW664">
        <v>37238</v>
      </c>
      <c r="BX664">
        <v>6.1</v>
      </c>
      <c r="BY664">
        <v>0</v>
      </c>
      <c r="CA664" s="59">
        <f t="shared" si="68"/>
        <v>-0.84191306678273403</v>
      </c>
      <c r="CB664" s="59">
        <f t="shared" si="69"/>
        <v>-0.72699223136286761</v>
      </c>
      <c r="CC664" s="59">
        <f t="shared" si="70"/>
        <v>-0.17543342558690597</v>
      </c>
      <c r="CD664" s="59">
        <f t="shared" si="71"/>
        <v>-0.90552294287668189</v>
      </c>
      <c r="CE664" s="59">
        <f t="shared" si="72"/>
        <v>-0.86446952624741602</v>
      </c>
      <c r="CF664">
        <v>0</v>
      </c>
      <c r="CI664" s="20">
        <v>635</v>
      </c>
      <c r="CJ664" s="20">
        <v>-0.65782258145135153</v>
      </c>
      <c r="CK664" s="20">
        <v>-2.8016512772731317E-2</v>
      </c>
      <c r="DC664">
        <v>125259</v>
      </c>
      <c r="DD664">
        <v>3277360</v>
      </c>
      <c r="DE664">
        <v>5680</v>
      </c>
      <c r="DF664">
        <v>577</v>
      </c>
      <c r="DG664">
        <v>16.3</v>
      </c>
      <c r="DH664">
        <v>40867</v>
      </c>
      <c r="DI664">
        <v>5.3</v>
      </c>
      <c r="DJ664">
        <v>0</v>
      </c>
      <c r="DK664">
        <f t="shared" si="67"/>
        <v>0</v>
      </c>
    </row>
    <row r="665" spans="1:115" x14ac:dyDescent="0.25">
      <c r="A665">
        <v>125271</v>
      </c>
      <c r="B665">
        <v>937</v>
      </c>
      <c r="C665">
        <v>16.7</v>
      </c>
      <c r="D665">
        <v>37847</v>
      </c>
      <c r="E665">
        <v>5915</v>
      </c>
      <c r="N665">
        <v>125271</v>
      </c>
      <c r="O665" t="s">
        <v>413</v>
      </c>
      <c r="P665" s="74">
        <v>937</v>
      </c>
      <c r="Q665" s="74">
        <v>5542355</v>
      </c>
      <c r="R665" s="72">
        <v>5775908.5998049201</v>
      </c>
      <c r="S665" s="72">
        <v>-233553.59980492014</v>
      </c>
      <c r="U665" s="20"/>
      <c r="V665" s="20"/>
      <c r="AC665" s="20">
        <v>641</v>
      </c>
      <c r="AD665" s="20">
        <v>3165911.6241990644</v>
      </c>
      <c r="AE665" s="20">
        <v>-544091.62419906445</v>
      </c>
      <c r="AN665">
        <v>125273</v>
      </c>
      <c r="AO665">
        <v>902</v>
      </c>
      <c r="AP665">
        <v>7.7</v>
      </c>
      <c r="AQ665">
        <v>16.5</v>
      </c>
      <c r="AR665">
        <v>40540</v>
      </c>
      <c r="AS665">
        <v>5444472</v>
      </c>
      <c r="AT665">
        <v>6036</v>
      </c>
      <c r="AU665" s="20">
        <v>5144638.0351281166</v>
      </c>
      <c r="AV665" s="20">
        <v>299833.96487188339</v>
      </c>
      <c r="BJ665">
        <v>125273</v>
      </c>
      <c r="BK665">
        <v>5444472</v>
      </c>
      <c r="BL665">
        <v>6036</v>
      </c>
      <c r="BM665">
        <v>902</v>
      </c>
      <c r="BN665">
        <v>16.5</v>
      </c>
      <c r="BO665">
        <v>40540</v>
      </c>
      <c r="BP665">
        <v>7.7</v>
      </c>
      <c r="BQ665">
        <v>0</v>
      </c>
      <c r="BT665">
        <v>3787098</v>
      </c>
      <c r="BU665">
        <v>518</v>
      </c>
      <c r="BV665">
        <v>13.8</v>
      </c>
      <c r="BW665">
        <v>39171</v>
      </c>
      <c r="BX665">
        <v>11.7</v>
      </c>
      <c r="BY665">
        <v>0</v>
      </c>
      <c r="CA665" s="59">
        <f t="shared" si="68"/>
        <v>-0.9846713995841353</v>
      </c>
      <c r="CB665" s="59">
        <f t="shared" si="69"/>
        <v>-1.2528529836032938</v>
      </c>
      <c r="CC665" s="59">
        <f t="shared" si="70"/>
        <v>-0.77466077787322229</v>
      </c>
      <c r="CD665" s="59">
        <f t="shared" si="71"/>
        <v>-0.26750510374474046</v>
      </c>
      <c r="CE665" s="59">
        <f t="shared" si="72"/>
        <v>-0.29668153265098274</v>
      </c>
      <c r="CF665">
        <v>0</v>
      </c>
      <c r="CI665" s="20">
        <v>636</v>
      </c>
      <c r="CJ665" s="20">
        <v>-0.87796147890118903</v>
      </c>
      <c r="CK665" s="20">
        <v>-1.0321864379102541E-2</v>
      </c>
      <c r="DC665">
        <v>125271</v>
      </c>
      <c r="DD665">
        <v>5542355</v>
      </c>
      <c r="DE665">
        <v>5915</v>
      </c>
      <c r="DF665">
        <v>937</v>
      </c>
      <c r="DG665">
        <v>16.7</v>
      </c>
      <c r="DH665">
        <v>37847</v>
      </c>
      <c r="DI665">
        <v>12</v>
      </c>
      <c r="DJ665">
        <v>0</v>
      </c>
      <c r="DK665">
        <f t="shared" si="67"/>
        <v>0</v>
      </c>
    </row>
    <row r="666" spans="1:115" x14ac:dyDescent="0.25">
      <c r="A666">
        <v>125273</v>
      </c>
      <c r="B666">
        <v>902</v>
      </c>
      <c r="C666">
        <v>16.5</v>
      </c>
      <c r="D666">
        <v>40540</v>
      </c>
      <c r="E666">
        <v>6036</v>
      </c>
      <c r="N666">
        <v>125273</v>
      </c>
      <c r="O666" t="s">
        <v>413</v>
      </c>
      <c r="P666" s="74">
        <v>902</v>
      </c>
      <c r="Q666" s="74">
        <v>5444472</v>
      </c>
      <c r="R666" s="72">
        <v>5590614.6968714418</v>
      </c>
      <c r="S666" s="72">
        <v>-146142.69687144179</v>
      </c>
      <c r="U666" s="20"/>
      <c r="V666" s="20"/>
      <c r="AC666" s="20">
        <v>642</v>
      </c>
      <c r="AD666" s="20">
        <v>4658851.0706916638</v>
      </c>
      <c r="AE666" s="20">
        <v>-270907.07069166377</v>
      </c>
      <c r="AN666">
        <v>125275</v>
      </c>
      <c r="AO666">
        <v>1049</v>
      </c>
      <c r="AP666">
        <v>3.8</v>
      </c>
      <c r="AQ666">
        <v>14.6</v>
      </c>
      <c r="AR666">
        <v>36236</v>
      </c>
      <c r="AS666">
        <v>5084503</v>
      </c>
      <c r="AT666">
        <v>4847</v>
      </c>
      <c r="AU666" s="20">
        <v>5600632.9062611694</v>
      </c>
      <c r="AV666" s="20">
        <v>-516129.90626116935</v>
      </c>
      <c r="BJ666">
        <v>125275</v>
      </c>
      <c r="BK666">
        <v>5084503</v>
      </c>
      <c r="BL666">
        <v>4847</v>
      </c>
      <c r="BM666">
        <v>1049</v>
      </c>
      <c r="BN666">
        <v>14.6</v>
      </c>
      <c r="BO666">
        <v>36236</v>
      </c>
      <c r="BP666">
        <v>3.8</v>
      </c>
      <c r="BQ666">
        <v>0</v>
      </c>
      <c r="BT666">
        <v>3277360</v>
      </c>
      <c r="BU666">
        <v>577</v>
      </c>
      <c r="BV666">
        <v>16.3</v>
      </c>
      <c r="BW666">
        <v>40867</v>
      </c>
      <c r="BX666">
        <v>5.3</v>
      </c>
      <c r="BY666">
        <v>0</v>
      </c>
      <c r="CA666" s="59">
        <f t="shared" si="68"/>
        <v>-1.2190136029600867</v>
      </c>
      <c r="CB666" s="59">
        <f t="shared" si="69"/>
        <v>-1.0878222156129473</v>
      </c>
      <c r="CC666" s="59">
        <f t="shared" si="70"/>
        <v>0.47372953938993739</v>
      </c>
      <c r="CD666" s="59">
        <f t="shared" si="71"/>
        <v>0.29228706137050664</v>
      </c>
      <c r="CE666" s="59">
        <f t="shared" si="72"/>
        <v>-0.94558209676119231</v>
      </c>
      <c r="CF666">
        <v>0</v>
      </c>
      <c r="CI666" s="20">
        <v>637</v>
      </c>
      <c r="CJ666" s="20">
        <v>-1.5486818727955443</v>
      </c>
      <c r="CK666" s="20">
        <v>-1.0995850632718351E-2</v>
      </c>
      <c r="DC666">
        <v>125273</v>
      </c>
      <c r="DD666">
        <v>5444472</v>
      </c>
      <c r="DE666">
        <v>6036</v>
      </c>
      <c r="DF666">
        <v>902</v>
      </c>
      <c r="DG666">
        <v>16.5</v>
      </c>
      <c r="DH666">
        <v>40540</v>
      </c>
      <c r="DI666">
        <v>7.7</v>
      </c>
      <c r="DJ666">
        <v>0</v>
      </c>
      <c r="DK666">
        <f t="shared" si="67"/>
        <v>0</v>
      </c>
    </row>
    <row r="667" spans="1:115" x14ac:dyDescent="0.25">
      <c r="A667">
        <v>125275</v>
      </c>
      <c r="B667">
        <v>1049</v>
      </c>
      <c r="C667">
        <v>14.6</v>
      </c>
      <c r="D667">
        <v>36236</v>
      </c>
      <c r="E667">
        <v>4847</v>
      </c>
      <c r="N667">
        <v>125275</v>
      </c>
      <c r="O667" t="s">
        <v>413</v>
      </c>
      <c r="P667" s="74">
        <v>1049</v>
      </c>
      <c r="Q667" s="74">
        <v>5084503</v>
      </c>
      <c r="R667" s="72">
        <v>6368849.0891920514</v>
      </c>
      <c r="S667" s="72">
        <v>-1284346.0891920514</v>
      </c>
      <c r="U667" s="20"/>
      <c r="V667" s="20"/>
      <c r="AC667" s="20">
        <v>643</v>
      </c>
      <c r="AD667" s="20">
        <v>7554730.067966315</v>
      </c>
      <c r="AE667" s="20">
        <v>-125502.06796631496</v>
      </c>
      <c r="AN667">
        <v>125276</v>
      </c>
      <c r="AO667">
        <v>1122</v>
      </c>
      <c r="AP667">
        <v>2.5</v>
      </c>
      <c r="AQ667">
        <v>15.7</v>
      </c>
      <c r="AR667">
        <v>38721</v>
      </c>
      <c r="AS667">
        <v>5700882</v>
      </c>
      <c r="AT667">
        <v>5081</v>
      </c>
      <c r="AU667" s="20">
        <v>6072692.077717334</v>
      </c>
      <c r="AV667" s="20">
        <v>-371810.07771733403</v>
      </c>
      <c r="BJ667">
        <v>125276</v>
      </c>
      <c r="BK667">
        <v>5700882</v>
      </c>
      <c r="BL667">
        <v>5081</v>
      </c>
      <c r="BM667">
        <v>1122</v>
      </c>
      <c r="BN667">
        <v>15.7</v>
      </c>
      <c r="BO667">
        <v>38721</v>
      </c>
      <c r="BP667">
        <v>2.5</v>
      </c>
      <c r="BQ667">
        <v>0</v>
      </c>
      <c r="BT667">
        <v>5542355</v>
      </c>
      <c r="BU667">
        <v>937</v>
      </c>
      <c r="BV667">
        <v>16.7</v>
      </c>
      <c r="BW667">
        <v>37847</v>
      </c>
      <c r="BX667">
        <v>12</v>
      </c>
      <c r="BY667">
        <v>0</v>
      </c>
      <c r="CA667" s="59">
        <f t="shared" si="68"/>
        <v>-0.17772588469008718</v>
      </c>
      <c r="CB667" s="59">
        <f t="shared" si="69"/>
        <v>-8.0854817705748358E-2</v>
      </c>
      <c r="CC667" s="59">
        <f t="shared" si="70"/>
        <v>0.67347199015204229</v>
      </c>
      <c r="CD667" s="59">
        <f t="shared" si="71"/>
        <v>-0.7045126666059357</v>
      </c>
      <c r="CE667" s="59">
        <f t="shared" si="72"/>
        <v>-0.26626431870831663</v>
      </c>
      <c r="CF667">
        <v>0</v>
      </c>
      <c r="CI667" s="20">
        <v>638</v>
      </c>
      <c r="CJ667" s="20">
        <v>-0.39147986842003069</v>
      </c>
      <c r="CK667" s="20">
        <v>-0.22504654886298558</v>
      </c>
      <c r="DC667">
        <v>125275</v>
      </c>
      <c r="DD667">
        <v>5084503</v>
      </c>
      <c r="DE667">
        <v>4847</v>
      </c>
      <c r="DF667">
        <v>1049</v>
      </c>
      <c r="DG667">
        <v>14.6</v>
      </c>
      <c r="DH667">
        <v>36236</v>
      </c>
      <c r="DI667">
        <v>3.8</v>
      </c>
      <c r="DJ667">
        <v>0</v>
      </c>
      <c r="DK667">
        <f t="shared" si="67"/>
        <v>0</v>
      </c>
    </row>
    <row r="668" spans="1:115" x14ac:dyDescent="0.25">
      <c r="A668">
        <v>125276</v>
      </c>
      <c r="B668">
        <v>1122</v>
      </c>
      <c r="C668">
        <v>15.7</v>
      </c>
      <c r="D668">
        <v>38721</v>
      </c>
      <c r="E668">
        <v>5081</v>
      </c>
      <c r="N668">
        <v>125276</v>
      </c>
      <c r="O668" t="s">
        <v>413</v>
      </c>
      <c r="P668" s="74">
        <v>1122</v>
      </c>
      <c r="Q668" s="74">
        <v>5700882</v>
      </c>
      <c r="R668" s="72">
        <v>6755319.2295961641</v>
      </c>
      <c r="S668" s="72">
        <v>-1054437.2295961641</v>
      </c>
      <c r="U668" s="20"/>
      <c r="V668" s="20"/>
      <c r="AC668" s="20">
        <v>644</v>
      </c>
      <c r="AD668" s="20">
        <v>3848852.0092967427</v>
      </c>
      <c r="AE668" s="20">
        <v>-266456.00929674273</v>
      </c>
      <c r="AN668">
        <v>125278</v>
      </c>
      <c r="AO668">
        <v>1701</v>
      </c>
      <c r="AP668">
        <v>2.6</v>
      </c>
      <c r="AQ668">
        <v>19.2</v>
      </c>
      <c r="AR668">
        <v>40023</v>
      </c>
      <c r="AS668">
        <v>8256654</v>
      </c>
      <c r="AT668">
        <v>4854</v>
      </c>
      <c r="AU668" s="20">
        <v>8995920.1154021583</v>
      </c>
      <c r="AV668" s="20">
        <v>-739266.11540215835</v>
      </c>
      <c r="BJ668">
        <v>125278</v>
      </c>
      <c r="BK668">
        <v>8256654</v>
      </c>
      <c r="BL668">
        <v>4854</v>
      </c>
      <c r="BM668">
        <v>1701</v>
      </c>
      <c r="BN668">
        <v>19.2</v>
      </c>
      <c r="BO668">
        <v>40023</v>
      </c>
      <c r="BP668">
        <v>2.6</v>
      </c>
      <c r="BQ668">
        <v>0</v>
      </c>
      <c r="BT668">
        <v>5444472</v>
      </c>
      <c r="BU668">
        <v>902</v>
      </c>
      <c r="BV668">
        <v>16.5</v>
      </c>
      <c r="BW668">
        <v>40540</v>
      </c>
      <c r="BX668">
        <v>7.7</v>
      </c>
      <c r="BY668">
        <v>0</v>
      </c>
      <c r="CA668" s="59">
        <f t="shared" si="68"/>
        <v>-0.22272570399539354</v>
      </c>
      <c r="CB668" s="59">
        <f t="shared" si="69"/>
        <v>-0.17875442583561491</v>
      </c>
      <c r="CC668" s="59">
        <f t="shared" si="70"/>
        <v>0.57360076477098987</v>
      </c>
      <c r="CD668" s="59">
        <f t="shared" si="71"/>
        <v>0.18435543519557399</v>
      </c>
      <c r="CE668" s="59">
        <f t="shared" si="72"/>
        <v>-0.70224438521986365</v>
      </c>
      <c r="CF668">
        <v>0</v>
      </c>
      <c r="CI668" s="20">
        <v>639</v>
      </c>
      <c r="CJ668" s="20">
        <v>0.6431571844143783</v>
      </c>
      <c r="CK668" s="20">
        <v>-0.12006454548931922</v>
      </c>
      <c r="DC668">
        <v>125276</v>
      </c>
      <c r="DD668">
        <v>5700882</v>
      </c>
      <c r="DE668">
        <v>5081</v>
      </c>
      <c r="DF668">
        <v>1122</v>
      </c>
      <c r="DG668">
        <v>15.7</v>
      </c>
      <c r="DH668">
        <v>38721</v>
      </c>
      <c r="DI668">
        <v>2.5</v>
      </c>
      <c r="DJ668">
        <v>0</v>
      </c>
      <c r="DK668">
        <f t="shared" si="67"/>
        <v>0</v>
      </c>
    </row>
    <row r="669" spans="1:115" x14ac:dyDescent="0.25">
      <c r="A669">
        <v>125278</v>
      </c>
      <c r="B669">
        <v>1701</v>
      </c>
      <c r="C669">
        <v>19.2</v>
      </c>
      <c r="D669">
        <v>40023</v>
      </c>
      <c r="E669">
        <v>4854</v>
      </c>
      <c r="N669">
        <v>125278</v>
      </c>
      <c r="O669" t="s">
        <v>413</v>
      </c>
      <c r="P669" s="74">
        <v>1701</v>
      </c>
      <c r="Q669" s="74">
        <v>8256654</v>
      </c>
      <c r="R669" s="72">
        <v>9820609.7952671386</v>
      </c>
      <c r="S669" s="72">
        <v>-1563955.7952671386</v>
      </c>
      <c r="U669" s="20"/>
      <c r="V669" s="20"/>
      <c r="AC669" s="20">
        <v>645</v>
      </c>
      <c r="AD669" s="20">
        <v>5024144.7650462361</v>
      </c>
      <c r="AE669" s="20">
        <v>-849599.76504623611</v>
      </c>
      <c r="AN669">
        <v>125279</v>
      </c>
      <c r="AO669">
        <v>1003</v>
      </c>
      <c r="AP669">
        <v>3.8</v>
      </c>
      <c r="AQ669">
        <v>13.2</v>
      </c>
      <c r="AR669">
        <v>39743</v>
      </c>
      <c r="AS669">
        <v>6447284</v>
      </c>
      <c r="AT669">
        <v>6428</v>
      </c>
      <c r="AU669" s="20">
        <v>5939412.8606509324</v>
      </c>
      <c r="AV669" s="20">
        <v>507871.13934906758</v>
      </c>
      <c r="BJ669">
        <v>125279</v>
      </c>
      <c r="BK669">
        <v>6447284</v>
      </c>
      <c r="BL669">
        <v>6428</v>
      </c>
      <c r="BM669">
        <v>1003</v>
      </c>
      <c r="BN669">
        <v>13.2</v>
      </c>
      <c r="BO669">
        <v>39743</v>
      </c>
      <c r="BP669">
        <v>3.8</v>
      </c>
      <c r="BQ669">
        <v>0</v>
      </c>
      <c r="BT669">
        <v>5084503</v>
      </c>
      <c r="BU669">
        <v>1049</v>
      </c>
      <c r="BV669">
        <v>14.6</v>
      </c>
      <c r="BW669">
        <v>36236</v>
      </c>
      <c r="BX669">
        <v>3.8</v>
      </c>
      <c r="BY669">
        <v>0</v>
      </c>
      <c r="CA669" s="59">
        <f t="shared" si="68"/>
        <v>-0.38821450139138491</v>
      </c>
      <c r="CB669" s="59">
        <f t="shared" si="69"/>
        <v>0.23242392830982464</v>
      </c>
      <c r="CC669" s="59">
        <f t="shared" si="70"/>
        <v>-0.37517587634901167</v>
      </c>
      <c r="CD669" s="59">
        <f t="shared" si="71"/>
        <v>-1.2362492102384022</v>
      </c>
      <c r="CE669" s="59">
        <f t="shared" si="72"/>
        <v>-1.0976681664745227</v>
      </c>
      <c r="CF669">
        <v>0</v>
      </c>
      <c r="CI669" s="20">
        <v>640</v>
      </c>
      <c r="CJ669" s="20">
        <v>0.27454807163160616</v>
      </c>
      <c r="CK669" s="20">
        <v>-0.17643692043470688</v>
      </c>
      <c r="DC669">
        <v>125278</v>
      </c>
      <c r="DD669">
        <v>8256654</v>
      </c>
      <c r="DE669">
        <v>4854</v>
      </c>
      <c r="DF669">
        <v>1701</v>
      </c>
      <c r="DG669">
        <v>19.2</v>
      </c>
      <c r="DH669">
        <v>40023</v>
      </c>
      <c r="DI669">
        <v>2.6</v>
      </c>
      <c r="DJ669">
        <v>0</v>
      </c>
      <c r="DK669">
        <f t="shared" si="67"/>
        <v>0</v>
      </c>
    </row>
    <row r="670" spans="1:115" x14ac:dyDescent="0.25">
      <c r="A670">
        <v>125279</v>
      </c>
      <c r="B670">
        <v>1003</v>
      </c>
      <c r="C670">
        <v>13.2</v>
      </c>
      <c r="D670">
        <v>39743</v>
      </c>
      <c r="E670">
        <v>6428</v>
      </c>
      <c r="N670">
        <v>125279</v>
      </c>
      <c r="O670" t="s">
        <v>413</v>
      </c>
      <c r="P670" s="74">
        <v>1003</v>
      </c>
      <c r="Q670" s="74">
        <v>6447284</v>
      </c>
      <c r="R670" s="72">
        <v>6125319.9596223375</v>
      </c>
      <c r="S670" s="72">
        <v>321964.04037766252</v>
      </c>
      <c r="U670" s="20"/>
      <c r="V670" s="20"/>
      <c r="AC670" s="20">
        <v>646</v>
      </c>
      <c r="AD670" s="20">
        <v>5828849.7149287714</v>
      </c>
      <c r="AE670" s="20">
        <v>-630766.71492877137</v>
      </c>
      <c r="AN670">
        <v>125281</v>
      </c>
      <c r="AO670">
        <v>846</v>
      </c>
      <c r="AP670">
        <v>6.8</v>
      </c>
      <c r="AQ670">
        <v>17.7</v>
      </c>
      <c r="AR670">
        <v>41929</v>
      </c>
      <c r="AS670">
        <v>4328982</v>
      </c>
      <c r="AT670">
        <v>5117</v>
      </c>
      <c r="AU670" s="20">
        <v>4764248.1786736175</v>
      </c>
      <c r="AV670" s="20">
        <v>-435266.17867361754</v>
      </c>
      <c r="BJ670">
        <v>125281</v>
      </c>
      <c r="BK670">
        <v>4328982</v>
      </c>
      <c r="BL670">
        <v>5117</v>
      </c>
      <c r="BM670">
        <v>846</v>
      </c>
      <c r="BN670">
        <v>17.7</v>
      </c>
      <c r="BO670">
        <v>41929</v>
      </c>
      <c r="BP670">
        <v>6.8</v>
      </c>
      <c r="BQ670">
        <v>0</v>
      </c>
      <c r="BT670">
        <v>5700882</v>
      </c>
      <c r="BU670">
        <v>1122</v>
      </c>
      <c r="BV670">
        <v>15.7</v>
      </c>
      <c r="BW670">
        <v>38721</v>
      </c>
      <c r="BX670">
        <v>2.5</v>
      </c>
      <c r="BY670">
        <v>0</v>
      </c>
      <c r="CA670" s="59">
        <f t="shared" si="68"/>
        <v>-0.10484615731135646</v>
      </c>
      <c r="CB670" s="59">
        <f t="shared" si="69"/>
        <v>0.43661453955211776</v>
      </c>
      <c r="CC670" s="59">
        <f t="shared" si="70"/>
        <v>0.17411586324677839</v>
      </c>
      <c r="CD670" s="59">
        <f t="shared" si="71"/>
        <v>-0.41603486453593219</v>
      </c>
      <c r="CE670" s="59">
        <f t="shared" si="72"/>
        <v>-1.2294760935594089</v>
      </c>
      <c r="CF670">
        <v>0</v>
      </c>
      <c r="CI670" s="20">
        <v>641</v>
      </c>
      <c r="CJ670" s="20">
        <v>-1.3386721654105047</v>
      </c>
      <c r="CK670" s="20">
        <v>-0.18171329525112911</v>
      </c>
      <c r="DC670">
        <v>125279</v>
      </c>
      <c r="DD670">
        <v>6447284</v>
      </c>
      <c r="DE670">
        <v>6428</v>
      </c>
      <c r="DF670">
        <v>1003</v>
      </c>
      <c r="DG670">
        <v>13.2</v>
      </c>
      <c r="DH670">
        <v>39743</v>
      </c>
      <c r="DI670">
        <v>3.8</v>
      </c>
      <c r="DJ670">
        <v>0</v>
      </c>
      <c r="DK670">
        <f t="shared" si="67"/>
        <v>0</v>
      </c>
    </row>
    <row r="671" spans="1:115" x14ac:dyDescent="0.25">
      <c r="A671">
        <v>125281</v>
      </c>
      <c r="B671">
        <v>846</v>
      </c>
      <c r="C671">
        <v>17.7</v>
      </c>
      <c r="D671">
        <v>41929</v>
      </c>
      <c r="E671">
        <v>5117</v>
      </c>
      <c r="N671">
        <v>125281</v>
      </c>
      <c r="O671" t="s">
        <v>413</v>
      </c>
      <c r="P671" s="74">
        <v>846</v>
      </c>
      <c r="Q671" s="74">
        <v>4328982</v>
      </c>
      <c r="R671" s="72">
        <v>5294144.4521778757</v>
      </c>
      <c r="S671" s="72">
        <v>-965162.45217787568</v>
      </c>
      <c r="U671" s="20"/>
      <c r="V671" s="20"/>
      <c r="AC671" s="20">
        <v>647</v>
      </c>
      <c r="AD671" s="20">
        <v>2970029.4982408155</v>
      </c>
      <c r="AE671" s="20">
        <v>-426686.49824081548</v>
      </c>
      <c r="AN671">
        <v>125311</v>
      </c>
      <c r="AO671">
        <v>1046</v>
      </c>
      <c r="AP671">
        <v>6.2</v>
      </c>
      <c r="AQ671">
        <v>15</v>
      </c>
      <c r="AR671">
        <v>36048</v>
      </c>
      <c r="AS671">
        <v>5888980</v>
      </c>
      <c r="AT671">
        <v>5630</v>
      </c>
      <c r="AU671" s="20">
        <v>5612326.7953207381</v>
      </c>
      <c r="AV671" s="20">
        <v>276653.20467926189</v>
      </c>
      <c r="BJ671">
        <v>125311</v>
      </c>
      <c r="BK671">
        <v>5888980</v>
      </c>
      <c r="BL671">
        <v>5630</v>
      </c>
      <c r="BM671">
        <v>1046</v>
      </c>
      <c r="BN671">
        <v>15</v>
      </c>
      <c r="BO671">
        <v>36048</v>
      </c>
      <c r="BP671">
        <v>6.2</v>
      </c>
      <c r="BQ671">
        <v>0</v>
      </c>
      <c r="BT671">
        <v>8256654</v>
      </c>
      <c r="BU671">
        <v>1701</v>
      </c>
      <c r="BV671">
        <v>19.2</v>
      </c>
      <c r="BW671">
        <v>40023</v>
      </c>
      <c r="BX671">
        <v>2.6</v>
      </c>
      <c r="BY671">
        <v>0</v>
      </c>
      <c r="CA671" s="59">
        <f t="shared" si="68"/>
        <v>1.070120672327717</v>
      </c>
      <c r="CB671" s="59">
        <f t="shared" si="69"/>
        <v>2.0561537711861959</v>
      </c>
      <c r="CC671" s="59">
        <f t="shared" si="70"/>
        <v>1.9218623074152019</v>
      </c>
      <c r="CD671" s="59">
        <f t="shared" si="71"/>
        <v>1.3711243353249247E-2</v>
      </c>
      <c r="CE671" s="59">
        <f t="shared" si="72"/>
        <v>-1.2193370222451869</v>
      </c>
      <c r="CF671">
        <v>0</v>
      </c>
      <c r="CI671" s="20">
        <v>642</v>
      </c>
      <c r="CJ671" s="20">
        <v>-0.71464786573194472</v>
      </c>
      <c r="CK671" s="20">
        <v>6.2038133921327177E-3</v>
      </c>
      <c r="DC671">
        <v>125281</v>
      </c>
      <c r="DD671">
        <v>4328982</v>
      </c>
      <c r="DE671">
        <v>5117</v>
      </c>
      <c r="DF671">
        <v>846</v>
      </c>
      <c r="DG671">
        <v>17.7</v>
      </c>
      <c r="DH671">
        <v>41929</v>
      </c>
      <c r="DI671">
        <v>6.8</v>
      </c>
      <c r="DJ671">
        <v>0</v>
      </c>
      <c r="DK671">
        <f t="shared" si="67"/>
        <v>0</v>
      </c>
    </row>
    <row r="672" spans="1:115" x14ac:dyDescent="0.25">
      <c r="A672">
        <v>125311</v>
      </c>
      <c r="B672">
        <v>1046</v>
      </c>
      <c r="C672">
        <v>15</v>
      </c>
      <c r="D672">
        <v>36048</v>
      </c>
      <c r="E672">
        <v>5630</v>
      </c>
      <c r="N672">
        <v>125311</v>
      </c>
      <c r="O672" t="s">
        <v>413</v>
      </c>
      <c r="P672" s="74">
        <v>1046</v>
      </c>
      <c r="Q672" s="74">
        <v>5888980</v>
      </c>
      <c r="R672" s="72">
        <v>6352966.7546548964</v>
      </c>
      <c r="S672" s="72">
        <v>-463986.75465489645</v>
      </c>
      <c r="U672" s="20"/>
      <c r="V672" s="20"/>
      <c r="AC672" s="20">
        <v>648</v>
      </c>
      <c r="AD672" s="20">
        <v>5902967.2761021629</v>
      </c>
      <c r="AE672" s="20">
        <v>-778915.2761021629</v>
      </c>
      <c r="AN672">
        <v>125314</v>
      </c>
      <c r="AO672">
        <v>1473</v>
      </c>
      <c r="AP672">
        <v>6.3</v>
      </c>
      <c r="AQ672">
        <v>17.7</v>
      </c>
      <c r="AR672">
        <v>38752</v>
      </c>
      <c r="AS672">
        <v>7434231</v>
      </c>
      <c r="AT672">
        <v>5047</v>
      </c>
      <c r="AU672" s="20">
        <v>7947391.8991859984</v>
      </c>
      <c r="AV672" s="20">
        <v>-513160.89918599837</v>
      </c>
      <c r="BJ672">
        <v>125314</v>
      </c>
      <c r="BK672">
        <v>7434231</v>
      </c>
      <c r="BL672">
        <v>5047</v>
      </c>
      <c r="BM672">
        <v>1473</v>
      </c>
      <c r="BN672">
        <v>17.7</v>
      </c>
      <c r="BO672">
        <v>38752</v>
      </c>
      <c r="BP672">
        <v>6.3</v>
      </c>
      <c r="BQ672">
        <v>0</v>
      </c>
      <c r="BT672">
        <v>6447284</v>
      </c>
      <c r="BU672">
        <v>1003</v>
      </c>
      <c r="BV672">
        <v>13.2</v>
      </c>
      <c r="BW672">
        <v>39743</v>
      </c>
      <c r="BX672">
        <v>3.8</v>
      </c>
      <c r="BY672">
        <v>0</v>
      </c>
      <c r="CA672" s="59">
        <f t="shared" si="68"/>
        <v>0.23829775050838009</v>
      </c>
      <c r="CB672" s="59">
        <f t="shared" si="69"/>
        <v>0.10375587191057144</v>
      </c>
      <c r="CC672" s="59">
        <f t="shared" si="70"/>
        <v>-1.0742744540163813</v>
      </c>
      <c r="CD672" s="59">
        <f t="shared" si="71"/>
        <v>-7.870727447238117E-2</v>
      </c>
      <c r="CE672" s="59">
        <f t="shared" si="72"/>
        <v>-1.0976681664745227</v>
      </c>
      <c r="CF672">
        <v>0</v>
      </c>
      <c r="CI672" s="20">
        <v>643</v>
      </c>
      <c r="CJ672" s="20">
        <v>0.63772176858440743</v>
      </c>
      <c r="CK672" s="20">
        <v>5.2005776351296551E-2</v>
      </c>
      <c r="DC672">
        <v>125311</v>
      </c>
      <c r="DD672">
        <v>5888980</v>
      </c>
      <c r="DE672">
        <v>5630</v>
      </c>
      <c r="DF672">
        <v>1046</v>
      </c>
      <c r="DG672">
        <v>15</v>
      </c>
      <c r="DH672">
        <v>36048</v>
      </c>
      <c r="DI672">
        <v>6.2</v>
      </c>
      <c r="DJ672">
        <v>0</v>
      </c>
      <c r="DK672">
        <f t="shared" si="67"/>
        <v>0</v>
      </c>
    </row>
    <row r="673" spans="1:115" x14ac:dyDescent="0.25">
      <c r="A673">
        <v>125314</v>
      </c>
      <c r="B673">
        <v>1473</v>
      </c>
      <c r="C673">
        <v>17.7</v>
      </c>
      <c r="D673">
        <v>38752</v>
      </c>
      <c r="E673">
        <v>5047</v>
      </c>
      <c r="N673">
        <v>125314</v>
      </c>
      <c r="O673" t="s">
        <v>413</v>
      </c>
      <c r="P673" s="74">
        <v>1473</v>
      </c>
      <c r="Q673" s="74">
        <v>7434231</v>
      </c>
      <c r="R673" s="72">
        <v>8613552.3704433367</v>
      </c>
      <c r="S673" s="72">
        <v>-1179321.3704433367</v>
      </c>
      <c r="U673" s="20"/>
      <c r="V673" s="20"/>
      <c r="AC673" s="20">
        <v>649</v>
      </c>
      <c r="AD673" s="20">
        <v>4944733.0923604593</v>
      </c>
      <c r="AE673" s="20">
        <v>-1093873.0923604593</v>
      </c>
      <c r="AN673">
        <v>125315</v>
      </c>
      <c r="AO673">
        <v>1395</v>
      </c>
      <c r="AP673">
        <v>2.5</v>
      </c>
      <c r="AQ673">
        <v>19.7</v>
      </c>
      <c r="AR673">
        <v>40508</v>
      </c>
      <c r="AS673">
        <v>6376545</v>
      </c>
      <c r="AT673">
        <v>4571</v>
      </c>
      <c r="AU673" s="20">
        <v>7233462.234259312</v>
      </c>
      <c r="AV673" s="20">
        <v>-856917.23425931204</v>
      </c>
      <c r="BJ673">
        <v>125315</v>
      </c>
      <c r="BK673">
        <v>6376545</v>
      </c>
      <c r="BL673">
        <v>4571</v>
      </c>
      <c r="BM673">
        <v>1395</v>
      </c>
      <c r="BN673">
        <v>19.7</v>
      </c>
      <c r="BO673">
        <v>40508</v>
      </c>
      <c r="BP673">
        <v>2.5</v>
      </c>
      <c r="BQ673">
        <v>0</v>
      </c>
      <c r="BT673">
        <v>4328982</v>
      </c>
      <c r="BU673">
        <v>846</v>
      </c>
      <c r="BV673">
        <v>17.7</v>
      </c>
      <c r="BW673">
        <v>41929</v>
      </c>
      <c r="BX673">
        <v>6.8</v>
      </c>
      <c r="BY673">
        <v>0</v>
      </c>
      <c r="CA673" s="59">
        <f t="shared" si="68"/>
        <v>-0.73555069338963142</v>
      </c>
      <c r="CB673" s="59">
        <f t="shared" si="69"/>
        <v>-0.33539379884340143</v>
      </c>
      <c r="CC673" s="59">
        <f t="shared" si="70"/>
        <v>1.1728281170573061</v>
      </c>
      <c r="CD673" s="59">
        <f t="shared" si="71"/>
        <v>0.64281729683771915</v>
      </c>
      <c r="CE673" s="59">
        <f t="shared" si="72"/>
        <v>-0.79349602704786182</v>
      </c>
      <c r="CF673">
        <v>0</v>
      </c>
      <c r="CI673" s="20">
        <v>644</v>
      </c>
      <c r="CJ673" s="20">
        <v>-1.1278069502814863</v>
      </c>
      <c r="CK673" s="20">
        <v>4.9027758624827333E-2</v>
      </c>
      <c r="DC673">
        <v>125314</v>
      </c>
      <c r="DD673">
        <v>7434231</v>
      </c>
      <c r="DE673">
        <v>5047</v>
      </c>
      <c r="DF673">
        <v>1473</v>
      </c>
      <c r="DG673">
        <v>17.7</v>
      </c>
      <c r="DH673">
        <v>38752</v>
      </c>
      <c r="DI673">
        <v>6.3</v>
      </c>
      <c r="DJ673">
        <v>0</v>
      </c>
      <c r="DK673">
        <f t="shared" si="67"/>
        <v>0</v>
      </c>
    </row>
    <row r="674" spans="1:115" x14ac:dyDescent="0.25">
      <c r="A674">
        <v>125315</v>
      </c>
      <c r="B674">
        <v>1395</v>
      </c>
      <c r="C674">
        <v>19.7</v>
      </c>
      <c r="D674">
        <v>40508</v>
      </c>
      <c r="E674">
        <v>4571</v>
      </c>
      <c r="N674">
        <v>125315</v>
      </c>
      <c r="O674" t="s">
        <v>413</v>
      </c>
      <c r="P674" s="74">
        <v>1395</v>
      </c>
      <c r="Q674" s="74">
        <v>6376545</v>
      </c>
      <c r="R674" s="72">
        <v>8200611.6724772975</v>
      </c>
      <c r="S674" s="72">
        <v>-1824066.6724772975</v>
      </c>
      <c r="U674" s="20"/>
      <c r="V674" s="20"/>
      <c r="AC674" s="20">
        <v>650</v>
      </c>
      <c r="AD674" s="20">
        <v>6003555.39483748</v>
      </c>
      <c r="AE674" s="20">
        <v>-922255.39483748004</v>
      </c>
      <c r="AN674">
        <v>125734</v>
      </c>
      <c r="AO674">
        <v>829</v>
      </c>
      <c r="AP674">
        <v>7.2</v>
      </c>
      <c r="AQ674">
        <v>15.4</v>
      </c>
      <c r="AR674">
        <v>38276</v>
      </c>
      <c r="AS674">
        <v>4407793</v>
      </c>
      <c r="AT674">
        <v>5317</v>
      </c>
      <c r="AU674" s="20">
        <v>4615697.8896117136</v>
      </c>
      <c r="AV674" s="20">
        <v>-207904.88961171359</v>
      </c>
      <c r="BJ674">
        <v>125734</v>
      </c>
      <c r="BK674">
        <v>4407793</v>
      </c>
      <c r="BL674">
        <v>5317</v>
      </c>
      <c r="BM674">
        <v>829</v>
      </c>
      <c r="BN674">
        <v>15.4</v>
      </c>
      <c r="BO674">
        <v>38276</v>
      </c>
      <c r="BP674">
        <v>7.2</v>
      </c>
      <c r="BQ674">
        <v>0</v>
      </c>
      <c r="BT674">
        <v>5888980</v>
      </c>
      <c r="BU674">
        <v>1046</v>
      </c>
      <c r="BV674">
        <v>15</v>
      </c>
      <c r="BW674">
        <v>36048</v>
      </c>
      <c r="BX674">
        <v>6.2</v>
      </c>
      <c r="BY674">
        <v>0</v>
      </c>
      <c r="CA674" s="59">
        <f t="shared" si="68"/>
        <v>-1.837173364545416E-2</v>
      </c>
      <c r="CB674" s="59">
        <f t="shared" si="69"/>
        <v>0.22403253332726464</v>
      </c>
      <c r="CC674" s="59">
        <f t="shared" si="70"/>
        <v>-0.17543342558690597</v>
      </c>
      <c r="CD674" s="59">
        <f t="shared" si="71"/>
        <v>-1.2983016436356112</v>
      </c>
      <c r="CE674" s="59">
        <f t="shared" si="72"/>
        <v>-0.85433045493319393</v>
      </c>
      <c r="CF674">
        <v>0</v>
      </c>
      <c r="CI674" s="20">
        <v>645</v>
      </c>
      <c r="CJ674" s="20">
        <v>-0.5595939735215093</v>
      </c>
      <c r="CK674" s="20">
        <v>-0.24695614871739724</v>
      </c>
      <c r="DC674">
        <v>125315</v>
      </c>
      <c r="DD674">
        <v>6376545</v>
      </c>
      <c r="DE674">
        <v>4571</v>
      </c>
      <c r="DF674">
        <v>1395</v>
      </c>
      <c r="DG674">
        <v>19.7</v>
      </c>
      <c r="DH674">
        <v>40508</v>
      </c>
      <c r="DI674">
        <v>2.5</v>
      </c>
      <c r="DJ674">
        <v>0</v>
      </c>
      <c r="DK674">
        <f t="shared" si="67"/>
        <v>0</v>
      </c>
    </row>
    <row r="675" spans="1:115" x14ac:dyDescent="0.25">
      <c r="A675">
        <v>125734</v>
      </c>
      <c r="B675">
        <v>829</v>
      </c>
      <c r="C675">
        <v>15.4</v>
      </c>
      <c r="D675">
        <v>38276</v>
      </c>
      <c r="E675">
        <v>5317</v>
      </c>
      <c r="N675">
        <v>125734</v>
      </c>
      <c r="O675" t="s">
        <v>190</v>
      </c>
      <c r="P675" s="74">
        <v>829</v>
      </c>
      <c r="Q675" s="74">
        <v>4407793</v>
      </c>
      <c r="R675" s="72">
        <v>5204144.5564673292</v>
      </c>
      <c r="S675" s="72">
        <v>-796351.55646732915</v>
      </c>
      <c r="U675" s="20"/>
      <c r="V675" s="20"/>
      <c r="AC675" s="20">
        <v>651</v>
      </c>
      <c r="AD675" s="20">
        <v>4473557.1677581854</v>
      </c>
      <c r="AE675" s="20">
        <v>-1091803.1677581854</v>
      </c>
      <c r="AN675">
        <v>125747</v>
      </c>
      <c r="AO675">
        <v>1739</v>
      </c>
      <c r="AP675">
        <v>3.7</v>
      </c>
      <c r="AQ675">
        <v>15.3</v>
      </c>
      <c r="AR675">
        <v>38146</v>
      </c>
      <c r="AS675">
        <v>8682827</v>
      </c>
      <c r="AT675">
        <v>4993</v>
      </c>
      <c r="AU675" s="20">
        <v>9627092.0857216306</v>
      </c>
      <c r="AV675" s="20">
        <v>-944265.0857216306</v>
      </c>
      <c r="BJ675">
        <v>125747</v>
      </c>
      <c r="BK675">
        <v>8682827</v>
      </c>
      <c r="BL675">
        <v>4993</v>
      </c>
      <c r="BM675">
        <v>1739</v>
      </c>
      <c r="BN675">
        <v>15.3</v>
      </c>
      <c r="BO675">
        <v>38146</v>
      </c>
      <c r="BP675">
        <v>3.7</v>
      </c>
      <c r="BQ675">
        <v>0</v>
      </c>
      <c r="BT675">
        <v>7434231</v>
      </c>
      <c r="BU675">
        <v>1473</v>
      </c>
      <c r="BV675">
        <v>17.7</v>
      </c>
      <c r="BW675">
        <v>38752</v>
      </c>
      <c r="BX675">
        <v>6.3</v>
      </c>
      <c r="BY675">
        <v>0</v>
      </c>
      <c r="CA675" s="59">
        <f t="shared" si="68"/>
        <v>0.69202757758677158</v>
      </c>
      <c r="CB675" s="59">
        <f t="shared" si="69"/>
        <v>1.4184077525116368</v>
      </c>
      <c r="CC675" s="59">
        <f t="shared" si="70"/>
        <v>1.1728281170573061</v>
      </c>
      <c r="CD675" s="59">
        <f t="shared" si="71"/>
        <v>-0.40580281434809456</v>
      </c>
      <c r="CE675" s="59">
        <f t="shared" si="72"/>
        <v>-0.84419138361897206</v>
      </c>
      <c r="CF675">
        <v>0</v>
      </c>
      <c r="CI675" s="20">
        <v>646</v>
      </c>
      <c r="CJ675" s="20">
        <v>-0.20235942507982976</v>
      </c>
      <c r="CK675" s="20">
        <v>-0.13363886433708874</v>
      </c>
      <c r="DC675">
        <v>125734</v>
      </c>
      <c r="DD675">
        <v>4407793</v>
      </c>
      <c r="DE675">
        <v>5317</v>
      </c>
      <c r="DF675">
        <v>829</v>
      </c>
      <c r="DG675">
        <v>15.4</v>
      </c>
      <c r="DH675">
        <v>38276</v>
      </c>
      <c r="DI675">
        <v>7.2</v>
      </c>
      <c r="DJ675">
        <v>0</v>
      </c>
      <c r="DK675">
        <f t="shared" si="67"/>
        <v>0</v>
      </c>
    </row>
    <row r="676" spans="1:115" x14ac:dyDescent="0.25">
      <c r="A676">
        <v>125747</v>
      </c>
      <c r="B676">
        <v>1739</v>
      </c>
      <c r="C676">
        <v>15.3</v>
      </c>
      <c r="D676">
        <v>38146</v>
      </c>
      <c r="E676">
        <v>4993</v>
      </c>
      <c r="N676">
        <v>125747</v>
      </c>
      <c r="O676" t="s">
        <v>190</v>
      </c>
      <c r="P676" s="74">
        <v>1739</v>
      </c>
      <c r="Q676" s="74">
        <v>8682827</v>
      </c>
      <c r="R676" s="72">
        <v>10021786.032737773</v>
      </c>
      <c r="S676" s="72">
        <v>-1338959.0327377729</v>
      </c>
      <c r="U676" s="20"/>
      <c r="V676" s="20"/>
      <c r="AC676" s="20">
        <v>652</v>
      </c>
      <c r="AD676" s="20">
        <v>8105317.6652543657</v>
      </c>
      <c r="AE676" s="20">
        <v>-1565944.6652543657</v>
      </c>
      <c r="AN676">
        <v>125756</v>
      </c>
      <c r="AO676">
        <v>747</v>
      </c>
      <c r="AP676">
        <v>7.5</v>
      </c>
      <c r="AQ676">
        <v>14.3</v>
      </c>
      <c r="AR676">
        <v>40962</v>
      </c>
      <c r="AS676">
        <v>4481253</v>
      </c>
      <c r="AT676">
        <v>5999</v>
      </c>
      <c r="AU676" s="20">
        <v>4627168.3440107573</v>
      </c>
      <c r="AV676" s="20">
        <v>-145915.34401075728</v>
      </c>
      <c r="BJ676">
        <v>125756</v>
      </c>
      <c r="BK676">
        <v>4481253</v>
      </c>
      <c r="BL676">
        <v>5999</v>
      </c>
      <c r="BM676">
        <v>747</v>
      </c>
      <c r="BN676">
        <v>14.3</v>
      </c>
      <c r="BO676">
        <v>40962</v>
      </c>
      <c r="BP676">
        <v>7.5</v>
      </c>
      <c r="BQ676">
        <v>0</v>
      </c>
      <c r="BT676">
        <v>6376545</v>
      </c>
      <c r="BU676">
        <v>1395</v>
      </c>
      <c r="BV676">
        <v>19.7</v>
      </c>
      <c r="BW676">
        <v>40508</v>
      </c>
      <c r="BX676">
        <v>2.5</v>
      </c>
      <c r="BY676">
        <v>0</v>
      </c>
      <c r="CA676" s="59">
        <f t="shared" si="68"/>
        <v>0.20577686110125051</v>
      </c>
      <c r="CB676" s="59">
        <f t="shared" si="69"/>
        <v>1.2002314829650769</v>
      </c>
      <c r="CC676" s="59">
        <f t="shared" si="70"/>
        <v>2.171540370867834</v>
      </c>
      <c r="CD676" s="59">
        <f t="shared" si="71"/>
        <v>0.17379331887264479</v>
      </c>
      <c r="CE676" s="59">
        <f t="shared" si="72"/>
        <v>-1.2294760935594089</v>
      </c>
      <c r="CF676">
        <v>0</v>
      </c>
      <c r="CI676" s="20">
        <v>647</v>
      </c>
      <c r="CJ676" s="20">
        <v>-1.4793480688861891</v>
      </c>
      <c r="CK676" s="20">
        <v>-7.711567727571067E-2</v>
      </c>
      <c r="DC676">
        <v>125747</v>
      </c>
      <c r="DD676">
        <v>8682827</v>
      </c>
      <c r="DE676">
        <v>4993</v>
      </c>
      <c r="DF676">
        <v>1739</v>
      </c>
      <c r="DG676">
        <v>15.3</v>
      </c>
      <c r="DH676">
        <v>38146</v>
      </c>
      <c r="DI676">
        <v>3.7</v>
      </c>
      <c r="DJ676">
        <v>0</v>
      </c>
      <c r="DK676">
        <f t="shared" si="67"/>
        <v>0</v>
      </c>
    </row>
    <row r="677" spans="1:115" x14ac:dyDescent="0.25">
      <c r="A677">
        <v>125756</v>
      </c>
      <c r="B677">
        <v>747</v>
      </c>
      <c r="C677">
        <v>14.3</v>
      </c>
      <c r="D677">
        <v>40962</v>
      </c>
      <c r="E677">
        <v>5999</v>
      </c>
      <c r="N677">
        <v>125756</v>
      </c>
      <c r="O677" t="s">
        <v>190</v>
      </c>
      <c r="P677" s="74">
        <v>747</v>
      </c>
      <c r="Q677" s="74">
        <v>4481253</v>
      </c>
      <c r="R677" s="72">
        <v>4770027.4124517506</v>
      </c>
      <c r="S677" s="72">
        <v>-288774.4124517506</v>
      </c>
      <c r="U677" s="20"/>
      <c r="V677" s="20"/>
      <c r="AC677" s="20">
        <v>653</v>
      </c>
      <c r="AD677" s="20">
        <v>7110024.7009259667</v>
      </c>
      <c r="AE677" s="20">
        <v>-1082983.7009259667</v>
      </c>
      <c r="AN677">
        <v>125764</v>
      </c>
      <c r="AO677">
        <v>1089</v>
      </c>
      <c r="AP677">
        <v>15.3</v>
      </c>
      <c r="AQ677">
        <v>15.5</v>
      </c>
      <c r="AR677">
        <v>38043</v>
      </c>
      <c r="AS677">
        <v>6653790</v>
      </c>
      <c r="AT677">
        <v>6110</v>
      </c>
      <c r="AU677" s="20">
        <v>6419459.8110773563</v>
      </c>
      <c r="AV677" s="20">
        <v>234330.18892264366</v>
      </c>
      <c r="BJ677">
        <v>125764</v>
      </c>
      <c r="BK677">
        <v>6653790</v>
      </c>
      <c r="BL677">
        <v>6110</v>
      </c>
      <c r="BM677">
        <v>1089</v>
      </c>
      <c r="BN677">
        <v>15.5</v>
      </c>
      <c r="BO677">
        <v>38043</v>
      </c>
      <c r="BP677">
        <v>15.3</v>
      </c>
      <c r="BQ677">
        <v>0</v>
      </c>
      <c r="BT677">
        <v>4407793</v>
      </c>
      <c r="BU677">
        <v>829</v>
      </c>
      <c r="BV677">
        <v>15.4</v>
      </c>
      <c r="BW677">
        <v>38276</v>
      </c>
      <c r="BX677">
        <v>7.2</v>
      </c>
      <c r="BY677">
        <v>0</v>
      </c>
      <c r="CA677" s="59">
        <f t="shared" si="68"/>
        <v>-0.69931885783830483</v>
      </c>
      <c r="CB677" s="59">
        <f t="shared" si="69"/>
        <v>-0.382945037077908</v>
      </c>
      <c r="CC677" s="59">
        <f t="shared" si="70"/>
        <v>2.4309025175199749E-2</v>
      </c>
      <c r="CD677" s="59">
        <f t="shared" si="71"/>
        <v>-0.56291429465166631</v>
      </c>
      <c r="CE677" s="59">
        <f t="shared" si="72"/>
        <v>-0.75293974179097378</v>
      </c>
      <c r="CF677">
        <v>0</v>
      </c>
      <c r="CI677" s="20">
        <v>648</v>
      </c>
      <c r="CJ677" s="20">
        <v>-0.31793148811449656</v>
      </c>
      <c r="CK677" s="20">
        <v>-5.2101124146952005E-2</v>
      </c>
      <c r="DC677">
        <v>125756</v>
      </c>
      <c r="DD677">
        <v>4481253</v>
      </c>
      <c r="DE677">
        <v>5999</v>
      </c>
      <c r="DF677">
        <v>747</v>
      </c>
      <c r="DG677">
        <v>14.3</v>
      </c>
      <c r="DH677">
        <v>40962</v>
      </c>
      <c r="DI677">
        <v>7.5</v>
      </c>
      <c r="DJ677">
        <v>0</v>
      </c>
      <c r="DK677">
        <f t="shared" si="67"/>
        <v>0</v>
      </c>
    </row>
    <row r="678" spans="1:115" x14ac:dyDescent="0.25">
      <c r="A678">
        <v>125764</v>
      </c>
      <c r="B678">
        <v>1089</v>
      </c>
      <c r="C678">
        <v>15.5</v>
      </c>
      <c r="D678">
        <v>38043</v>
      </c>
      <c r="E678">
        <v>6110</v>
      </c>
      <c r="N678">
        <v>125764</v>
      </c>
      <c r="O678" t="s">
        <v>190</v>
      </c>
      <c r="P678" s="74">
        <v>1089</v>
      </c>
      <c r="Q678" s="74">
        <v>6653790</v>
      </c>
      <c r="R678" s="72">
        <v>6580613.5496874563</v>
      </c>
      <c r="S678" s="72">
        <v>73176.45031254366</v>
      </c>
      <c r="U678" s="20"/>
      <c r="V678" s="20"/>
      <c r="AC678" s="20">
        <v>654</v>
      </c>
      <c r="AD678" s="20">
        <v>4314733.8223866317</v>
      </c>
      <c r="AE678" s="20">
        <v>-244956.82238663174</v>
      </c>
      <c r="AN678">
        <v>126064</v>
      </c>
      <c r="AO678">
        <v>1420</v>
      </c>
      <c r="AP678">
        <v>4.3</v>
      </c>
      <c r="AQ678">
        <v>16.5</v>
      </c>
      <c r="AR678">
        <v>39507</v>
      </c>
      <c r="AS678">
        <v>7199400</v>
      </c>
      <c r="AT678">
        <v>5070</v>
      </c>
      <c r="AU678" s="20">
        <v>7817429.6639875919</v>
      </c>
      <c r="AV678" s="20">
        <v>-618029.66398759186</v>
      </c>
      <c r="BJ678">
        <v>126064</v>
      </c>
      <c r="BK678">
        <v>7199400</v>
      </c>
      <c r="BL678">
        <v>5070</v>
      </c>
      <c r="BM678">
        <v>1420</v>
      </c>
      <c r="BN678">
        <v>16.5</v>
      </c>
      <c r="BO678">
        <v>39507</v>
      </c>
      <c r="BP678">
        <v>4.3</v>
      </c>
      <c r="BQ678">
        <v>0</v>
      </c>
      <c r="BT678">
        <v>8682827</v>
      </c>
      <c r="BU678">
        <v>1739</v>
      </c>
      <c r="BV678">
        <v>15.3</v>
      </c>
      <c r="BW678">
        <v>38146</v>
      </c>
      <c r="BX678">
        <v>3.7</v>
      </c>
      <c r="BY678">
        <v>0</v>
      </c>
      <c r="CA678" s="59">
        <f t="shared" si="68"/>
        <v>1.2660454804435322</v>
      </c>
      <c r="CB678" s="59">
        <f t="shared" si="69"/>
        <v>2.1624447742986224</v>
      </c>
      <c r="CC678" s="59">
        <f t="shared" si="70"/>
        <v>-2.5626587515326461E-2</v>
      </c>
      <c r="CD678" s="59">
        <f t="shared" si="71"/>
        <v>-0.60582289221356611</v>
      </c>
      <c r="CE678" s="59">
        <f t="shared" si="72"/>
        <v>-1.1078072377887445</v>
      </c>
      <c r="CF678">
        <v>0</v>
      </c>
      <c r="CI678" s="20">
        <v>649</v>
      </c>
      <c r="CJ678" s="20">
        <v>-0.89254015594357472</v>
      </c>
      <c r="CK678" s="20">
        <v>-6.2817895270108726E-2</v>
      </c>
      <c r="DC678">
        <v>125764</v>
      </c>
      <c r="DD678">
        <v>6653790</v>
      </c>
      <c r="DE678">
        <v>6110</v>
      </c>
      <c r="DF678">
        <v>1089</v>
      </c>
      <c r="DG678">
        <v>15.5</v>
      </c>
      <c r="DH678">
        <v>38043</v>
      </c>
      <c r="DI678">
        <v>15.3</v>
      </c>
      <c r="DJ678">
        <v>0</v>
      </c>
      <c r="DK678">
        <f t="shared" si="67"/>
        <v>0</v>
      </c>
    </row>
    <row r="679" spans="1:115" x14ac:dyDescent="0.25">
      <c r="A679">
        <v>126064</v>
      </c>
      <c r="B679">
        <v>1420</v>
      </c>
      <c r="C679">
        <v>16.5</v>
      </c>
      <c r="D679">
        <v>39507</v>
      </c>
      <c r="E679">
        <v>5070</v>
      </c>
      <c r="N679">
        <v>126064</v>
      </c>
      <c r="O679" t="s">
        <v>413</v>
      </c>
      <c r="P679" s="74">
        <v>1420</v>
      </c>
      <c r="Q679" s="74">
        <v>7199400</v>
      </c>
      <c r="R679" s="72">
        <v>8332964.4602869255</v>
      </c>
      <c r="S679" s="72">
        <v>-1133564.4602869255</v>
      </c>
      <c r="U679" s="20"/>
      <c r="V679" s="20"/>
      <c r="AC679" s="20">
        <v>655</v>
      </c>
      <c r="AD679" s="20">
        <v>2377089.0088536842</v>
      </c>
      <c r="AE679" s="20">
        <v>-249549.00885368418</v>
      </c>
      <c r="AN679">
        <v>126065</v>
      </c>
      <c r="AO679">
        <v>1097</v>
      </c>
      <c r="AP679">
        <v>4.5</v>
      </c>
      <c r="AQ679">
        <v>19</v>
      </c>
      <c r="AR679">
        <v>38261</v>
      </c>
      <c r="AS679">
        <v>5690139</v>
      </c>
      <c r="AT679">
        <v>5187</v>
      </c>
      <c r="AU679" s="20">
        <v>5482492.1954358676</v>
      </c>
      <c r="AV679" s="20">
        <v>207646.80456413236</v>
      </c>
      <c r="BJ679">
        <v>126065</v>
      </c>
      <c r="BK679">
        <v>5690139</v>
      </c>
      <c r="BL679">
        <v>5187</v>
      </c>
      <c r="BM679">
        <v>1097</v>
      </c>
      <c r="BN679">
        <v>19</v>
      </c>
      <c r="BO679">
        <v>38261</v>
      </c>
      <c r="BP679">
        <v>4.5</v>
      </c>
      <c r="BQ679">
        <v>0</v>
      </c>
      <c r="BT679">
        <v>4481253</v>
      </c>
      <c r="BU679">
        <v>747</v>
      </c>
      <c r="BV679">
        <v>14.3</v>
      </c>
      <c r="BW679">
        <v>40962</v>
      </c>
      <c r="BX679">
        <v>7.5</v>
      </c>
      <c r="BY679">
        <v>0</v>
      </c>
      <c r="CA679" s="59">
        <f t="shared" si="68"/>
        <v>-0.66554704121879171</v>
      </c>
      <c r="CB679" s="59">
        <f t="shared" si="69"/>
        <v>-0.61230983326788113</v>
      </c>
      <c r="CC679" s="59">
        <f t="shared" si="70"/>
        <v>-0.5249827144205903</v>
      </c>
      <c r="CD679" s="59">
        <f t="shared" si="71"/>
        <v>0.32364334420420271</v>
      </c>
      <c r="CE679" s="59">
        <f t="shared" si="72"/>
        <v>-0.72252252784830773</v>
      </c>
      <c r="CF679">
        <v>0</v>
      </c>
      <c r="CI679" s="20">
        <v>650</v>
      </c>
      <c r="CJ679" s="20">
        <v>-0.27656250755949041</v>
      </c>
      <c r="CK679" s="20">
        <v>-0.11312451123772488</v>
      </c>
      <c r="DC679">
        <v>126064</v>
      </c>
      <c r="DD679">
        <v>7199400</v>
      </c>
      <c r="DE679">
        <v>5070</v>
      </c>
      <c r="DF679">
        <v>1420</v>
      </c>
      <c r="DG679">
        <v>16.5</v>
      </c>
      <c r="DH679">
        <v>39507</v>
      </c>
      <c r="DI679">
        <v>4.3</v>
      </c>
      <c r="DJ679">
        <v>0</v>
      </c>
      <c r="DK679">
        <f t="shared" si="67"/>
        <v>0</v>
      </c>
    </row>
    <row r="680" spans="1:115" x14ac:dyDescent="0.25">
      <c r="A680">
        <v>126065</v>
      </c>
      <c r="B680">
        <v>1097</v>
      </c>
      <c r="C680">
        <v>19</v>
      </c>
      <c r="D680">
        <v>38261</v>
      </c>
      <c r="E680">
        <v>5187</v>
      </c>
      <c r="N680">
        <v>126065</v>
      </c>
      <c r="O680" t="s">
        <v>413</v>
      </c>
      <c r="P680" s="74">
        <v>1097</v>
      </c>
      <c r="Q680" s="74">
        <v>5690139</v>
      </c>
      <c r="R680" s="72">
        <v>6622966.4417865369</v>
      </c>
      <c r="S680" s="72">
        <v>-932827.44178653695</v>
      </c>
      <c r="U680" s="20"/>
      <c r="V680" s="20"/>
      <c r="AC680" s="20">
        <v>656</v>
      </c>
      <c r="AD680" s="20">
        <v>5474144.2435989697</v>
      </c>
      <c r="AE680" s="20">
        <v>-1052144.2435989697</v>
      </c>
      <c r="AN680">
        <v>126066</v>
      </c>
      <c r="AO680">
        <v>1497</v>
      </c>
      <c r="AP680">
        <v>4.2</v>
      </c>
      <c r="AQ680">
        <v>18.2</v>
      </c>
      <c r="AR680">
        <v>38900</v>
      </c>
      <c r="AS680">
        <v>7140690</v>
      </c>
      <c r="AT680">
        <v>4770</v>
      </c>
      <c r="AU680" s="20">
        <v>7931227.3494412024</v>
      </c>
      <c r="AV680" s="20">
        <v>-790537.34944120236</v>
      </c>
      <c r="BJ680">
        <v>126066</v>
      </c>
      <c r="BK680">
        <v>7140690</v>
      </c>
      <c r="BL680">
        <v>4770</v>
      </c>
      <c r="BM680">
        <v>1497</v>
      </c>
      <c r="BN680">
        <v>18.2</v>
      </c>
      <c r="BO680">
        <v>38900</v>
      </c>
      <c r="BP680">
        <v>4.2</v>
      </c>
      <c r="BQ680">
        <v>0</v>
      </c>
      <c r="BT680">
        <v>6653790</v>
      </c>
      <c r="BU680">
        <v>1089</v>
      </c>
      <c r="BV680">
        <v>15.5</v>
      </c>
      <c r="BW680">
        <v>38043</v>
      </c>
      <c r="BX680">
        <v>15.3</v>
      </c>
      <c r="BY680">
        <v>0</v>
      </c>
      <c r="CA680" s="59">
        <f t="shared" si="68"/>
        <v>0.33323489674890799</v>
      </c>
      <c r="CB680" s="59">
        <f t="shared" si="69"/>
        <v>0.34430919474395782</v>
      </c>
      <c r="CC680" s="59">
        <f t="shared" si="70"/>
        <v>7.4244637865725951E-2</v>
      </c>
      <c r="CD680" s="59">
        <f t="shared" si="71"/>
        <v>-0.63981970412799449</v>
      </c>
      <c r="CE680" s="59">
        <f t="shared" si="72"/>
        <v>6.8325034661010253E-2</v>
      </c>
      <c r="CF680">
        <v>0</v>
      </c>
      <c r="CI680" s="20">
        <v>651</v>
      </c>
      <c r="CJ680" s="20">
        <v>-1.1161277601980957</v>
      </c>
      <c r="CK680" s="20">
        <v>-5.4892716922385176E-2</v>
      </c>
      <c r="DC680">
        <v>126065</v>
      </c>
      <c r="DD680">
        <v>5690139</v>
      </c>
      <c r="DE680">
        <v>5187</v>
      </c>
      <c r="DF680">
        <v>1097</v>
      </c>
      <c r="DG680">
        <v>19</v>
      </c>
      <c r="DH680">
        <v>38261</v>
      </c>
      <c r="DI680">
        <v>4.5</v>
      </c>
      <c r="DJ680">
        <v>0</v>
      </c>
      <c r="DK680">
        <f t="shared" si="67"/>
        <v>0</v>
      </c>
    </row>
    <row r="681" spans="1:115" x14ac:dyDescent="0.25">
      <c r="A681">
        <v>126066</v>
      </c>
      <c r="B681">
        <v>1497</v>
      </c>
      <c r="C681">
        <v>18.2</v>
      </c>
      <c r="D681">
        <v>38900</v>
      </c>
      <c r="E681">
        <v>4770</v>
      </c>
      <c r="N681">
        <v>126066</v>
      </c>
      <c r="O681" t="s">
        <v>413</v>
      </c>
      <c r="P681" s="74">
        <v>1497</v>
      </c>
      <c r="Q681" s="74">
        <v>7140690</v>
      </c>
      <c r="R681" s="72">
        <v>8740611.0467405785</v>
      </c>
      <c r="S681" s="72">
        <v>-1599921.0467405785</v>
      </c>
      <c r="U681" s="20"/>
      <c r="V681" s="20"/>
      <c r="AC681" s="20">
        <v>657</v>
      </c>
      <c r="AD681" s="20">
        <v>10561785.407001054</v>
      </c>
      <c r="AE681" s="20">
        <v>-1119296.4070010539</v>
      </c>
      <c r="AN681">
        <v>126068</v>
      </c>
      <c r="AO681">
        <v>1614</v>
      </c>
      <c r="AP681">
        <v>5.0999999999999996</v>
      </c>
      <c r="AQ681">
        <v>16.5</v>
      </c>
      <c r="AR681">
        <v>37553</v>
      </c>
      <c r="AS681">
        <v>7676184</v>
      </c>
      <c r="AT681">
        <v>4756</v>
      </c>
      <c r="AU681" s="20">
        <v>8736725.0528413206</v>
      </c>
      <c r="AV681" s="20">
        <v>-1060541.0528413206</v>
      </c>
      <c r="BJ681">
        <v>126068</v>
      </c>
      <c r="BK681">
        <v>7676184</v>
      </c>
      <c r="BL681">
        <v>4756</v>
      </c>
      <c r="BM681">
        <v>1614</v>
      </c>
      <c r="BN681">
        <v>16.5</v>
      </c>
      <c r="BO681">
        <v>37553</v>
      </c>
      <c r="BP681">
        <v>5.0999999999999996</v>
      </c>
      <c r="BQ681">
        <v>0</v>
      </c>
      <c r="BT681">
        <v>7199400</v>
      </c>
      <c r="BU681">
        <v>1420</v>
      </c>
      <c r="BV681">
        <v>16.5</v>
      </c>
      <c r="BW681">
        <v>39507</v>
      </c>
      <c r="BX681">
        <v>4.3</v>
      </c>
      <c r="BY681">
        <v>0</v>
      </c>
      <c r="CA681" s="59">
        <f t="shared" si="68"/>
        <v>0.58406855950105296</v>
      </c>
      <c r="CB681" s="59">
        <f t="shared" si="69"/>
        <v>1.2701597744864102</v>
      </c>
      <c r="CC681" s="59">
        <f t="shared" si="70"/>
        <v>0.57360076477098987</v>
      </c>
      <c r="CD681" s="59">
        <f t="shared" si="71"/>
        <v>-0.15660288235398395</v>
      </c>
      <c r="CE681" s="59">
        <f t="shared" si="72"/>
        <v>-1.0469728099034126</v>
      </c>
      <c r="CF681">
        <v>0</v>
      </c>
      <c r="CI681" s="20">
        <v>652</v>
      </c>
      <c r="CJ681" s="20">
        <v>0.63998776697946147</v>
      </c>
      <c r="CK681" s="20">
        <v>-0.35935387679405517</v>
      </c>
      <c r="DC681">
        <v>126066</v>
      </c>
      <c r="DD681">
        <v>7140690</v>
      </c>
      <c r="DE681">
        <v>4770</v>
      </c>
      <c r="DF681">
        <v>1497</v>
      </c>
      <c r="DG681">
        <v>18.2</v>
      </c>
      <c r="DH681">
        <v>38900</v>
      </c>
      <c r="DI681">
        <v>4.2</v>
      </c>
      <c r="DJ681">
        <v>0</v>
      </c>
      <c r="DK681">
        <f t="shared" si="67"/>
        <v>0</v>
      </c>
    </row>
    <row r="682" spans="1:115" x14ac:dyDescent="0.25">
      <c r="A682">
        <v>126068</v>
      </c>
      <c r="B682">
        <v>1614</v>
      </c>
      <c r="C682">
        <v>16.5</v>
      </c>
      <c r="D682">
        <v>37553</v>
      </c>
      <c r="E682">
        <v>4756</v>
      </c>
      <c r="N682">
        <v>126068</v>
      </c>
      <c r="O682" t="s">
        <v>413</v>
      </c>
      <c r="P682" s="74">
        <v>1614</v>
      </c>
      <c r="Q682" s="74">
        <v>7676184</v>
      </c>
      <c r="R682" s="72">
        <v>9360022.0936896354</v>
      </c>
      <c r="S682" s="72">
        <v>-1683838.0936896354</v>
      </c>
      <c r="U682" s="20"/>
      <c r="V682" s="20"/>
      <c r="AC682" s="20">
        <v>658</v>
      </c>
      <c r="AD682" s="20">
        <v>9836492.1298042946</v>
      </c>
      <c r="AE682" s="20">
        <v>-1365908.1298042946</v>
      </c>
      <c r="AN682">
        <v>126069</v>
      </c>
      <c r="AO682">
        <v>732</v>
      </c>
      <c r="AP682">
        <v>7.6</v>
      </c>
      <c r="AQ682">
        <v>16.100000000000001</v>
      </c>
      <c r="AR682">
        <v>38646</v>
      </c>
      <c r="AS682">
        <v>3953532</v>
      </c>
      <c r="AT682">
        <v>5401</v>
      </c>
      <c r="AU682" s="20">
        <v>4020891.233781429</v>
      </c>
      <c r="AV682" s="20">
        <v>-67359.233781429008</v>
      </c>
      <c r="BJ682">
        <v>126069</v>
      </c>
      <c r="BK682">
        <v>3953532</v>
      </c>
      <c r="BL682">
        <v>5401</v>
      </c>
      <c r="BM682">
        <v>732</v>
      </c>
      <c r="BN682">
        <v>16.100000000000001</v>
      </c>
      <c r="BO682">
        <v>38646</v>
      </c>
      <c r="BP682">
        <v>7.6</v>
      </c>
      <c r="BQ682">
        <v>0</v>
      </c>
      <c r="BT682">
        <v>5690139</v>
      </c>
      <c r="BU682">
        <v>1097</v>
      </c>
      <c r="BV682">
        <v>19</v>
      </c>
      <c r="BW682">
        <v>38261</v>
      </c>
      <c r="BX682">
        <v>4.5</v>
      </c>
      <c r="BY682">
        <v>0</v>
      </c>
      <c r="CA682" s="59">
        <f t="shared" si="68"/>
        <v>-0.10978504413334707</v>
      </c>
      <c r="CB682" s="59">
        <f t="shared" si="69"/>
        <v>0.36668624803078448</v>
      </c>
      <c r="CC682" s="59">
        <f t="shared" si="70"/>
        <v>1.8219910820341494</v>
      </c>
      <c r="CD682" s="59">
        <f t="shared" si="71"/>
        <v>-0.56786528667803937</v>
      </c>
      <c r="CE682" s="59">
        <f t="shared" si="72"/>
        <v>-1.0266946672749684</v>
      </c>
      <c r="CF682">
        <v>0</v>
      </c>
      <c r="CI682" s="20">
        <v>653</v>
      </c>
      <c r="CJ682" s="20">
        <v>0.13497334634022171</v>
      </c>
      <c r="CK682" s="20">
        <v>-8.9874200945291943E-2</v>
      </c>
      <c r="DC682">
        <v>126068</v>
      </c>
      <c r="DD682">
        <v>7676184</v>
      </c>
      <c r="DE682">
        <v>4756</v>
      </c>
      <c r="DF682">
        <v>1614</v>
      </c>
      <c r="DG682">
        <v>16.5</v>
      </c>
      <c r="DH682">
        <v>37553</v>
      </c>
      <c r="DI682">
        <v>5.0999999999999996</v>
      </c>
      <c r="DJ682">
        <v>0</v>
      </c>
      <c r="DK682">
        <f t="shared" si="67"/>
        <v>0</v>
      </c>
    </row>
    <row r="683" spans="1:115" x14ac:dyDescent="0.25">
      <c r="A683">
        <v>126069</v>
      </c>
      <c r="B683">
        <v>732</v>
      </c>
      <c r="C683">
        <v>16.100000000000001</v>
      </c>
      <c r="D683">
        <v>38646</v>
      </c>
      <c r="E683">
        <v>5401</v>
      </c>
      <c r="N683">
        <v>126069</v>
      </c>
      <c r="O683" t="s">
        <v>413</v>
      </c>
      <c r="P683" s="74">
        <v>732</v>
      </c>
      <c r="Q683" s="74">
        <v>3953532</v>
      </c>
      <c r="R683" s="72">
        <v>4690615.7397659738</v>
      </c>
      <c r="S683" s="72">
        <v>-737083.73976597376</v>
      </c>
      <c r="U683" s="20"/>
      <c r="V683" s="20"/>
      <c r="AC683" s="20">
        <v>659</v>
      </c>
      <c r="AD683" s="20">
        <v>7782376.8629988749</v>
      </c>
      <c r="AE683" s="20">
        <v>129415.13700112514</v>
      </c>
      <c r="AN683">
        <v>126071</v>
      </c>
      <c r="AO683">
        <v>1020</v>
      </c>
      <c r="AP683">
        <v>13.6</v>
      </c>
      <c r="AQ683">
        <v>15.9</v>
      </c>
      <c r="AR683">
        <v>41690</v>
      </c>
      <c r="AS683">
        <v>6180180</v>
      </c>
      <c r="AT683">
        <v>6059</v>
      </c>
      <c r="AU683" s="20">
        <v>6300332.3279519696</v>
      </c>
      <c r="AV683" s="20">
        <v>-120152.32795196958</v>
      </c>
      <c r="BJ683">
        <v>126071</v>
      </c>
      <c r="BK683">
        <v>6180180</v>
      </c>
      <c r="BL683">
        <v>6059</v>
      </c>
      <c r="BM683">
        <v>1020</v>
      </c>
      <c r="BN683">
        <v>15.9</v>
      </c>
      <c r="BO683">
        <v>41690</v>
      </c>
      <c r="BP683">
        <v>13.6</v>
      </c>
      <c r="BQ683">
        <v>0</v>
      </c>
      <c r="BT683">
        <v>7140690</v>
      </c>
      <c r="BU683">
        <v>1497</v>
      </c>
      <c r="BV683">
        <v>18.2</v>
      </c>
      <c r="BW683">
        <v>38900</v>
      </c>
      <c r="BX683">
        <v>4.2</v>
      </c>
      <c r="BY683">
        <v>0</v>
      </c>
      <c r="CA683" s="59">
        <f t="shared" si="68"/>
        <v>0.55707777058556673</v>
      </c>
      <c r="CB683" s="59">
        <f t="shared" si="69"/>
        <v>1.4855389123721165</v>
      </c>
      <c r="CC683" s="59">
        <f t="shared" si="70"/>
        <v>1.4225061805099379</v>
      </c>
      <c r="CD683" s="59">
        <f t="shared" si="71"/>
        <v>-0.35695302635454706</v>
      </c>
      <c r="CE683" s="59">
        <f t="shared" si="72"/>
        <v>-1.0571118812176343</v>
      </c>
      <c r="CF683">
        <v>0</v>
      </c>
      <c r="CI683" s="20">
        <v>654</v>
      </c>
      <c r="CJ683" s="20">
        <v>-0.90981386698060551</v>
      </c>
      <c r="CK683" s="20">
        <v>5.5098679623360347E-2</v>
      </c>
      <c r="DC683">
        <v>126069</v>
      </c>
      <c r="DD683">
        <v>3953532</v>
      </c>
      <c r="DE683">
        <v>5401</v>
      </c>
      <c r="DF683">
        <v>732</v>
      </c>
      <c r="DG683">
        <v>16.100000000000001</v>
      </c>
      <c r="DH683">
        <v>38646</v>
      </c>
      <c r="DI683">
        <v>7.6</v>
      </c>
      <c r="DJ683">
        <v>0</v>
      </c>
      <c r="DK683">
        <f t="shared" si="67"/>
        <v>0</v>
      </c>
    </row>
    <row r="684" spans="1:115" x14ac:dyDescent="0.25">
      <c r="A684">
        <v>126071</v>
      </c>
      <c r="B684">
        <v>1020</v>
      </c>
      <c r="C684">
        <v>15.9</v>
      </c>
      <c r="D684">
        <v>41690</v>
      </c>
      <c r="E684">
        <v>6059</v>
      </c>
      <c r="N684">
        <v>126071</v>
      </c>
      <c r="O684" t="s">
        <v>413</v>
      </c>
      <c r="P684" s="74">
        <v>1020</v>
      </c>
      <c r="Q684" s="74">
        <v>6180180</v>
      </c>
      <c r="R684" s="72">
        <v>6215319.855332884</v>
      </c>
      <c r="S684" s="72">
        <v>-35139.855332884006</v>
      </c>
      <c r="U684" s="20"/>
      <c r="V684" s="20"/>
      <c r="AC684" s="20">
        <v>660</v>
      </c>
      <c r="AD684" s="20">
        <v>4552968.8404439613</v>
      </c>
      <c r="AE684" s="20">
        <v>-455344.84044396132</v>
      </c>
      <c r="AN684">
        <v>126080</v>
      </c>
      <c r="AO684">
        <v>1316</v>
      </c>
      <c r="AP684">
        <v>7.2</v>
      </c>
      <c r="AQ684">
        <v>17.8</v>
      </c>
      <c r="AR684">
        <v>41156</v>
      </c>
      <c r="AS684">
        <v>6765556</v>
      </c>
      <c r="AT684">
        <v>5141</v>
      </c>
      <c r="AU684" s="20">
        <v>7351148.9715762278</v>
      </c>
      <c r="AV684" s="20">
        <v>-585592.97157622781</v>
      </c>
      <c r="BJ684">
        <v>126080</v>
      </c>
      <c r="BK684">
        <v>6765556</v>
      </c>
      <c r="BL684">
        <v>5141</v>
      </c>
      <c r="BM684">
        <v>1316</v>
      </c>
      <c r="BN684">
        <v>17.8</v>
      </c>
      <c r="BO684">
        <v>41156</v>
      </c>
      <c r="BP684">
        <v>7.2</v>
      </c>
      <c r="BQ684">
        <v>0</v>
      </c>
      <c r="BT684">
        <v>7676184</v>
      </c>
      <c r="BU684">
        <v>1614</v>
      </c>
      <c r="BV684">
        <v>16.5</v>
      </c>
      <c r="BW684">
        <v>37553</v>
      </c>
      <c r="BX684">
        <v>5.0999999999999996</v>
      </c>
      <c r="BY684">
        <v>0</v>
      </c>
      <c r="CA684" s="59">
        <f t="shared" si="68"/>
        <v>0.80326079765947866</v>
      </c>
      <c r="CB684" s="59">
        <f t="shared" si="69"/>
        <v>1.8128033166919562</v>
      </c>
      <c r="CC684" s="59">
        <f t="shared" si="70"/>
        <v>0.57360076477098987</v>
      </c>
      <c r="CD684" s="59">
        <f t="shared" si="71"/>
        <v>-0.80155211032284768</v>
      </c>
      <c r="CE684" s="59">
        <f t="shared" si="72"/>
        <v>-0.96586023938963628</v>
      </c>
      <c r="CF684">
        <v>0</v>
      </c>
      <c r="CI684" s="20">
        <v>655</v>
      </c>
      <c r="CJ684" s="20">
        <v>-1.5074913975556381</v>
      </c>
      <c r="CK684" s="20">
        <v>-0.24012974944812693</v>
      </c>
      <c r="DC684">
        <v>126071</v>
      </c>
      <c r="DD684">
        <v>6180180</v>
      </c>
      <c r="DE684">
        <v>6059</v>
      </c>
      <c r="DF684">
        <v>1020</v>
      </c>
      <c r="DG684">
        <v>15.9</v>
      </c>
      <c r="DH684">
        <v>41690</v>
      </c>
      <c r="DI684">
        <v>13.6</v>
      </c>
      <c r="DJ684">
        <v>0</v>
      </c>
      <c r="DK684">
        <f t="shared" si="67"/>
        <v>0</v>
      </c>
    </row>
    <row r="685" spans="1:115" x14ac:dyDescent="0.25">
      <c r="A685">
        <v>126080</v>
      </c>
      <c r="B685">
        <v>1316</v>
      </c>
      <c r="C685">
        <v>17.8</v>
      </c>
      <c r="D685">
        <v>41156</v>
      </c>
      <c r="E685">
        <v>5141</v>
      </c>
      <c r="N685">
        <v>126080</v>
      </c>
      <c r="O685" t="s">
        <v>413</v>
      </c>
      <c r="P685" s="74">
        <v>1316</v>
      </c>
      <c r="Q685" s="74">
        <v>6765556</v>
      </c>
      <c r="R685" s="72">
        <v>7782376.8629988749</v>
      </c>
      <c r="S685" s="72">
        <v>-1016820.8629988749</v>
      </c>
      <c r="U685" s="20"/>
      <c r="V685" s="20"/>
      <c r="AC685" s="20">
        <v>661</v>
      </c>
      <c r="AD685" s="20">
        <v>3557675.8761155619</v>
      </c>
      <c r="AE685" s="20">
        <v>229422.12388443807</v>
      </c>
      <c r="AN685">
        <v>126081</v>
      </c>
      <c r="AO685">
        <v>1459</v>
      </c>
      <c r="AP685">
        <v>7.8</v>
      </c>
      <c r="AQ685">
        <v>15.7</v>
      </c>
      <c r="AR685">
        <v>39264</v>
      </c>
      <c r="AS685">
        <v>8346939</v>
      </c>
      <c r="AT685">
        <v>5721</v>
      </c>
      <c r="AU685" s="20">
        <v>8288684.8557876954</v>
      </c>
      <c r="AV685" s="20">
        <v>58254.144212304614</v>
      </c>
      <c r="BJ685">
        <v>126081</v>
      </c>
      <c r="BK685">
        <v>8346939</v>
      </c>
      <c r="BL685">
        <v>5721</v>
      </c>
      <c r="BM685">
        <v>1459</v>
      </c>
      <c r="BN685">
        <v>15.7</v>
      </c>
      <c r="BO685">
        <v>39264</v>
      </c>
      <c r="BP685">
        <v>7.8</v>
      </c>
      <c r="BQ685">
        <v>0</v>
      </c>
      <c r="BT685">
        <v>3953532</v>
      </c>
      <c r="BU685">
        <v>732</v>
      </c>
      <c r="BV685">
        <v>16.100000000000001</v>
      </c>
      <c r="BW685">
        <v>38646</v>
      </c>
      <c r="BX685">
        <v>7.6</v>
      </c>
      <c r="BY685">
        <v>0</v>
      </c>
      <c r="CA685" s="59">
        <f t="shared" si="68"/>
        <v>-0.9081565816253544</v>
      </c>
      <c r="CB685" s="59">
        <f t="shared" si="69"/>
        <v>-0.65426680818068106</v>
      </c>
      <c r="CC685" s="59">
        <f t="shared" si="70"/>
        <v>0.37385831400888497</v>
      </c>
      <c r="CD685" s="59">
        <f t="shared" si="71"/>
        <v>-0.44078982466779748</v>
      </c>
      <c r="CE685" s="59">
        <f t="shared" si="72"/>
        <v>-0.71238345653408575</v>
      </c>
      <c r="CF685">
        <v>0</v>
      </c>
      <c r="CI685" s="20">
        <v>656</v>
      </c>
      <c r="CJ685" s="20">
        <v>-0.52431365167424238</v>
      </c>
      <c r="CK685" s="20">
        <v>-0.16847381222568203</v>
      </c>
      <c r="DC685">
        <v>126080</v>
      </c>
      <c r="DD685">
        <v>6765556</v>
      </c>
      <c r="DE685">
        <v>5141</v>
      </c>
      <c r="DF685">
        <v>1316</v>
      </c>
      <c r="DG685">
        <v>17.8</v>
      </c>
      <c r="DH685">
        <v>41156</v>
      </c>
      <c r="DI685">
        <v>7.2</v>
      </c>
      <c r="DJ685">
        <v>0</v>
      </c>
      <c r="DK685">
        <f t="shared" si="67"/>
        <v>0</v>
      </c>
    </row>
    <row r="686" spans="1:115" x14ac:dyDescent="0.25">
      <c r="A686">
        <v>126081</v>
      </c>
      <c r="B686">
        <v>1459</v>
      </c>
      <c r="C686">
        <v>15.7</v>
      </c>
      <c r="D686">
        <v>39264</v>
      </c>
      <c r="E686">
        <v>5721</v>
      </c>
      <c r="N686">
        <v>126081</v>
      </c>
      <c r="O686" t="s">
        <v>413</v>
      </c>
      <c r="P686" s="74">
        <v>1459</v>
      </c>
      <c r="Q686" s="74">
        <v>8346939</v>
      </c>
      <c r="R686" s="72">
        <v>8539434.8092699442</v>
      </c>
      <c r="S686" s="72">
        <v>-192495.80926994421</v>
      </c>
      <c r="U686" s="20"/>
      <c r="V686" s="20"/>
      <c r="AC686" s="20">
        <v>662</v>
      </c>
      <c r="AD686" s="20">
        <v>3870028.455346283</v>
      </c>
      <c r="AE686" s="20">
        <v>-592668.45534628304</v>
      </c>
      <c r="AN686">
        <v>126085</v>
      </c>
      <c r="AO686">
        <v>955</v>
      </c>
      <c r="AP686">
        <v>5.8</v>
      </c>
      <c r="AQ686">
        <v>15.6</v>
      </c>
      <c r="AR686">
        <v>40778</v>
      </c>
      <c r="AS686">
        <v>5093970</v>
      </c>
      <c r="AT686">
        <v>5334</v>
      </c>
      <c r="AU686" s="20">
        <v>5519140.9900726583</v>
      </c>
      <c r="AV686" s="20">
        <v>-425170.99007265829</v>
      </c>
      <c r="BJ686">
        <v>126085</v>
      </c>
      <c r="BK686">
        <v>5093970</v>
      </c>
      <c r="BL686">
        <v>5334</v>
      </c>
      <c r="BM686">
        <v>955</v>
      </c>
      <c r="BN686">
        <v>15.6</v>
      </c>
      <c r="BO686">
        <v>40778</v>
      </c>
      <c r="BP686">
        <v>5.8</v>
      </c>
      <c r="BQ686">
        <v>0</v>
      </c>
      <c r="BT686">
        <v>6180180</v>
      </c>
      <c r="BU686">
        <v>1020</v>
      </c>
      <c r="BV686">
        <v>15.9</v>
      </c>
      <c r="BW686">
        <v>41690</v>
      </c>
      <c r="BX686">
        <v>13.6</v>
      </c>
      <c r="BY686">
        <v>0</v>
      </c>
      <c r="CA686" s="59">
        <f t="shared" si="68"/>
        <v>0.11550184380625053</v>
      </c>
      <c r="CB686" s="59">
        <f t="shared" si="69"/>
        <v>0.15130711014507806</v>
      </c>
      <c r="CC686" s="59">
        <f t="shared" si="70"/>
        <v>0.27398708862783167</v>
      </c>
      <c r="CD686" s="59">
        <f t="shared" si="71"/>
        <v>0.5639314905508418</v>
      </c>
      <c r="CE686" s="59">
        <f t="shared" si="72"/>
        <v>-0.10403917768076426</v>
      </c>
      <c r="CF686">
        <v>0</v>
      </c>
      <c r="CI686" s="20">
        <v>657</v>
      </c>
      <c r="CJ686" s="20">
        <v>1.9685566848875939</v>
      </c>
      <c r="CK686" s="20">
        <v>-0.35327126765107808</v>
      </c>
      <c r="DC686">
        <v>126081</v>
      </c>
      <c r="DD686">
        <v>8346939</v>
      </c>
      <c r="DE686">
        <v>5721</v>
      </c>
      <c r="DF686">
        <v>1459</v>
      </c>
      <c r="DG686">
        <v>15.7</v>
      </c>
      <c r="DH686">
        <v>39264</v>
      </c>
      <c r="DI686">
        <v>7.8</v>
      </c>
      <c r="DJ686">
        <v>0</v>
      </c>
      <c r="DK686">
        <f t="shared" si="67"/>
        <v>0</v>
      </c>
    </row>
    <row r="687" spans="1:115" x14ac:dyDescent="0.25">
      <c r="A687">
        <v>126085</v>
      </c>
      <c r="B687">
        <v>955</v>
      </c>
      <c r="C687">
        <v>15.6</v>
      </c>
      <c r="D687">
        <v>40778</v>
      </c>
      <c r="E687">
        <v>5334</v>
      </c>
      <c r="N687">
        <v>126085</v>
      </c>
      <c r="O687" t="s">
        <v>413</v>
      </c>
      <c r="P687" s="74">
        <v>955</v>
      </c>
      <c r="Q687" s="74">
        <v>5093970</v>
      </c>
      <c r="R687" s="72">
        <v>5871202.607027852</v>
      </c>
      <c r="S687" s="72">
        <v>-777232.60702785198</v>
      </c>
      <c r="U687" s="20"/>
      <c r="V687" s="20"/>
      <c r="AC687" s="20">
        <v>663</v>
      </c>
      <c r="AD687" s="20">
        <v>5775908.5998049201</v>
      </c>
      <c r="AE687" s="20">
        <v>-233553.59980492014</v>
      </c>
      <c r="AN687">
        <v>126087</v>
      </c>
      <c r="AO687">
        <v>1014</v>
      </c>
      <c r="AP687">
        <v>5.3</v>
      </c>
      <c r="AQ687">
        <v>17.8</v>
      </c>
      <c r="AR687">
        <v>40738</v>
      </c>
      <c r="AS687">
        <v>5257590</v>
      </c>
      <c r="AT687">
        <v>5185</v>
      </c>
      <c r="AU687" s="20">
        <v>5502291.0272100177</v>
      </c>
      <c r="AV687" s="20">
        <v>-244701.02721001767</v>
      </c>
      <c r="BJ687">
        <v>126087</v>
      </c>
      <c r="BK687">
        <v>5257590</v>
      </c>
      <c r="BL687">
        <v>5185</v>
      </c>
      <c r="BM687">
        <v>1014</v>
      </c>
      <c r="BN687">
        <v>17.8</v>
      </c>
      <c r="BO687">
        <v>40738</v>
      </c>
      <c r="BP687">
        <v>5.3</v>
      </c>
      <c r="BQ687">
        <v>0</v>
      </c>
      <c r="BT687">
        <v>6765556</v>
      </c>
      <c r="BU687">
        <v>1316</v>
      </c>
      <c r="BV687">
        <v>17.8</v>
      </c>
      <c r="BW687">
        <v>41156</v>
      </c>
      <c r="BX687">
        <v>7.2</v>
      </c>
      <c r="BY687">
        <v>0</v>
      </c>
      <c r="CA687" s="59">
        <f t="shared" si="68"/>
        <v>0.38461715724845208</v>
      </c>
      <c r="CB687" s="59">
        <f t="shared" si="69"/>
        <v>0.97925808175766382</v>
      </c>
      <c r="CC687" s="59">
        <f t="shared" si="70"/>
        <v>1.2227637297478331</v>
      </c>
      <c r="CD687" s="59">
        <f t="shared" si="71"/>
        <v>0.38767617441196089</v>
      </c>
      <c r="CE687" s="59">
        <f t="shared" si="72"/>
        <v>-0.75293974179097378</v>
      </c>
      <c r="CF687">
        <v>0</v>
      </c>
      <c r="CI687" s="20">
        <v>658</v>
      </c>
      <c r="CJ687" s="20">
        <v>1.6756335696661673</v>
      </c>
      <c r="CK687" s="20">
        <v>-0.50716271044201067</v>
      </c>
      <c r="DC687">
        <v>126085</v>
      </c>
      <c r="DD687">
        <v>5093970</v>
      </c>
      <c r="DE687">
        <v>5334</v>
      </c>
      <c r="DF687">
        <v>955</v>
      </c>
      <c r="DG687">
        <v>15.6</v>
      </c>
      <c r="DH687">
        <v>40778</v>
      </c>
      <c r="DI687">
        <v>5.8</v>
      </c>
      <c r="DJ687">
        <v>0</v>
      </c>
      <c r="DK687">
        <f t="shared" si="67"/>
        <v>0</v>
      </c>
    </row>
    <row r="688" spans="1:115" x14ac:dyDescent="0.25">
      <c r="A688">
        <v>126087</v>
      </c>
      <c r="B688">
        <v>1014</v>
      </c>
      <c r="C688">
        <v>17.8</v>
      </c>
      <c r="D688">
        <v>40738</v>
      </c>
      <c r="E688">
        <v>5185</v>
      </c>
      <c r="N688">
        <v>126087</v>
      </c>
      <c r="O688" t="s">
        <v>413</v>
      </c>
      <c r="P688" s="74">
        <v>1014</v>
      </c>
      <c r="Q688" s="74">
        <v>5257590</v>
      </c>
      <c r="R688" s="72">
        <v>6183555.1862585731</v>
      </c>
      <c r="S688" s="72">
        <v>-925965.18625857309</v>
      </c>
      <c r="U688" s="20"/>
      <c r="V688" s="20"/>
      <c r="AC688" s="20">
        <v>664</v>
      </c>
      <c r="AD688" s="20">
        <v>5590614.6968714418</v>
      </c>
      <c r="AE688" s="20">
        <v>-146142.69687144179</v>
      </c>
      <c r="AN688">
        <v>126088</v>
      </c>
      <c r="AO688">
        <v>1640</v>
      </c>
      <c r="AP688">
        <v>4.4000000000000004</v>
      </c>
      <c r="AQ688">
        <v>16.2</v>
      </c>
      <c r="AR688">
        <v>40572</v>
      </c>
      <c r="AS688">
        <v>8234440</v>
      </c>
      <c r="AT688">
        <v>5021</v>
      </c>
      <c r="AU688" s="20">
        <v>9235623.1804361753</v>
      </c>
      <c r="AV688" s="20">
        <v>-1001183.1804361753</v>
      </c>
      <c r="BJ688">
        <v>126088</v>
      </c>
      <c r="BK688">
        <v>8234440</v>
      </c>
      <c r="BL688">
        <v>5021</v>
      </c>
      <c r="BM688">
        <v>1640</v>
      </c>
      <c r="BN688">
        <v>16.2</v>
      </c>
      <c r="BO688">
        <v>40572</v>
      </c>
      <c r="BP688">
        <v>4.4000000000000004</v>
      </c>
      <c r="BQ688">
        <v>0</v>
      </c>
      <c r="BT688">
        <v>8346939</v>
      </c>
      <c r="BU688">
        <v>1459</v>
      </c>
      <c r="BV688">
        <v>15.7</v>
      </c>
      <c r="BW688">
        <v>39264</v>
      </c>
      <c r="BX688">
        <v>7.8</v>
      </c>
      <c r="BY688">
        <v>0</v>
      </c>
      <c r="CA688" s="59">
        <f t="shared" si="68"/>
        <v>1.1116274578367389</v>
      </c>
      <c r="CB688" s="59">
        <f t="shared" si="69"/>
        <v>1.3792479092596901</v>
      </c>
      <c r="CC688" s="59">
        <f t="shared" si="70"/>
        <v>0.17411586324677839</v>
      </c>
      <c r="CD688" s="59">
        <f t="shared" si="71"/>
        <v>-0.23680895318122749</v>
      </c>
      <c r="CE688" s="59">
        <f t="shared" si="72"/>
        <v>-0.69210531390564167</v>
      </c>
      <c r="CF688">
        <v>0</v>
      </c>
      <c r="CI688" s="20">
        <v>659</v>
      </c>
      <c r="CJ688" s="20">
        <v>0.57636926525972731</v>
      </c>
      <c r="CK688" s="20">
        <v>0.33520776123299734</v>
      </c>
      <c r="DC688">
        <v>126087</v>
      </c>
      <c r="DD688">
        <v>5257590</v>
      </c>
      <c r="DE688">
        <v>5185</v>
      </c>
      <c r="DF688">
        <v>1014</v>
      </c>
      <c r="DG688">
        <v>17.8</v>
      </c>
      <c r="DH688">
        <v>40738</v>
      </c>
      <c r="DI688">
        <v>5.3</v>
      </c>
      <c r="DJ688">
        <v>0</v>
      </c>
      <c r="DK688">
        <f t="shared" si="67"/>
        <v>0</v>
      </c>
    </row>
    <row r="689" spans="1:115" x14ac:dyDescent="0.25">
      <c r="A689">
        <v>126088</v>
      </c>
      <c r="B689">
        <v>1640</v>
      </c>
      <c r="C689">
        <v>16.2</v>
      </c>
      <c r="D689">
        <v>40572</v>
      </c>
      <c r="E689">
        <v>5021</v>
      </c>
      <c r="N689">
        <v>126088</v>
      </c>
      <c r="O689" t="s">
        <v>413</v>
      </c>
      <c r="P689" s="74">
        <v>1640</v>
      </c>
      <c r="Q689" s="74">
        <v>8234440</v>
      </c>
      <c r="R689" s="72">
        <v>9497668.9930116478</v>
      </c>
      <c r="S689" s="72">
        <v>-1263228.9930116478</v>
      </c>
      <c r="U689" s="20"/>
      <c r="V689" s="20"/>
      <c r="AC689" s="20">
        <v>665</v>
      </c>
      <c r="AD689" s="20">
        <v>6368849.0891920514</v>
      </c>
      <c r="AE689" s="20">
        <v>-1284346.0891920514</v>
      </c>
      <c r="AN689">
        <v>126089</v>
      </c>
      <c r="AO689">
        <v>1589</v>
      </c>
      <c r="AP689">
        <v>4.8</v>
      </c>
      <c r="AQ689">
        <v>18.100000000000001</v>
      </c>
      <c r="AR689">
        <v>40496</v>
      </c>
      <c r="AS689">
        <v>7485779</v>
      </c>
      <c r="AT689">
        <v>4711</v>
      </c>
      <c r="AU689" s="20">
        <v>8674924.9456872679</v>
      </c>
      <c r="AV689" s="20">
        <v>-1189145.9456872679</v>
      </c>
      <c r="BJ689">
        <v>126089</v>
      </c>
      <c r="BK689">
        <v>7485779</v>
      </c>
      <c r="BL689">
        <v>4711</v>
      </c>
      <c r="BM689">
        <v>1589</v>
      </c>
      <c r="BN689">
        <v>18.100000000000001</v>
      </c>
      <c r="BO689">
        <v>40496</v>
      </c>
      <c r="BP689">
        <v>4.8</v>
      </c>
      <c r="BQ689">
        <v>0</v>
      </c>
      <c r="BT689">
        <v>5093970</v>
      </c>
      <c r="BU689">
        <v>955</v>
      </c>
      <c r="BV689">
        <v>15.6</v>
      </c>
      <c r="BW689">
        <v>40778</v>
      </c>
      <c r="BX689">
        <v>5.8</v>
      </c>
      <c r="BY689">
        <v>0</v>
      </c>
      <c r="CA689" s="59">
        <f t="shared" si="68"/>
        <v>-0.38386223093212912</v>
      </c>
      <c r="CB689" s="59">
        <f t="shared" si="69"/>
        <v>-3.0506447810388408E-2</v>
      </c>
      <c r="CC689" s="59">
        <f t="shared" si="70"/>
        <v>0.12418025055625216</v>
      </c>
      <c r="CD689" s="59">
        <f t="shared" si="71"/>
        <v>0.26291117534735986</v>
      </c>
      <c r="CE689" s="59">
        <f t="shared" si="72"/>
        <v>-0.89488674019008219</v>
      </c>
      <c r="CF689">
        <v>0</v>
      </c>
      <c r="CI689" s="20">
        <v>660</v>
      </c>
      <c r="CJ689" s="20">
        <v>-0.88962853868235303</v>
      </c>
      <c r="CK689" s="20">
        <v>4.7715471899619E-2</v>
      </c>
      <c r="DC689">
        <v>126088</v>
      </c>
      <c r="DD689">
        <v>8234440</v>
      </c>
      <c r="DE689">
        <v>5021</v>
      </c>
      <c r="DF689">
        <v>1640</v>
      </c>
      <c r="DG689">
        <v>16.2</v>
      </c>
      <c r="DH689">
        <v>40572</v>
      </c>
      <c r="DI689">
        <v>4.4000000000000004</v>
      </c>
      <c r="DJ689">
        <v>0</v>
      </c>
      <c r="DK689">
        <f t="shared" si="67"/>
        <v>0</v>
      </c>
    </row>
    <row r="690" spans="1:115" x14ac:dyDescent="0.25">
      <c r="A690">
        <v>126089</v>
      </c>
      <c r="B690">
        <v>1589</v>
      </c>
      <c r="C690">
        <v>18.100000000000001</v>
      </c>
      <c r="D690">
        <v>40496</v>
      </c>
      <c r="E690">
        <v>4711</v>
      </c>
      <c r="N690">
        <v>126089</v>
      </c>
      <c r="O690" t="s">
        <v>413</v>
      </c>
      <c r="P690" s="74">
        <v>1589</v>
      </c>
      <c r="Q690" s="74">
        <v>7485779</v>
      </c>
      <c r="R690" s="72">
        <v>9227669.3058800083</v>
      </c>
      <c r="S690" s="72">
        <v>-1741890.3058800083</v>
      </c>
      <c r="U690" s="20"/>
      <c r="V690" s="20"/>
      <c r="AC690" s="20">
        <v>666</v>
      </c>
      <c r="AD690" s="20">
        <v>6755319.2295961641</v>
      </c>
      <c r="AE690" s="20">
        <v>-1054437.2295961641</v>
      </c>
      <c r="AN690">
        <v>126092</v>
      </c>
      <c r="AO690">
        <v>1979</v>
      </c>
      <c r="AP690">
        <v>3.4</v>
      </c>
      <c r="AQ690">
        <v>15.7</v>
      </c>
      <c r="AR690">
        <v>39045</v>
      </c>
      <c r="AS690">
        <v>10043425</v>
      </c>
      <c r="AT690">
        <v>5075</v>
      </c>
      <c r="AU690" s="20">
        <v>11018773.428860808</v>
      </c>
      <c r="AV690" s="20">
        <v>-975348.42886080779</v>
      </c>
      <c r="BJ690">
        <v>126092</v>
      </c>
      <c r="BK690">
        <v>10043425</v>
      </c>
      <c r="BL690">
        <v>5075</v>
      </c>
      <c r="BM690">
        <v>1979</v>
      </c>
      <c r="BN690">
        <v>15.7</v>
      </c>
      <c r="BO690">
        <v>39045</v>
      </c>
      <c r="BP690">
        <v>3.4</v>
      </c>
      <c r="BQ690">
        <v>0</v>
      </c>
      <c r="BT690">
        <v>5257590</v>
      </c>
      <c r="BU690">
        <v>1014</v>
      </c>
      <c r="BV690">
        <v>17.8</v>
      </c>
      <c r="BW690">
        <v>40738</v>
      </c>
      <c r="BX690">
        <v>5.3</v>
      </c>
      <c r="BY690">
        <v>0</v>
      </c>
      <c r="CA690" s="59">
        <f t="shared" si="68"/>
        <v>-0.30864109514006893</v>
      </c>
      <c r="CB690" s="59">
        <f t="shared" si="69"/>
        <v>0.13452432017995808</v>
      </c>
      <c r="CC690" s="59">
        <f t="shared" si="70"/>
        <v>1.2227637297478331</v>
      </c>
      <c r="CD690" s="59">
        <f t="shared" si="71"/>
        <v>0.24970852994369835</v>
      </c>
      <c r="CE690" s="59">
        <f t="shared" si="72"/>
        <v>-0.94558209676119231</v>
      </c>
      <c r="CF690">
        <v>0</v>
      </c>
      <c r="CI690" s="20">
        <v>661</v>
      </c>
      <c r="CJ690" s="20">
        <v>-1.1392270163744003</v>
      </c>
      <c r="CK690" s="20">
        <v>0.15455561679026497</v>
      </c>
      <c r="DC690">
        <v>126089</v>
      </c>
      <c r="DD690">
        <v>7485779</v>
      </c>
      <c r="DE690">
        <v>4711</v>
      </c>
      <c r="DF690">
        <v>1589</v>
      </c>
      <c r="DG690">
        <v>18.100000000000001</v>
      </c>
      <c r="DH690">
        <v>40496</v>
      </c>
      <c r="DI690">
        <v>4.8</v>
      </c>
      <c r="DJ690">
        <v>0</v>
      </c>
      <c r="DK690">
        <f t="shared" si="67"/>
        <v>0</v>
      </c>
    </row>
    <row r="691" spans="1:115" x14ac:dyDescent="0.25">
      <c r="A691">
        <v>126092</v>
      </c>
      <c r="B691">
        <v>1979</v>
      </c>
      <c r="C691">
        <v>15.7</v>
      </c>
      <c r="D691">
        <v>39045</v>
      </c>
      <c r="E691">
        <v>5075</v>
      </c>
      <c r="N691">
        <v>126092</v>
      </c>
      <c r="O691" t="s">
        <v>413</v>
      </c>
      <c r="P691" s="74">
        <v>1979</v>
      </c>
      <c r="Q691" s="74">
        <v>10043425</v>
      </c>
      <c r="R691" s="72">
        <v>11292372.795710199</v>
      </c>
      <c r="S691" s="72">
        <v>-1248947.7957101986</v>
      </c>
      <c r="U691" s="20"/>
      <c r="V691" s="20"/>
      <c r="AC691" s="20">
        <v>667</v>
      </c>
      <c r="AD691" s="20">
        <v>9820609.7952671386</v>
      </c>
      <c r="AE691" s="20">
        <v>-1563955.7952671386</v>
      </c>
      <c r="AN691">
        <v>126093</v>
      </c>
      <c r="AO691">
        <v>1144</v>
      </c>
      <c r="AP691">
        <v>6.4</v>
      </c>
      <c r="AQ691">
        <v>17.2</v>
      </c>
      <c r="AR691">
        <v>40281</v>
      </c>
      <c r="AS691">
        <v>6102096</v>
      </c>
      <c r="AT691">
        <v>5334</v>
      </c>
      <c r="AU691" s="20">
        <v>6328114.6730118711</v>
      </c>
      <c r="AV691" s="20">
        <v>-226018.67301187105</v>
      </c>
      <c r="BJ691">
        <v>126093</v>
      </c>
      <c r="BK691">
        <v>6102096</v>
      </c>
      <c r="BL691">
        <v>5334</v>
      </c>
      <c r="BM691">
        <v>1144</v>
      </c>
      <c r="BN691">
        <v>17.2</v>
      </c>
      <c r="BO691">
        <v>40281</v>
      </c>
      <c r="BP691">
        <v>6.4</v>
      </c>
      <c r="BQ691">
        <v>0</v>
      </c>
      <c r="BT691">
        <v>8234440</v>
      </c>
      <c r="BU691">
        <v>1640</v>
      </c>
      <c r="BV691">
        <v>16.2</v>
      </c>
      <c r="BW691">
        <v>40572</v>
      </c>
      <c r="BX691">
        <v>4.4000000000000004</v>
      </c>
      <c r="BY691">
        <v>0</v>
      </c>
      <c r="CA691" s="59">
        <f t="shared" si="68"/>
        <v>1.0599082147401067</v>
      </c>
      <c r="CB691" s="59">
        <f t="shared" si="69"/>
        <v>1.8855287398741427</v>
      </c>
      <c r="CC691" s="59">
        <f t="shared" si="70"/>
        <v>0.42379392669941029</v>
      </c>
      <c r="CD691" s="59">
        <f t="shared" si="71"/>
        <v>0.19491755151850318</v>
      </c>
      <c r="CE691" s="59">
        <f t="shared" si="72"/>
        <v>-1.0368337385891904</v>
      </c>
      <c r="CF691">
        <v>0</v>
      </c>
      <c r="CI691" s="20">
        <v>662</v>
      </c>
      <c r="CJ691" s="20">
        <v>-1.2225772985376646</v>
      </c>
      <c r="CK691" s="20">
        <v>3.5636955775779633E-3</v>
      </c>
      <c r="DC691">
        <v>126092</v>
      </c>
      <c r="DD691">
        <v>10043425</v>
      </c>
      <c r="DE691">
        <v>5075</v>
      </c>
      <c r="DF691">
        <v>1979</v>
      </c>
      <c r="DG691">
        <v>15.7</v>
      </c>
      <c r="DH691">
        <v>39045</v>
      </c>
      <c r="DI691">
        <v>3.4</v>
      </c>
      <c r="DJ691">
        <v>0</v>
      </c>
      <c r="DK691">
        <f t="shared" si="67"/>
        <v>0</v>
      </c>
    </row>
    <row r="692" spans="1:115" x14ac:dyDescent="0.25">
      <c r="A692">
        <v>126093</v>
      </c>
      <c r="B692">
        <v>1144</v>
      </c>
      <c r="C692">
        <v>17.2</v>
      </c>
      <c r="D692">
        <v>40281</v>
      </c>
      <c r="E692">
        <v>5334</v>
      </c>
      <c r="N692">
        <v>126093</v>
      </c>
      <c r="O692" t="s">
        <v>413</v>
      </c>
      <c r="P692" s="74">
        <v>1144</v>
      </c>
      <c r="Q692" s="74">
        <v>6102096</v>
      </c>
      <c r="R692" s="72">
        <v>6871789.6828686371</v>
      </c>
      <c r="S692" s="72">
        <v>-769693.68286863714</v>
      </c>
      <c r="U692" s="20"/>
      <c r="V692" s="20"/>
      <c r="AC692" s="20">
        <v>668</v>
      </c>
      <c r="AD692" s="20">
        <v>6125319.9596223375</v>
      </c>
      <c r="AE692" s="20">
        <v>321964.04037766252</v>
      </c>
      <c r="AN692">
        <v>126094</v>
      </c>
      <c r="AO692">
        <v>850</v>
      </c>
      <c r="AP692">
        <v>7.9</v>
      </c>
      <c r="AQ692">
        <v>15.5</v>
      </c>
      <c r="AR692">
        <v>39291</v>
      </c>
      <c r="AS692">
        <v>4384300</v>
      </c>
      <c r="AT692">
        <v>5158</v>
      </c>
      <c r="AU692" s="20">
        <v>4865852.8116864767</v>
      </c>
      <c r="AV692" s="20">
        <v>-481552.81168647669</v>
      </c>
      <c r="BJ692">
        <v>126094</v>
      </c>
      <c r="BK692">
        <v>4384300</v>
      </c>
      <c r="BL692">
        <v>5158</v>
      </c>
      <c r="BM692">
        <v>850</v>
      </c>
      <c r="BN692">
        <v>15.5</v>
      </c>
      <c r="BO692">
        <v>39291</v>
      </c>
      <c r="BP692">
        <v>7.9</v>
      </c>
      <c r="BQ692">
        <v>0</v>
      </c>
      <c r="BT692">
        <v>7485779</v>
      </c>
      <c r="BU692">
        <v>1589</v>
      </c>
      <c r="BV692">
        <v>18.100000000000001</v>
      </c>
      <c r="BW692">
        <v>40496</v>
      </c>
      <c r="BX692">
        <v>4.8</v>
      </c>
      <c r="BY692">
        <v>0</v>
      </c>
      <c r="CA692" s="59">
        <f t="shared" si="68"/>
        <v>0.7157257752875974</v>
      </c>
      <c r="CB692" s="59">
        <f t="shared" si="69"/>
        <v>1.7428750251706229</v>
      </c>
      <c r="CC692" s="59">
        <f t="shared" si="70"/>
        <v>1.3725705678194127</v>
      </c>
      <c r="CD692" s="59">
        <f t="shared" si="71"/>
        <v>0.16983252525154635</v>
      </c>
      <c r="CE692" s="59">
        <f t="shared" si="72"/>
        <v>-0.99627745333230244</v>
      </c>
      <c r="CF692">
        <v>0</v>
      </c>
      <c r="CI692" s="20">
        <v>663</v>
      </c>
      <c r="CJ692" s="20">
        <v>-0.2584875686732635</v>
      </c>
      <c r="CK692" s="20">
        <v>8.0761683983176319E-2</v>
      </c>
      <c r="DC692">
        <v>126093</v>
      </c>
      <c r="DD692">
        <v>6102096</v>
      </c>
      <c r="DE692">
        <v>5334</v>
      </c>
      <c r="DF692">
        <v>1144</v>
      </c>
      <c r="DG692">
        <v>17.2</v>
      </c>
      <c r="DH692">
        <v>40281</v>
      </c>
      <c r="DI692">
        <v>6.4</v>
      </c>
      <c r="DJ692">
        <v>0</v>
      </c>
      <c r="DK692">
        <f t="shared" si="67"/>
        <v>0</v>
      </c>
    </row>
    <row r="693" spans="1:115" x14ac:dyDescent="0.25">
      <c r="A693">
        <v>126094</v>
      </c>
      <c r="B693">
        <v>850</v>
      </c>
      <c r="C693">
        <v>15.5</v>
      </c>
      <c r="D693">
        <v>39291</v>
      </c>
      <c r="E693">
        <v>5158</v>
      </c>
      <c r="N693">
        <v>126094</v>
      </c>
      <c r="O693" t="s">
        <v>413</v>
      </c>
      <c r="P693" s="74">
        <v>850</v>
      </c>
      <c r="Q693" s="74">
        <v>4384300</v>
      </c>
      <c r="R693" s="72">
        <v>5315320.898227416</v>
      </c>
      <c r="S693" s="72">
        <v>-931020.89822741598</v>
      </c>
      <c r="U693" s="20"/>
      <c r="V693" s="20"/>
      <c r="AC693" s="20">
        <v>669</v>
      </c>
      <c r="AD693" s="20">
        <v>5294144.4521778757</v>
      </c>
      <c r="AE693" s="20">
        <v>-965162.45217787568</v>
      </c>
      <c r="AN693">
        <v>126095</v>
      </c>
      <c r="AO693">
        <v>949</v>
      </c>
      <c r="AP693">
        <v>6.5</v>
      </c>
      <c r="AQ693">
        <v>15</v>
      </c>
      <c r="AR693">
        <v>39747</v>
      </c>
      <c r="AS693">
        <v>4932902</v>
      </c>
      <c r="AT693">
        <v>5198</v>
      </c>
      <c r="AU693" s="20">
        <v>5489768.3217777908</v>
      </c>
      <c r="AV693" s="20">
        <v>-556866.32177779078</v>
      </c>
      <c r="BJ693">
        <v>126095</v>
      </c>
      <c r="BK693">
        <v>4932902</v>
      </c>
      <c r="BL693">
        <v>5198</v>
      </c>
      <c r="BM693">
        <v>949</v>
      </c>
      <c r="BN693">
        <v>15</v>
      </c>
      <c r="BO693">
        <v>39747</v>
      </c>
      <c r="BP693">
        <v>6.5</v>
      </c>
      <c r="BQ693">
        <v>0</v>
      </c>
      <c r="BT693">
        <v>10043425</v>
      </c>
      <c r="BU693">
        <v>1979</v>
      </c>
      <c r="BV693">
        <v>15.7</v>
      </c>
      <c r="BW693">
        <v>39045</v>
      </c>
      <c r="BX693">
        <v>3.4</v>
      </c>
      <c r="BY693">
        <v>0</v>
      </c>
      <c r="CA693" s="59">
        <f t="shared" si="68"/>
        <v>1.8915541402431011</v>
      </c>
      <c r="CB693" s="59">
        <f t="shared" si="69"/>
        <v>2.8337563729034216</v>
      </c>
      <c r="CC693" s="59">
        <f t="shared" si="70"/>
        <v>0.17411586324677839</v>
      </c>
      <c r="CD693" s="59">
        <f t="shared" si="71"/>
        <v>-0.30909343676627415</v>
      </c>
      <c r="CE693" s="59">
        <f t="shared" si="72"/>
        <v>-1.1382244517314106</v>
      </c>
      <c r="CF693">
        <v>0</v>
      </c>
      <c r="CI693" s="20">
        <v>664</v>
      </c>
      <c r="CJ693" s="20">
        <v>-0.35940106602002542</v>
      </c>
      <c r="CK693" s="20">
        <v>0.13667536202463187</v>
      </c>
      <c r="DC693">
        <v>126094</v>
      </c>
      <c r="DD693">
        <v>4384300</v>
      </c>
      <c r="DE693">
        <v>5158</v>
      </c>
      <c r="DF693">
        <v>850</v>
      </c>
      <c r="DG693">
        <v>15.5</v>
      </c>
      <c r="DH693">
        <v>39291</v>
      </c>
      <c r="DI693">
        <v>7.9</v>
      </c>
      <c r="DJ693">
        <v>0</v>
      </c>
      <c r="DK693">
        <f t="shared" si="67"/>
        <v>0</v>
      </c>
    </row>
    <row r="694" spans="1:115" x14ac:dyDescent="0.25">
      <c r="A694">
        <v>126095</v>
      </c>
      <c r="B694">
        <v>949</v>
      </c>
      <c r="C694">
        <v>15</v>
      </c>
      <c r="D694">
        <v>39747</v>
      </c>
      <c r="E694">
        <v>5198</v>
      </c>
      <c r="N694">
        <v>126095</v>
      </c>
      <c r="O694" t="s">
        <v>413</v>
      </c>
      <c r="P694" s="74">
        <v>949</v>
      </c>
      <c r="Q694" s="74">
        <v>4932902</v>
      </c>
      <c r="R694" s="72">
        <v>5839437.937953542</v>
      </c>
      <c r="S694" s="72">
        <v>-906535.93795354199</v>
      </c>
      <c r="U694" s="20"/>
      <c r="V694" s="20"/>
      <c r="AC694" s="20">
        <v>670</v>
      </c>
      <c r="AD694" s="20">
        <v>6352966.7546548964</v>
      </c>
      <c r="AE694" s="20">
        <v>-463986.75465489645</v>
      </c>
      <c r="AN694">
        <v>126096</v>
      </c>
      <c r="AO694">
        <v>607</v>
      </c>
      <c r="AP694">
        <v>8.8000000000000007</v>
      </c>
      <c r="AQ694">
        <v>16.3</v>
      </c>
      <c r="AR694">
        <v>41362</v>
      </c>
      <c r="AS694">
        <v>3323932</v>
      </c>
      <c r="AT694">
        <v>5476</v>
      </c>
      <c r="AU694" s="20">
        <v>3640292.9169555418</v>
      </c>
      <c r="AV694" s="20">
        <v>-316360.91695554182</v>
      </c>
      <c r="BJ694">
        <v>126096</v>
      </c>
      <c r="BK694">
        <v>3323932</v>
      </c>
      <c r="BL694">
        <v>5476</v>
      </c>
      <c r="BM694">
        <v>607</v>
      </c>
      <c r="BN694">
        <v>16.3</v>
      </c>
      <c r="BO694">
        <v>41362</v>
      </c>
      <c r="BP694">
        <v>8.8000000000000007</v>
      </c>
      <c r="BQ694">
        <v>0</v>
      </c>
      <c r="BT694">
        <v>6102096</v>
      </c>
      <c r="BU694">
        <v>1144</v>
      </c>
      <c r="BV694">
        <v>17.2</v>
      </c>
      <c r="BW694">
        <v>40281</v>
      </c>
      <c r="BX694">
        <v>6.4</v>
      </c>
      <c r="BY694">
        <v>0</v>
      </c>
      <c r="CA694" s="59">
        <f t="shared" si="68"/>
        <v>7.9604232467861413E-2</v>
      </c>
      <c r="CB694" s="59">
        <f t="shared" si="69"/>
        <v>0.49815143609089102</v>
      </c>
      <c r="CC694" s="59">
        <f t="shared" si="70"/>
        <v>0.92315005360467417</v>
      </c>
      <c r="CD694" s="59">
        <f t="shared" si="71"/>
        <v>9.8868306206865847E-2</v>
      </c>
      <c r="CE694" s="59">
        <f t="shared" si="72"/>
        <v>-0.83405231230474997</v>
      </c>
      <c r="CF694">
        <v>0</v>
      </c>
      <c r="CI694" s="20">
        <v>665</v>
      </c>
      <c r="CJ694" s="20">
        <v>-5.9466463903152272E-2</v>
      </c>
      <c r="CK694" s="20">
        <v>-0.32874803748823267</v>
      </c>
      <c r="DC694">
        <v>126095</v>
      </c>
      <c r="DD694">
        <v>4932902</v>
      </c>
      <c r="DE694">
        <v>5198</v>
      </c>
      <c r="DF694">
        <v>949</v>
      </c>
      <c r="DG694">
        <v>15</v>
      </c>
      <c r="DH694">
        <v>39747</v>
      </c>
      <c r="DI694">
        <v>6.5</v>
      </c>
      <c r="DJ694">
        <v>0</v>
      </c>
      <c r="DK694">
        <f t="shared" si="67"/>
        <v>0</v>
      </c>
    </row>
    <row r="695" spans="1:115" x14ac:dyDescent="0.25">
      <c r="A695">
        <v>126096</v>
      </c>
      <c r="B695">
        <v>607</v>
      </c>
      <c r="C695">
        <v>16.3</v>
      </c>
      <c r="D695">
        <v>41362</v>
      </c>
      <c r="E695">
        <v>5476</v>
      </c>
      <c r="N695">
        <v>126096</v>
      </c>
      <c r="O695" t="s">
        <v>413</v>
      </c>
      <c r="P695" s="74">
        <v>607</v>
      </c>
      <c r="Q695" s="74">
        <v>3323932</v>
      </c>
      <c r="R695" s="72">
        <v>4028851.8007178362</v>
      </c>
      <c r="S695" s="72">
        <v>-704919.80071783625</v>
      </c>
      <c r="U695" s="20"/>
      <c r="V695" s="20"/>
      <c r="AC695" s="20">
        <v>671</v>
      </c>
      <c r="AD695" s="20">
        <v>8613552.3704433367</v>
      </c>
      <c r="AE695" s="20">
        <v>-1179321.3704433367</v>
      </c>
      <c r="AN695">
        <v>126098</v>
      </c>
      <c r="AO695">
        <v>1244</v>
      </c>
      <c r="AP695">
        <v>7.7</v>
      </c>
      <c r="AQ695">
        <v>15.7</v>
      </c>
      <c r="AR695">
        <v>40022</v>
      </c>
      <c r="AS695">
        <v>6598176</v>
      </c>
      <c r="AT695">
        <v>5304</v>
      </c>
      <c r="AU695" s="20">
        <v>7147686.2349293362</v>
      </c>
      <c r="AV695" s="20">
        <v>-549510.23492933623</v>
      </c>
      <c r="BJ695">
        <v>126098</v>
      </c>
      <c r="BK695">
        <v>6598176</v>
      </c>
      <c r="BL695">
        <v>5304</v>
      </c>
      <c r="BM695">
        <v>1244</v>
      </c>
      <c r="BN695">
        <v>15.7</v>
      </c>
      <c r="BO695">
        <v>40022</v>
      </c>
      <c r="BP695">
        <v>7.7</v>
      </c>
      <c r="BQ695">
        <v>0</v>
      </c>
      <c r="BT695">
        <v>4384300</v>
      </c>
      <c r="BU695">
        <v>850</v>
      </c>
      <c r="BV695">
        <v>15.5</v>
      </c>
      <c r="BW695">
        <v>39291</v>
      </c>
      <c r="BX695">
        <v>7.9</v>
      </c>
      <c r="BY695">
        <v>0</v>
      </c>
      <c r="CA695" s="59">
        <f t="shared" si="68"/>
        <v>-0.71011931098072556</v>
      </c>
      <c r="CB695" s="59">
        <f t="shared" si="69"/>
        <v>-0.32420527219998807</v>
      </c>
      <c r="CC695" s="59">
        <f t="shared" si="70"/>
        <v>7.4244637865725951E-2</v>
      </c>
      <c r="CD695" s="59">
        <f t="shared" si="71"/>
        <v>-0.227897167533756</v>
      </c>
      <c r="CE695" s="59">
        <f t="shared" si="72"/>
        <v>-0.68196624259141958</v>
      </c>
      <c r="CF695">
        <v>0</v>
      </c>
      <c r="CI695" s="20">
        <v>666</v>
      </c>
      <c r="CJ695" s="20">
        <v>9.8489369640682389E-2</v>
      </c>
      <c r="CK695" s="20">
        <v>-0.20333552695203885</v>
      </c>
      <c r="DC695">
        <v>126096</v>
      </c>
      <c r="DD695">
        <v>3323932</v>
      </c>
      <c r="DE695">
        <v>5476</v>
      </c>
      <c r="DF695">
        <v>607</v>
      </c>
      <c r="DG695">
        <v>16.3</v>
      </c>
      <c r="DH695">
        <v>41362</v>
      </c>
      <c r="DI695">
        <v>8.8000000000000007</v>
      </c>
      <c r="DJ695">
        <v>0</v>
      </c>
      <c r="DK695">
        <f t="shared" si="67"/>
        <v>0</v>
      </c>
    </row>
    <row r="696" spans="1:115" x14ac:dyDescent="0.25">
      <c r="A696">
        <v>126098</v>
      </c>
      <c r="B696">
        <v>1244</v>
      </c>
      <c r="C696">
        <v>15.7</v>
      </c>
      <c r="D696">
        <v>40022</v>
      </c>
      <c r="E696">
        <v>5304</v>
      </c>
      <c r="N696">
        <v>126098</v>
      </c>
      <c r="O696" t="s">
        <v>413</v>
      </c>
      <c r="P696" s="74">
        <v>1244</v>
      </c>
      <c r="Q696" s="74">
        <v>6598176</v>
      </c>
      <c r="R696" s="72">
        <v>7401200.8341071466</v>
      </c>
      <c r="S696" s="72">
        <v>-803024.8341071466</v>
      </c>
      <c r="U696" s="20"/>
      <c r="V696" s="20"/>
      <c r="AC696" s="20">
        <v>672</v>
      </c>
      <c r="AD696" s="20">
        <v>8200611.6724772975</v>
      </c>
      <c r="AE696" s="20">
        <v>-1824066.6724772975</v>
      </c>
      <c r="AN696">
        <v>126101</v>
      </c>
      <c r="AO696">
        <v>1108</v>
      </c>
      <c r="AP696">
        <v>3.3</v>
      </c>
      <c r="AQ696">
        <v>15.9</v>
      </c>
      <c r="AR696">
        <v>36836</v>
      </c>
      <c r="AS696">
        <v>6460748</v>
      </c>
      <c r="AT696">
        <v>5831</v>
      </c>
      <c r="AU696" s="20">
        <v>5788475.7517485116</v>
      </c>
      <c r="AV696" s="20">
        <v>672272.24825148843</v>
      </c>
      <c r="BJ696">
        <v>126101</v>
      </c>
      <c r="BK696">
        <v>6460748</v>
      </c>
      <c r="BL696">
        <v>5831</v>
      </c>
      <c r="BM696">
        <v>1108</v>
      </c>
      <c r="BN696">
        <v>15.9</v>
      </c>
      <c r="BO696">
        <v>36836</v>
      </c>
      <c r="BP696">
        <v>3.3</v>
      </c>
      <c r="BQ696">
        <v>0</v>
      </c>
      <c r="BT696">
        <v>4932902</v>
      </c>
      <c r="BU696">
        <v>949</v>
      </c>
      <c r="BV696">
        <v>15</v>
      </c>
      <c r="BW696">
        <v>39747</v>
      </c>
      <c r="BX696">
        <v>6.5</v>
      </c>
      <c r="BY696">
        <v>0</v>
      </c>
      <c r="CA696" s="59">
        <f t="shared" si="68"/>
        <v>-0.45791013399871966</v>
      </c>
      <c r="CB696" s="59">
        <f t="shared" si="69"/>
        <v>-4.7289237775508391E-2</v>
      </c>
      <c r="CC696" s="59">
        <f t="shared" si="70"/>
        <v>-0.17543342558690597</v>
      </c>
      <c r="CD696" s="59">
        <f t="shared" si="71"/>
        <v>-7.7387009932015027E-2</v>
      </c>
      <c r="CE696" s="59">
        <f t="shared" si="72"/>
        <v>-0.82391324099052787</v>
      </c>
      <c r="CF696">
        <v>0</v>
      </c>
      <c r="CI696" s="20">
        <v>667</v>
      </c>
      <c r="CJ696" s="20">
        <v>1.4152022288959092</v>
      </c>
      <c r="CK696" s="20">
        <v>-0.34508155656819217</v>
      </c>
      <c r="DC696">
        <v>126098</v>
      </c>
      <c r="DD696">
        <v>6598176</v>
      </c>
      <c r="DE696">
        <v>5304</v>
      </c>
      <c r="DF696">
        <v>1244</v>
      </c>
      <c r="DG696">
        <v>15.7</v>
      </c>
      <c r="DH696">
        <v>40022</v>
      </c>
      <c r="DI696">
        <v>7.7</v>
      </c>
      <c r="DJ696">
        <v>0</v>
      </c>
      <c r="DK696">
        <f t="shared" si="67"/>
        <v>0</v>
      </c>
    </row>
    <row r="697" spans="1:115" x14ac:dyDescent="0.25">
      <c r="A697">
        <v>126101</v>
      </c>
      <c r="B697">
        <v>1108</v>
      </c>
      <c r="C697">
        <v>15.9</v>
      </c>
      <c r="D697">
        <v>36836</v>
      </c>
      <c r="E697">
        <v>5831</v>
      </c>
      <c r="N697">
        <v>126101</v>
      </c>
      <c r="O697" t="s">
        <v>413</v>
      </c>
      <c r="P697" s="74">
        <v>1108</v>
      </c>
      <c r="Q697" s="74">
        <v>6460748</v>
      </c>
      <c r="R697" s="72">
        <v>6681201.6684227725</v>
      </c>
      <c r="S697" s="72">
        <v>-220453.66842277255</v>
      </c>
      <c r="U697" s="20"/>
      <c r="V697" s="20"/>
      <c r="AC697" s="20">
        <v>673</v>
      </c>
      <c r="AD697" s="20">
        <v>5204144.5564673292</v>
      </c>
      <c r="AE697" s="20">
        <v>-796351.55646732915</v>
      </c>
      <c r="AN697">
        <v>126458</v>
      </c>
      <c r="AO697">
        <v>584</v>
      </c>
      <c r="AP697">
        <v>7.2</v>
      </c>
      <c r="AQ697">
        <v>16.7</v>
      </c>
      <c r="AR697">
        <v>42615</v>
      </c>
      <c r="AS697">
        <v>3641824</v>
      </c>
      <c r="AT697">
        <v>6236</v>
      </c>
      <c r="AU697" s="20">
        <v>3518507.5896048867</v>
      </c>
      <c r="AV697" s="20">
        <v>123316.41039511329</v>
      </c>
      <c r="BJ697">
        <v>126458</v>
      </c>
      <c r="BK697">
        <v>3641824</v>
      </c>
      <c r="BL697">
        <v>6236</v>
      </c>
      <c r="BM697">
        <v>584</v>
      </c>
      <c r="BN697">
        <v>16.7</v>
      </c>
      <c r="BO697">
        <v>42615</v>
      </c>
      <c r="BP697">
        <v>7.2</v>
      </c>
      <c r="BQ697">
        <v>0</v>
      </c>
      <c r="BT697">
        <v>3323932</v>
      </c>
      <c r="BU697">
        <v>607</v>
      </c>
      <c r="BV697">
        <v>16.3</v>
      </c>
      <c r="BW697">
        <v>41362</v>
      </c>
      <c r="BX697">
        <v>8.8000000000000007</v>
      </c>
      <c r="BY697">
        <v>0</v>
      </c>
      <c r="CA697" s="59">
        <f t="shared" si="68"/>
        <v>-1.1976030251816501</v>
      </c>
      <c r="CB697" s="59">
        <f t="shared" si="69"/>
        <v>-1.0039082657873473</v>
      </c>
      <c r="CC697" s="59">
        <f t="shared" si="70"/>
        <v>0.47372953938993739</v>
      </c>
      <c r="CD697" s="59">
        <f t="shared" si="71"/>
        <v>0.4556697982408176</v>
      </c>
      <c r="CE697" s="59">
        <f t="shared" si="72"/>
        <v>-0.5907146007634213</v>
      </c>
      <c r="CF697">
        <v>0</v>
      </c>
      <c r="CI697" s="20">
        <v>668</v>
      </c>
      <c r="CJ697" s="20">
        <v>-1.0599181464828245E-2</v>
      </c>
      <c r="CK697" s="20">
        <v>0.24889693197320834</v>
      </c>
      <c r="DC697">
        <v>126101</v>
      </c>
      <c r="DD697">
        <v>6460748</v>
      </c>
      <c r="DE697">
        <v>5831</v>
      </c>
      <c r="DF697">
        <v>1108</v>
      </c>
      <c r="DG697">
        <v>15.9</v>
      </c>
      <c r="DH697">
        <v>36836</v>
      </c>
      <c r="DI697">
        <v>3.3</v>
      </c>
      <c r="DJ697">
        <v>0</v>
      </c>
      <c r="DK697">
        <f t="shared" si="67"/>
        <v>0</v>
      </c>
    </row>
    <row r="698" spans="1:115" x14ac:dyDescent="0.25">
      <c r="A698">
        <v>126458</v>
      </c>
      <c r="B698">
        <v>584</v>
      </c>
      <c r="C698">
        <v>16.7</v>
      </c>
      <c r="D698">
        <v>42615</v>
      </c>
      <c r="E698">
        <v>6236</v>
      </c>
      <c r="N698">
        <v>126458</v>
      </c>
      <c r="O698" t="s">
        <v>393</v>
      </c>
      <c r="P698" s="74">
        <v>584</v>
      </c>
      <c r="Q698" s="74">
        <v>3641824</v>
      </c>
      <c r="R698" s="72">
        <v>3907087.2359329788</v>
      </c>
      <c r="S698" s="72">
        <v>-265263.2359329788</v>
      </c>
      <c r="U698" s="20"/>
      <c r="V698" s="20"/>
      <c r="AC698" s="20">
        <v>674</v>
      </c>
      <c r="AD698" s="20">
        <v>10021786.032737773</v>
      </c>
      <c r="AE698" s="20">
        <v>-1338959.0327377729</v>
      </c>
      <c r="AN698">
        <v>126473</v>
      </c>
      <c r="AO698">
        <v>470</v>
      </c>
      <c r="AP698">
        <v>10.1</v>
      </c>
      <c r="AQ698">
        <v>13.1</v>
      </c>
      <c r="AR698">
        <v>35502</v>
      </c>
      <c r="AS698">
        <v>2682760</v>
      </c>
      <c r="AT698">
        <v>5708</v>
      </c>
      <c r="AU698" s="20">
        <v>2736161.0387102161</v>
      </c>
      <c r="AV698" s="20">
        <v>-53401.03871021606</v>
      </c>
      <c r="BJ698">
        <v>126473</v>
      </c>
      <c r="BK698">
        <v>2682760</v>
      </c>
      <c r="BL698">
        <v>5708</v>
      </c>
      <c r="BM698">
        <v>470</v>
      </c>
      <c r="BN698">
        <v>13.1</v>
      </c>
      <c r="BO698">
        <v>35502</v>
      </c>
      <c r="BP698">
        <v>10.1</v>
      </c>
      <c r="BQ698">
        <v>0</v>
      </c>
      <c r="BT698">
        <v>6598176</v>
      </c>
      <c r="BU698">
        <v>1244</v>
      </c>
      <c r="BV698">
        <v>15.7</v>
      </c>
      <c r="BW698">
        <v>40022</v>
      </c>
      <c r="BX698">
        <v>7.7</v>
      </c>
      <c r="BY698">
        <v>0</v>
      </c>
      <c r="CA698" s="59">
        <f t="shared" si="68"/>
        <v>0.30766743405522978</v>
      </c>
      <c r="CB698" s="59">
        <f t="shared" si="69"/>
        <v>0.777864602176224</v>
      </c>
      <c r="CC698" s="59">
        <f t="shared" si="70"/>
        <v>0.17411586324677839</v>
      </c>
      <c r="CD698" s="59">
        <f t="shared" si="71"/>
        <v>1.338117721815771E-2</v>
      </c>
      <c r="CE698" s="59">
        <f t="shared" si="72"/>
        <v>-0.70224438521986365</v>
      </c>
      <c r="CF698">
        <v>0</v>
      </c>
      <c r="CI698" s="20">
        <v>669</v>
      </c>
      <c r="CJ698" s="20">
        <v>-0.55655014518715917</v>
      </c>
      <c r="CK698" s="20">
        <v>-0.17900054820247224</v>
      </c>
      <c r="DC698">
        <v>126458</v>
      </c>
      <c r="DD698">
        <v>3641824</v>
      </c>
      <c r="DE698">
        <v>6236</v>
      </c>
      <c r="DF698">
        <v>584</v>
      </c>
      <c r="DG698">
        <v>16.7</v>
      </c>
      <c r="DH698">
        <v>42615</v>
      </c>
      <c r="DI698">
        <v>7.2</v>
      </c>
      <c r="DJ698">
        <v>0</v>
      </c>
      <c r="DK698">
        <f t="shared" si="67"/>
        <v>0</v>
      </c>
    </row>
    <row r="699" spans="1:115" x14ac:dyDescent="0.25">
      <c r="A699">
        <v>126473</v>
      </c>
      <c r="B699">
        <v>470</v>
      </c>
      <c r="C699">
        <v>13.1</v>
      </c>
      <c r="D699">
        <v>35502</v>
      </c>
      <c r="E699">
        <v>5708</v>
      </c>
      <c r="N699">
        <v>126473</v>
      </c>
      <c r="O699" t="s">
        <v>393</v>
      </c>
      <c r="P699" s="74">
        <v>470</v>
      </c>
      <c r="Q699" s="74">
        <v>2682760</v>
      </c>
      <c r="R699" s="72">
        <v>3303558.5235210774</v>
      </c>
      <c r="S699" s="72">
        <v>-620798.52352107735</v>
      </c>
      <c r="U699" s="20"/>
      <c r="V699" s="20"/>
      <c r="AC699" s="20">
        <v>675</v>
      </c>
      <c r="AD699" s="20">
        <v>4770027.4124517506</v>
      </c>
      <c r="AE699" s="20">
        <v>-288774.4124517506</v>
      </c>
      <c r="AN699">
        <v>126510</v>
      </c>
      <c r="AO699">
        <v>897</v>
      </c>
      <c r="AP699">
        <v>13.5</v>
      </c>
      <c r="AQ699">
        <v>13.6</v>
      </c>
      <c r="AR699">
        <v>37195</v>
      </c>
      <c r="AS699">
        <v>4616859</v>
      </c>
      <c r="AT699">
        <v>5147</v>
      </c>
      <c r="AU699" s="20">
        <v>5432426.7436405076</v>
      </c>
      <c r="AV699" s="20">
        <v>-815567.74364050757</v>
      </c>
      <c r="BJ699">
        <v>126510</v>
      </c>
      <c r="BK699">
        <v>4616859</v>
      </c>
      <c r="BL699">
        <v>5147</v>
      </c>
      <c r="BM699">
        <v>897</v>
      </c>
      <c r="BN699">
        <v>13.6</v>
      </c>
      <c r="BO699">
        <v>37195</v>
      </c>
      <c r="BP699">
        <v>13.5</v>
      </c>
      <c r="BQ699">
        <v>0</v>
      </c>
      <c r="BT699">
        <v>6460748</v>
      </c>
      <c r="BU699">
        <v>1108</v>
      </c>
      <c r="BV699">
        <v>15.9</v>
      </c>
      <c r="BW699">
        <v>36836</v>
      </c>
      <c r="BX699">
        <v>3.3</v>
      </c>
      <c r="BY699">
        <v>0</v>
      </c>
      <c r="CA699" s="59">
        <f t="shared" si="68"/>
        <v>0.24448756454275425</v>
      </c>
      <c r="CB699" s="59">
        <f t="shared" si="69"/>
        <v>0.39745469630017111</v>
      </c>
      <c r="CC699" s="59">
        <f t="shared" si="70"/>
        <v>0.27398708862783167</v>
      </c>
      <c r="CD699" s="59">
        <f t="shared" si="71"/>
        <v>-1.0382095291834799</v>
      </c>
      <c r="CE699" s="59">
        <f t="shared" si="72"/>
        <v>-1.1483635230456328</v>
      </c>
      <c r="CF699">
        <v>0</v>
      </c>
      <c r="CI699" s="20">
        <v>670</v>
      </c>
      <c r="CJ699" s="20">
        <v>-4.5214107893164074E-2</v>
      </c>
      <c r="CK699" s="20">
        <v>2.6842374247709914E-2</v>
      </c>
      <c r="DC699">
        <v>126473</v>
      </c>
      <c r="DD699">
        <v>2682760</v>
      </c>
      <c r="DE699">
        <v>5708</v>
      </c>
      <c r="DF699">
        <v>470</v>
      </c>
      <c r="DG699">
        <v>13.1</v>
      </c>
      <c r="DH699">
        <v>35502</v>
      </c>
      <c r="DI699">
        <v>10.1</v>
      </c>
      <c r="DJ699">
        <v>0</v>
      </c>
      <c r="DK699">
        <f t="shared" si="67"/>
        <v>0</v>
      </c>
    </row>
    <row r="700" spans="1:115" x14ac:dyDescent="0.25">
      <c r="A700">
        <v>126510</v>
      </c>
      <c r="B700">
        <v>897</v>
      </c>
      <c r="C700">
        <v>13.6</v>
      </c>
      <c r="D700">
        <v>37195</v>
      </c>
      <c r="E700">
        <v>5147</v>
      </c>
      <c r="N700">
        <v>126510</v>
      </c>
      <c r="O700" t="s">
        <v>393</v>
      </c>
      <c r="P700" s="74">
        <v>897</v>
      </c>
      <c r="Q700" s="74">
        <v>4616859</v>
      </c>
      <c r="R700" s="72">
        <v>5564144.1393095162</v>
      </c>
      <c r="S700" s="72">
        <v>-947285.13930951618</v>
      </c>
      <c r="U700" s="20"/>
      <c r="V700" s="20"/>
      <c r="AC700" s="20">
        <v>676</v>
      </c>
      <c r="AD700" s="20">
        <v>6580613.5496874563</v>
      </c>
      <c r="AE700" s="20">
        <v>73176.45031254366</v>
      </c>
      <c r="AN700">
        <v>129645</v>
      </c>
      <c r="AO700">
        <v>305</v>
      </c>
      <c r="AP700">
        <v>15.4</v>
      </c>
      <c r="AQ700">
        <v>15.7</v>
      </c>
      <c r="AR700">
        <v>35332</v>
      </c>
      <c r="AS700">
        <v>1740330</v>
      </c>
      <c r="AT700">
        <v>5706</v>
      </c>
      <c r="AU700" s="20">
        <v>1636203.0142941675</v>
      </c>
      <c r="AV700" s="20">
        <v>104126.98570583249</v>
      </c>
      <c r="BJ700">
        <v>129645</v>
      </c>
      <c r="BK700">
        <v>1740330</v>
      </c>
      <c r="BL700">
        <v>5706</v>
      </c>
      <c r="BM700">
        <v>305</v>
      </c>
      <c r="BN700">
        <v>15.7</v>
      </c>
      <c r="BO700">
        <v>35332</v>
      </c>
      <c r="BP700">
        <v>15.4</v>
      </c>
      <c r="BQ700">
        <v>0</v>
      </c>
      <c r="BT700">
        <v>3641824</v>
      </c>
      <c r="BU700">
        <v>584</v>
      </c>
      <c r="BV700">
        <v>16.7</v>
      </c>
      <c r="BW700">
        <v>42615</v>
      </c>
      <c r="BX700">
        <v>7.2</v>
      </c>
      <c r="BY700">
        <v>0</v>
      </c>
      <c r="CA700" s="59">
        <f t="shared" si="68"/>
        <v>-1.0514583161044615</v>
      </c>
      <c r="CB700" s="59">
        <f t="shared" si="69"/>
        <v>-1.068242293986974</v>
      </c>
      <c r="CC700" s="59">
        <f t="shared" si="70"/>
        <v>0.67347199015204229</v>
      </c>
      <c r="CD700" s="59">
        <f t="shared" si="71"/>
        <v>0.86924266551051366</v>
      </c>
      <c r="CE700" s="59">
        <f t="shared" si="72"/>
        <v>-0.75293974179097378</v>
      </c>
      <c r="CF700">
        <v>0</v>
      </c>
      <c r="CI700" s="20">
        <v>671</v>
      </c>
      <c r="CJ700" s="20">
        <v>0.96236927427772034</v>
      </c>
      <c r="CK700" s="20">
        <v>-0.27034169669094876</v>
      </c>
      <c r="DC700">
        <v>126510</v>
      </c>
      <c r="DD700">
        <v>4616859</v>
      </c>
      <c r="DE700">
        <v>5147</v>
      </c>
      <c r="DF700">
        <v>897</v>
      </c>
      <c r="DG700">
        <v>13.6</v>
      </c>
      <c r="DH700">
        <v>37195</v>
      </c>
      <c r="DI700">
        <v>13.5</v>
      </c>
      <c r="DJ700">
        <v>0</v>
      </c>
      <c r="DK700">
        <f t="shared" si="67"/>
        <v>0</v>
      </c>
    </row>
    <row r="701" spans="1:115" x14ac:dyDescent="0.25">
      <c r="A701">
        <v>129645</v>
      </c>
      <c r="B701">
        <v>305</v>
      </c>
      <c r="C701">
        <v>15.7</v>
      </c>
      <c r="D701">
        <v>35332</v>
      </c>
      <c r="E701">
        <v>5706</v>
      </c>
      <c r="N701">
        <v>129645</v>
      </c>
      <c r="O701" t="s">
        <v>490</v>
      </c>
      <c r="P701" s="74">
        <v>305</v>
      </c>
      <c r="Q701" s="74">
        <v>1740330</v>
      </c>
      <c r="R701" s="72">
        <v>2430030.1239775354</v>
      </c>
      <c r="S701" s="72">
        <v>-689700.1239775354</v>
      </c>
      <c r="U701" s="20"/>
      <c r="V701" s="20"/>
      <c r="AC701" s="20">
        <v>677</v>
      </c>
      <c r="AD701" s="20">
        <v>8332964.4602869255</v>
      </c>
      <c r="AE701" s="20">
        <v>-1133564.4602869255</v>
      </c>
      <c r="AN701">
        <v>131280</v>
      </c>
      <c r="AO701">
        <v>675</v>
      </c>
      <c r="AP701">
        <v>10.4</v>
      </c>
      <c r="AQ701">
        <v>15.1</v>
      </c>
      <c r="AR701">
        <v>41641</v>
      </c>
      <c r="AS701">
        <v>4335525</v>
      </c>
      <c r="AT701">
        <v>6423</v>
      </c>
      <c r="AU701" s="20">
        <v>4307720.1719567273</v>
      </c>
      <c r="AV701" s="20">
        <v>27804.828043272719</v>
      </c>
      <c r="BJ701">
        <v>131280</v>
      </c>
      <c r="BK701">
        <v>4335525</v>
      </c>
      <c r="BL701">
        <v>6423</v>
      </c>
      <c r="BM701">
        <v>675</v>
      </c>
      <c r="BN701">
        <v>15.1</v>
      </c>
      <c r="BO701">
        <v>41641</v>
      </c>
      <c r="BP701">
        <v>10.4</v>
      </c>
      <c r="BQ701">
        <v>1</v>
      </c>
      <c r="BT701">
        <v>2682760</v>
      </c>
      <c r="BU701">
        <v>470</v>
      </c>
      <c r="BV701">
        <v>13.1</v>
      </c>
      <c r="BW701">
        <v>35502</v>
      </c>
      <c r="BX701">
        <v>10.1</v>
      </c>
      <c r="BY701">
        <v>0</v>
      </c>
      <c r="CA701" s="59">
        <f t="shared" si="68"/>
        <v>-1.4923694723034371</v>
      </c>
      <c r="CB701" s="59">
        <f t="shared" si="69"/>
        <v>-1.3871153033242536</v>
      </c>
      <c r="CC701" s="59">
        <f t="shared" si="70"/>
        <v>-1.1242100667069075</v>
      </c>
      <c r="CD701" s="59">
        <f t="shared" si="71"/>
        <v>-1.4785177533955904</v>
      </c>
      <c r="CE701" s="59">
        <f t="shared" si="72"/>
        <v>-0.4589066736785351</v>
      </c>
      <c r="CF701">
        <v>0</v>
      </c>
      <c r="CI701" s="20">
        <v>672</v>
      </c>
      <c r="CJ701" s="20">
        <v>0.61182872608486782</v>
      </c>
      <c r="CK701" s="20">
        <v>-0.40605186498361734</v>
      </c>
      <c r="DC701">
        <v>129645</v>
      </c>
      <c r="DD701">
        <v>1740330</v>
      </c>
      <c r="DE701">
        <v>5706</v>
      </c>
      <c r="DF701">
        <v>305</v>
      </c>
      <c r="DG701">
        <v>15.7</v>
      </c>
      <c r="DH701">
        <v>35332</v>
      </c>
      <c r="DI701">
        <v>15.4</v>
      </c>
      <c r="DJ701">
        <v>0</v>
      </c>
      <c r="DK701">
        <f t="shared" si="67"/>
        <v>0</v>
      </c>
    </row>
    <row r="702" spans="1:115" x14ac:dyDescent="0.25">
      <c r="A702">
        <v>131280</v>
      </c>
      <c r="B702">
        <v>675</v>
      </c>
      <c r="C702">
        <v>15.1</v>
      </c>
      <c r="D702">
        <v>41641</v>
      </c>
      <c r="E702">
        <v>6423</v>
      </c>
      <c r="N702">
        <v>131280</v>
      </c>
      <c r="O702" t="s">
        <v>31</v>
      </c>
      <c r="P702" s="74">
        <v>675</v>
      </c>
      <c r="Q702" s="74">
        <v>4335525</v>
      </c>
      <c r="R702" s="72">
        <v>4388851.3835600233</v>
      </c>
      <c r="S702" s="72">
        <v>-53326.383560023271</v>
      </c>
      <c r="U702" s="20"/>
      <c r="V702" s="20"/>
      <c r="AC702" s="20">
        <v>678</v>
      </c>
      <c r="AD702" s="20">
        <v>6622966.4417865369</v>
      </c>
      <c r="AE702" s="20">
        <v>-932827.44178653695</v>
      </c>
      <c r="AN702">
        <v>131310</v>
      </c>
      <c r="AO702">
        <v>1097</v>
      </c>
      <c r="AP702">
        <v>10.3</v>
      </c>
      <c r="AQ702">
        <v>14.9</v>
      </c>
      <c r="AR702">
        <v>45409</v>
      </c>
      <c r="AS702">
        <v>7316990</v>
      </c>
      <c r="AT702">
        <v>6670</v>
      </c>
      <c r="AU702" s="20">
        <v>7152898.608771584</v>
      </c>
      <c r="AV702" s="20">
        <v>164091.391228416</v>
      </c>
      <c r="BJ702">
        <v>131310</v>
      </c>
      <c r="BK702">
        <v>7316990</v>
      </c>
      <c r="BL702">
        <v>6670</v>
      </c>
      <c r="BM702">
        <v>1097</v>
      </c>
      <c r="BN702">
        <v>14.9</v>
      </c>
      <c r="BO702">
        <v>45409</v>
      </c>
      <c r="BP702">
        <v>10.3</v>
      </c>
      <c r="BQ702">
        <v>1</v>
      </c>
      <c r="BT702">
        <v>4616859</v>
      </c>
      <c r="BU702">
        <v>897</v>
      </c>
      <c r="BV702">
        <v>13.6</v>
      </c>
      <c r="BW702">
        <v>37195</v>
      </c>
      <c r="BX702">
        <v>13.5</v>
      </c>
      <c r="BY702">
        <v>0</v>
      </c>
      <c r="CA702" s="59">
        <f t="shared" si="68"/>
        <v>-0.60320480102677287</v>
      </c>
      <c r="CB702" s="59">
        <f t="shared" si="69"/>
        <v>-0.19274008413988156</v>
      </c>
      <c r="CC702" s="59">
        <f t="shared" si="70"/>
        <v>-0.8745320032542756</v>
      </c>
      <c r="CD702" s="59">
        <f t="shared" si="71"/>
        <v>-0.91971578668561804</v>
      </c>
      <c r="CE702" s="59">
        <f t="shared" si="72"/>
        <v>-0.11417824899498624</v>
      </c>
      <c r="CF702">
        <v>0</v>
      </c>
      <c r="CI702" s="20">
        <v>673</v>
      </c>
      <c r="CJ702" s="20">
        <v>-0.54912779176001603</v>
      </c>
      <c r="CK702" s="20">
        <v>-0.1501910660782888</v>
      </c>
      <c r="DC702">
        <v>131280</v>
      </c>
      <c r="DD702">
        <v>4335525</v>
      </c>
      <c r="DE702">
        <v>6423</v>
      </c>
      <c r="DF702">
        <v>675</v>
      </c>
      <c r="DG702">
        <v>15.1</v>
      </c>
      <c r="DH702">
        <v>41641</v>
      </c>
      <c r="DI702">
        <v>10.4</v>
      </c>
      <c r="DJ702">
        <v>1</v>
      </c>
      <c r="DK702">
        <f t="shared" si="67"/>
        <v>-290.90633245382583</v>
      </c>
    </row>
    <row r="703" spans="1:115" x14ac:dyDescent="0.25">
      <c r="A703">
        <v>131310</v>
      </c>
      <c r="B703">
        <v>1097</v>
      </c>
      <c r="C703">
        <v>14.9</v>
      </c>
      <c r="D703">
        <v>45409</v>
      </c>
      <c r="E703">
        <v>6670</v>
      </c>
      <c r="N703">
        <v>131310</v>
      </c>
      <c r="O703" t="s">
        <v>31</v>
      </c>
      <c r="P703" s="74">
        <v>1097</v>
      </c>
      <c r="Q703" s="74">
        <v>7316990</v>
      </c>
      <c r="R703" s="72">
        <v>6622966.4417865369</v>
      </c>
      <c r="S703" s="72">
        <v>694023.55821346305</v>
      </c>
      <c r="U703" s="20"/>
      <c r="V703" s="20"/>
      <c r="AC703" s="20">
        <v>679</v>
      </c>
      <c r="AD703" s="20">
        <v>8740611.0467405785</v>
      </c>
      <c r="AE703" s="20">
        <v>-1599921.0467405785</v>
      </c>
      <c r="AN703">
        <v>131512</v>
      </c>
      <c r="AO703">
        <v>611</v>
      </c>
      <c r="AP703">
        <v>25</v>
      </c>
      <c r="AQ703">
        <v>12.3</v>
      </c>
      <c r="AR703">
        <v>39648</v>
      </c>
      <c r="AS703">
        <v>4225676</v>
      </c>
      <c r="AT703">
        <v>6916</v>
      </c>
      <c r="AU703" s="20">
        <v>4796476.6805127719</v>
      </c>
      <c r="AV703" s="20">
        <v>-570800.68051277194</v>
      </c>
      <c r="BJ703">
        <v>131512</v>
      </c>
      <c r="BK703">
        <v>4225676</v>
      </c>
      <c r="BL703">
        <v>6916</v>
      </c>
      <c r="BM703">
        <v>611</v>
      </c>
      <c r="BN703">
        <v>12.3</v>
      </c>
      <c r="BO703">
        <v>39648</v>
      </c>
      <c r="BP703">
        <v>25</v>
      </c>
      <c r="BQ703">
        <v>0</v>
      </c>
      <c r="BT703">
        <v>1740330</v>
      </c>
      <c r="BU703">
        <v>305</v>
      </c>
      <c r="BV703">
        <v>15.7</v>
      </c>
      <c r="BW703">
        <v>35332</v>
      </c>
      <c r="BX703">
        <v>15.4</v>
      </c>
      <c r="BY703">
        <v>0</v>
      </c>
      <c r="CA703" s="59">
        <f t="shared" si="68"/>
        <v>-1.9256334681750376</v>
      </c>
      <c r="CB703" s="59">
        <f t="shared" si="69"/>
        <v>-1.848642027365053</v>
      </c>
      <c r="CC703" s="59">
        <f t="shared" si="70"/>
        <v>0.17411586324677839</v>
      </c>
      <c r="CD703" s="59">
        <f t="shared" si="71"/>
        <v>-1.5346289963611519</v>
      </c>
      <c r="CE703" s="59">
        <f t="shared" si="72"/>
        <v>7.8464105975232248E-2</v>
      </c>
      <c r="CF703">
        <v>0</v>
      </c>
      <c r="CI703" s="20">
        <v>674</v>
      </c>
      <c r="CJ703" s="20">
        <v>1.7138656269957406</v>
      </c>
      <c r="CK703" s="20">
        <v>-0.44782014655220848</v>
      </c>
      <c r="DC703">
        <v>131310</v>
      </c>
      <c r="DD703">
        <v>7316990</v>
      </c>
      <c r="DE703">
        <v>6670</v>
      </c>
      <c r="DF703">
        <v>1097</v>
      </c>
      <c r="DG703">
        <v>14.9</v>
      </c>
      <c r="DH703">
        <v>45409</v>
      </c>
      <c r="DI703">
        <v>10.3</v>
      </c>
      <c r="DJ703">
        <v>1</v>
      </c>
      <c r="DK703">
        <f t="shared" si="67"/>
        <v>131.09366754617417</v>
      </c>
    </row>
    <row r="704" spans="1:115" x14ac:dyDescent="0.25">
      <c r="A704">
        <v>131512</v>
      </c>
      <c r="B704">
        <v>611</v>
      </c>
      <c r="C704">
        <v>12.3</v>
      </c>
      <c r="D704">
        <v>39648</v>
      </c>
      <c r="E704">
        <v>6916</v>
      </c>
      <c r="N704">
        <v>131512</v>
      </c>
      <c r="O704" t="s">
        <v>233</v>
      </c>
      <c r="P704" s="74">
        <v>611</v>
      </c>
      <c r="Q704" s="74">
        <v>4225676</v>
      </c>
      <c r="R704" s="72">
        <v>4050028.2467673765</v>
      </c>
      <c r="S704" s="72">
        <v>175647.75323262345</v>
      </c>
      <c r="U704" s="20"/>
      <c r="V704" s="20"/>
      <c r="AC704" s="20">
        <v>680</v>
      </c>
      <c r="AD704" s="20">
        <v>9360022.0936896354</v>
      </c>
      <c r="AE704" s="20">
        <v>-1683838.0936896354</v>
      </c>
      <c r="AN704">
        <v>131547</v>
      </c>
      <c r="AO704">
        <v>760</v>
      </c>
      <c r="AP704">
        <v>24.4</v>
      </c>
      <c r="AQ704">
        <v>13.8</v>
      </c>
      <c r="AR704">
        <v>38400</v>
      </c>
      <c r="AS704">
        <v>4924800</v>
      </c>
      <c r="AT704">
        <v>6480</v>
      </c>
      <c r="AU704" s="20">
        <v>5254276.8479716694</v>
      </c>
      <c r="AV704" s="20">
        <v>-329476.8479716694</v>
      </c>
      <c r="BJ704">
        <v>131547</v>
      </c>
      <c r="BK704">
        <v>4924800</v>
      </c>
      <c r="BL704">
        <v>6480</v>
      </c>
      <c r="BM704">
        <v>760</v>
      </c>
      <c r="BN704">
        <v>13.8</v>
      </c>
      <c r="BO704">
        <v>38400</v>
      </c>
      <c r="BP704">
        <v>24.4</v>
      </c>
      <c r="BQ704">
        <v>0</v>
      </c>
      <c r="BT704">
        <v>4335525</v>
      </c>
      <c r="BU704">
        <v>675</v>
      </c>
      <c r="BV704">
        <v>15.1</v>
      </c>
      <c r="BW704">
        <v>41641</v>
      </c>
      <c r="BX704">
        <v>10.4</v>
      </c>
      <c r="BY704">
        <v>1</v>
      </c>
      <c r="CA704" s="59">
        <f t="shared" si="68"/>
        <v>-0.73254267547319429</v>
      </c>
      <c r="CB704" s="59">
        <f t="shared" si="69"/>
        <v>-0.81370331284932085</v>
      </c>
      <c r="CC704" s="59">
        <f t="shared" si="70"/>
        <v>-0.12549781289637976</v>
      </c>
      <c r="CD704" s="59">
        <f t="shared" si="71"/>
        <v>0.54775824993135647</v>
      </c>
      <c r="CE704" s="59">
        <f t="shared" si="72"/>
        <v>-0.42848945973586894</v>
      </c>
      <c r="CF704">
        <v>1</v>
      </c>
      <c r="CI704" s="20">
        <v>675</v>
      </c>
      <c r="CJ704" s="20">
        <v>-0.62379294041894118</v>
      </c>
      <c r="CK704" s="20">
        <v>-4.1754100799850535E-2</v>
      </c>
      <c r="DC704">
        <v>131512</v>
      </c>
      <c r="DD704">
        <v>4225676</v>
      </c>
      <c r="DE704">
        <v>6916</v>
      </c>
      <c r="DF704">
        <v>611</v>
      </c>
      <c r="DG704">
        <v>12.3</v>
      </c>
      <c r="DH704">
        <v>39648</v>
      </c>
      <c r="DI704">
        <v>25</v>
      </c>
      <c r="DJ704">
        <v>0</v>
      </c>
      <c r="DK704">
        <f t="shared" si="67"/>
        <v>0</v>
      </c>
    </row>
    <row r="705" spans="1:115" x14ac:dyDescent="0.25">
      <c r="A705">
        <v>131547</v>
      </c>
      <c r="B705">
        <v>760</v>
      </c>
      <c r="C705">
        <v>13.8</v>
      </c>
      <c r="D705">
        <v>38400</v>
      </c>
      <c r="E705">
        <v>6480</v>
      </c>
      <c r="N705">
        <v>131547</v>
      </c>
      <c r="O705" t="s">
        <v>190</v>
      </c>
      <c r="P705" s="74">
        <v>760</v>
      </c>
      <c r="Q705" s="74">
        <v>4924800</v>
      </c>
      <c r="R705" s="72">
        <v>4838850.8621127568</v>
      </c>
      <c r="S705" s="72">
        <v>85949.137887243181</v>
      </c>
      <c r="U705" s="20"/>
      <c r="V705" s="20"/>
      <c r="AC705" s="20">
        <v>681</v>
      </c>
      <c r="AD705" s="20">
        <v>4690615.7397659738</v>
      </c>
      <c r="AE705" s="20">
        <v>-737083.73976597376</v>
      </c>
      <c r="AN705">
        <v>131690</v>
      </c>
      <c r="AO705">
        <v>573</v>
      </c>
      <c r="AP705">
        <v>34.799999999999997</v>
      </c>
      <c r="AQ705">
        <v>14</v>
      </c>
      <c r="AR705">
        <v>45671</v>
      </c>
      <c r="AS705">
        <v>5811366</v>
      </c>
      <c r="AT705">
        <v>10142</v>
      </c>
      <c r="AU705" s="20">
        <v>5449800.9042173056</v>
      </c>
      <c r="AV705" s="20">
        <v>361565.09578269441</v>
      </c>
      <c r="BJ705">
        <v>131690</v>
      </c>
      <c r="BK705">
        <v>5811366</v>
      </c>
      <c r="BL705">
        <v>10142</v>
      </c>
      <c r="BM705">
        <v>573</v>
      </c>
      <c r="BN705">
        <v>14</v>
      </c>
      <c r="BO705">
        <v>45671</v>
      </c>
      <c r="BP705">
        <v>34.799999999999997</v>
      </c>
      <c r="BQ705">
        <v>1</v>
      </c>
      <c r="BT705">
        <v>7316990</v>
      </c>
      <c r="BU705">
        <v>1097</v>
      </c>
      <c r="BV705">
        <v>14.9</v>
      </c>
      <c r="BW705">
        <v>45409</v>
      </c>
      <c r="BX705">
        <v>10.3</v>
      </c>
      <c r="BY705">
        <v>1</v>
      </c>
      <c r="CA705" s="59">
        <f t="shared" si="68"/>
        <v>0.63812829154963102</v>
      </c>
      <c r="CB705" s="59">
        <f t="shared" si="69"/>
        <v>0.36668624803078448</v>
      </c>
      <c r="CC705" s="59">
        <f t="shared" si="70"/>
        <v>-0.22536903827743218</v>
      </c>
      <c r="CD705" s="59">
        <f t="shared" si="71"/>
        <v>1.7914474469562687</v>
      </c>
      <c r="CE705" s="59">
        <f t="shared" si="72"/>
        <v>-0.43862853105009092</v>
      </c>
      <c r="CF705">
        <v>1</v>
      </c>
      <c r="CI705" s="20">
        <v>676</v>
      </c>
      <c r="CJ705" s="20">
        <v>0.27329117666427244</v>
      </c>
      <c r="CK705" s="20">
        <v>5.9943720084635554E-2</v>
      </c>
      <c r="DC705">
        <v>131547</v>
      </c>
      <c r="DD705">
        <v>4924800</v>
      </c>
      <c r="DE705">
        <v>6480</v>
      </c>
      <c r="DF705">
        <v>760</v>
      </c>
      <c r="DG705">
        <v>13.8</v>
      </c>
      <c r="DH705">
        <v>38400</v>
      </c>
      <c r="DI705">
        <v>24.4</v>
      </c>
      <c r="DJ705">
        <v>0</v>
      </c>
      <c r="DK705">
        <f t="shared" si="67"/>
        <v>0</v>
      </c>
    </row>
    <row r="706" spans="1:115" x14ac:dyDescent="0.25">
      <c r="A706">
        <v>131690</v>
      </c>
      <c r="B706">
        <v>573</v>
      </c>
      <c r="C706">
        <v>14</v>
      </c>
      <c r="D706">
        <v>45671</v>
      </c>
      <c r="E706">
        <v>10142</v>
      </c>
      <c r="N706">
        <v>131690</v>
      </c>
      <c r="O706" t="s">
        <v>31</v>
      </c>
      <c r="P706" s="74">
        <v>573</v>
      </c>
      <c r="Q706" s="74">
        <v>5811366</v>
      </c>
      <c r="R706" s="72">
        <v>3848852.0092967427</v>
      </c>
      <c r="S706" s="72">
        <v>1962513.9907032573</v>
      </c>
      <c r="U706" s="20"/>
      <c r="V706" s="20"/>
      <c r="AC706" s="20">
        <v>682</v>
      </c>
      <c r="AD706" s="20">
        <v>6215319.855332884</v>
      </c>
      <c r="AE706" s="20">
        <v>-35139.855332884006</v>
      </c>
      <c r="AN706">
        <v>131726</v>
      </c>
      <c r="AO706">
        <v>596</v>
      </c>
      <c r="AP706">
        <v>8.3000000000000007</v>
      </c>
      <c r="AQ706">
        <v>14</v>
      </c>
      <c r="AR706">
        <v>38081</v>
      </c>
      <c r="AS706">
        <v>3427596</v>
      </c>
      <c r="AT706">
        <v>5751</v>
      </c>
      <c r="AU706" s="20">
        <v>3526722.7559335525</v>
      </c>
      <c r="AV706" s="20">
        <v>-99126.755933552515</v>
      </c>
      <c r="BJ706">
        <v>131726</v>
      </c>
      <c r="BK706">
        <v>3427596</v>
      </c>
      <c r="BL706">
        <v>5751</v>
      </c>
      <c r="BM706">
        <v>596</v>
      </c>
      <c r="BN706">
        <v>14</v>
      </c>
      <c r="BO706">
        <v>38081</v>
      </c>
      <c r="BP706">
        <v>8.3000000000000007</v>
      </c>
      <c r="BQ706">
        <v>0</v>
      </c>
      <c r="BT706">
        <v>4225676</v>
      </c>
      <c r="BU706">
        <v>611</v>
      </c>
      <c r="BV706">
        <v>12.3</v>
      </c>
      <c r="BW706">
        <v>39648</v>
      </c>
      <c r="BX706">
        <v>25</v>
      </c>
      <c r="BY706">
        <v>0</v>
      </c>
      <c r="CA706" s="59">
        <f t="shared" si="68"/>
        <v>-0.7830436322365607</v>
      </c>
      <c r="CB706" s="59">
        <f t="shared" si="69"/>
        <v>-0.99271973914393397</v>
      </c>
      <c r="CC706" s="59">
        <f t="shared" si="70"/>
        <v>-1.5236949682311181</v>
      </c>
      <c r="CD706" s="59">
        <f t="shared" si="71"/>
        <v>-0.11006355730607721</v>
      </c>
      <c r="CE706" s="59">
        <f t="shared" si="72"/>
        <v>1.0518149521405464</v>
      </c>
      <c r="CF706">
        <v>0</v>
      </c>
      <c r="CI706" s="20">
        <v>677</v>
      </c>
      <c r="CJ706" s="20">
        <v>0.87283523473470881</v>
      </c>
      <c r="CK706" s="20">
        <v>-0.28876667523365585</v>
      </c>
      <c r="DC706">
        <v>131690</v>
      </c>
      <c r="DD706">
        <v>5811366</v>
      </c>
      <c r="DE706">
        <v>10142</v>
      </c>
      <c r="DF706">
        <v>573</v>
      </c>
      <c r="DG706">
        <v>14</v>
      </c>
      <c r="DH706">
        <v>45671</v>
      </c>
      <c r="DI706">
        <v>34.799999999999997</v>
      </c>
      <c r="DJ706">
        <v>1</v>
      </c>
      <c r="DK706">
        <f t="shared" si="67"/>
        <v>-392.90633245382583</v>
      </c>
    </row>
    <row r="707" spans="1:115" x14ac:dyDescent="0.25">
      <c r="A707">
        <v>131726</v>
      </c>
      <c r="B707">
        <v>596</v>
      </c>
      <c r="C707">
        <v>14</v>
      </c>
      <c r="D707">
        <v>38081</v>
      </c>
      <c r="E707">
        <v>5751</v>
      </c>
      <c r="N707">
        <v>131726</v>
      </c>
      <c r="O707" t="s">
        <v>233</v>
      </c>
      <c r="P707" s="74">
        <v>596</v>
      </c>
      <c r="Q707" s="74">
        <v>3427596</v>
      </c>
      <c r="R707" s="72">
        <v>3970616.5740816002</v>
      </c>
      <c r="S707" s="72">
        <v>-543020.57408160018</v>
      </c>
      <c r="U707" s="20"/>
      <c r="V707" s="20"/>
      <c r="AC707" s="20">
        <v>683</v>
      </c>
      <c r="AD707" s="20">
        <v>7782376.8629988749</v>
      </c>
      <c r="AE707" s="20">
        <v>-1016820.8629988749</v>
      </c>
      <c r="AN707">
        <v>131756</v>
      </c>
      <c r="AO707">
        <v>680</v>
      </c>
      <c r="AP707">
        <v>32</v>
      </c>
      <c r="AQ707">
        <v>13.8</v>
      </c>
      <c r="AR707">
        <v>33283</v>
      </c>
      <c r="AS707">
        <v>4930000</v>
      </c>
      <c r="AT707">
        <v>7250</v>
      </c>
      <c r="AU707" s="20">
        <v>4570624.9175401777</v>
      </c>
      <c r="AV707" s="20">
        <v>359375.0824598223</v>
      </c>
      <c r="BJ707">
        <v>131756</v>
      </c>
      <c r="BK707">
        <v>4930000</v>
      </c>
      <c r="BL707">
        <v>7250</v>
      </c>
      <c r="BM707">
        <v>680</v>
      </c>
      <c r="BN707">
        <v>13.8</v>
      </c>
      <c r="BO707">
        <v>33283</v>
      </c>
      <c r="BP707">
        <v>32</v>
      </c>
      <c r="BQ707">
        <v>0</v>
      </c>
      <c r="BT707">
        <v>4924800</v>
      </c>
      <c r="BU707">
        <v>760</v>
      </c>
      <c r="BV707">
        <v>13.8</v>
      </c>
      <c r="BW707">
        <v>38400</v>
      </c>
      <c r="BX707">
        <v>24.4</v>
      </c>
      <c r="BY707">
        <v>0</v>
      </c>
      <c r="CA707" s="59">
        <f t="shared" si="68"/>
        <v>-0.4616348720636706</v>
      </c>
      <c r="CB707" s="59">
        <f t="shared" si="69"/>
        <v>-0.57594712167678785</v>
      </c>
      <c r="CC707" s="59">
        <f t="shared" si="70"/>
        <v>-0.77466077787322229</v>
      </c>
      <c r="CD707" s="59">
        <f t="shared" si="71"/>
        <v>-0.5219860939003157</v>
      </c>
      <c r="CE707" s="59">
        <f t="shared" si="72"/>
        <v>0.99098052425521421</v>
      </c>
      <c r="CF707">
        <v>0</v>
      </c>
      <c r="CI707" s="20">
        <v>678</v>
      </c>
      <c r="CJ707" s="20">
        <v>-0.12563403171924001</v>
      </c>
      <c r="CK707" s="20">
        <v>1.584898758589294E-2</v>
      </c>
      <c r="DC707">
        <v>131726</v>
      </c>
      <c r="DD707">
        <v>3427596</v>
      </c>
      <c r="DE707">
        <v>5751</v>
      </c>
      <c r="DF707">
        <v>596</v>
      </c>
      <c r="DG707">
        <v>14</v>
      </c>
      <c r="DH707">
        <v>38081</v>
      </c>
      <c r="DI707">
        <v>8.3000000000000007</v>
      </c>
      <c r="DJ707">
        <v>0</v>
      </c>
      <c r="DK707">
        <f t="shared" si="67"/>
        <v>0</v>
      </c>
    </row>
    <row r="708" spans="1:115" x14ac:dyDescent="0.25">
      <c r="A708">
        <v>131756</v>
      </c>
      <c r="B708">
        <v>680</v>
      </c>
      <c r="C708">
        <v>13.8</v>
      </c>
      <c r="D708">
        <v>33283</v>
      </c>
      <c r="E708">
        <v>7250</v>
      </c>
      <c r="N708">
        <v>131756</v>
      </c>
      <c r="O708" t="s">
        <v>370</v>
      </c>
      <c r="P708" s="74">
        <v>680</v>
      </c>
      <c r="Q708" s="74">
        <v>4930000</v>
      </c>
      <c r="R708" s="72">
        <v>4415321.9411219489</v>
      </c>
      <c r="S708" s="72">
        <v>514678.05887805112</v>
      </c>
      <c r="U708" s="20"/>
      <c r="V708" s="20"/>
      <c r="AC708" s="20">
        <v>684</v>
      </c>
      <c r="AD708" s="20">
        <v>8539434.8092699442</v>
      </c>
      <c r="AE708" s="20">
        <v>-192495.80926994421</v>
      </c>
      <c r="AN708">
        <v>131757</v>
      </c>
      <c r="AO708">
        <v>1058</v>
      </c>
      <c r="AP708">
        <v>20</v>
      </c>
      <c r="AQ708">
        <v>13.5</v>
      </c>
      <c r="AR708">
        <v>45822</v>
      </c>
      <c r="AS708">
        <v>9051190</v>
      </c>
      <c r="AT708">
        <v>8555</v>
      </c>
      <c r="AU708" s="20">
        <v>7624506.243003726</v>
      </c>
      <c r="AV708" s="20">
        <v>1426683.756996274</v>
      </c>
      <c r="BJ708">
        <v>131757</v>
      </c>
      <c r="BK708">
        <v>9051190</v>
      </c>
      <c r="BL708">
        <v>8555</v>
      </c>
      <c r="BM708">
        <v>1058</v>
      </c>
      <c r="BN708">
        <v>13.5</v>
      </c>
      <c r="BO708">
        <v>45822</v>
      </c>
      <c r="BP708">
        <v>20</v>
      </c>
      <c r="BQ708">
        <v>1</v>
      </c>
      <c r="BT708">
        <v>5811366</v>
      </c>
      <c r="BU708">
        <v>573</v>
      </c>
      <c r="BV708">
        <v>14</v>
      </c>
      <c r="BW708">
        <v>45671</v>
      </c>
      <c r="BX708">
        <v>34.799999999999997</v>
      </c>
      <c r="BY708">
        <v>1</v>
      </c>
      <c r="CA708" s="59">
        <f t="shared" si="68"/>
        <v>-5.4053271558698004E-2</v>
      </c>
      <c r="CB708" s="59">
        <f t="shared" si="69"/>
        <v>-1.0990107422563606</v>
      </c>
      <c r="CC708" s="59">
        <f t="shared" si="70"/>
        <v>-0.67478955249216988</v>
      </c>
      <c r="CD708" s="59">
        <f t="shared" si="71"/>
        <v>1.8779247743502514</v>
      </c>
      <c r="CE708" s="59">
        <f t="shared" si="72"/>
        <v>2.0454439409343044</v>
      </c>
      <c r="CF708">
        <v>1</v>
      </c>
      <c r="CI708" s="20">
        <v>679</v>
      </c>
      <c r="CJ708" s="20">
        <v>0.9553300382265133</v>
      </c>
      <c r="CK708" s="20">
        <v>-0.39825226764094657</v>
      </c>
      <c r="DC708">
        <v>131756</v>
      </c>
      <c r="DD708">
        <v>4930000</v>
      </c>
      <c r="DE708">
        <v>7250</v>
      </c>
      <c r="DF708">
        <v>680</v>
      </c>
      <c r="DG708">
        <v>13.8</v>
      </c>
      <c r="DH708">
        <v>33283</v>
      </c>
      <c r="DI708">
        <v>32</v>
      </c>
      <c r="DJ708">
        <v>0</v>
      </c>
      <c r="DK708">
        <f t="shared" ref="DK708:DK760" si="73">DJ708*(DF708-DF$1)</f>
        <v>0</v>
      </c>
    </row>
    <row r="709" spans="1:115" x14ac:dyDescent="0.25">
      <c r="A709">
        <v>131757</v>
      </c>
      <c r="B709">
        <v>1058</v>
      </c>
      <c r="C709">
        <v>13.5</v>
      </c>
      <c r="D709">
        <v>45822</v>
      </c>
      <c r="E709">
        <v>8555</v>
      </c>
      <c r="N709">
        <v>131757</v>
      </c>
      <c r="O709" t="s">
        <v>31</v>
      </c>
      <c r="P709" s="74">
        <v>1058</v>
      </c>
      <c r="Q709" s="74">
        <v>9051190</v>
      </c>
      <c r="R709" s="72">
        <v>6416496.0928035174</v>
      </c>
      <c r="S709" s="72">
        <v>2634693.9071964826</v>
      </c>
      <c r="U709" s="20"/>
      <c r="V709" s="20"/>
      <c r="AC709" s="20">
        <v>685</v>
      </c>
      <c r="AD709" s="20">
        <v>5871202.607027852</v>
      </c>
      <c r="AE709" s="20">
        <v>-777232.60702785198</v>
      </c>
      <c r="AN709">
        <v>131880</v>
      </c>
      <c r="AO709">
        <v>932</v>
      </c>
      <c r="AP709">
        <v>27.5</v>
      </c>
      <c r="AQ709">
        <v>15.4</v>
      </c>
      <c r="AR709">
        <v>35324</v>
      </c>
      <c r="AS709">
        <v>7204360</v>
      </c>
      <c r="AT709">
        <v>7730</v>
      </c>
      <c r="AU709" s="20">
        <v>5790811.3574199658</v>
      </c>
      <c r="AV709" s="20">
        <v>1413548.6425800342</v>
      </c>
      <c r="BJ709">
        <v>131880</v>
      </c>
      <c r="BK709">
        <v>7204360</v>
      </c>
      <c r="BL709">
        <v>7730</v>
      </c>
      <c r="BM709">
        <v>932</v>
      </c>
      <c r="BN709">
        <v>15.4</v>
      </c>
      <c r="BO709">
        <v>35324</v>
      </c>
      <c r="BP709">
        <v>27.5</v>
      </c>
      <c r="BQ709">
        <v>0</v>
      </c>
      <c r="BT709">
        <v>3427596</v>
      </c>
      <c r="BU709">
        <v>596</v>
      </c>
      <c r="BV709">
        <v>14</v>
      </c>
      <c r="BW709">
        <v>38081</v>
      </c>
      <c r="BX709">
        <v>8.3000000000000007</v>
      </c>
      <c r="BY709">
        <v>0</v>
      </c>
      <c r="CA709" s="59">
        <f t="shared" si="68"/>
        <v>-1.1499455027470569</v>
      </c>
      <c r="CB709" s="59">
        <f t="shared" si="69"/>
        <v>-1.0346767140567339</v>
      </c>
      <c r="CC709" s="59">
        <f t="shared" si="70"/>
        <v>-0.67478955249216988</v>
      </c>
      <c r="CD709" s="59">
        <f t="shared" si="71"/>
        <v>-0.62727719099451607</v>
      </c>
      <c r="CE709" s="59">
        <f t="shared" si="72"/>
        <v>-0.64140995733453143</v>
      </c>
      <c r="CF709">
        <v>0</v>
      </c>
      <c r="CI709" s="20">
        <v>680</v>
      </c>
      <c r="CJ709" s="20">
        <v>1.338681146903828</v>
      </c>
      <c r="CK709" s="20">
        <v>-0.53542034924434934</v>
      </c>
      <c r="DC709">
        <v>131757</v>
      </c>
      <c r="DD709">
        <v>9051190</v>
      </c>
      <c r="DE709">
        <v>8555</v>
      </c>
      <c r="DF709">
        <v>1058</v>
      </c>
      <c r="DG709">
        <v>13.5</v>
      </c>
      <c r="DH709">
        <v>45822</v>
      </c>
      <c r="DI709">
        <v>20</v>
      </c>
      <c r="DJ709">
        <v>1</v>
      </c>
      <c r="DK709">
        <f t="shared" si="73"/>
        <v>92.093667546174174</v>
      </c>
    </row>
    <row r="710" spans="1:115" x14ac:dyDescent="0.25">
      <c r="A710">
        <v>131880</v>
      </c>
      <c r="B710">
        <v>932</v>
      </c>
      <c r="C710">
        <v>15.4</v>
      </c>
      <c r="D710">
        <v>35324</v>
      </c>
      <c r="E710">
        <v>7730</v>
      </c>
      <c r="N710">
        <v>131880</v>
      </c>
      <c r="O710" t="s">
        <v>233</v>
      </c>
      <c r="P710" s="74">
        <v>932</v>
      </c>
      <c r="Q710" s="74">
        <v>7204360</v>
      </c>
      <c r="R710" s="72">
        <v>5749438.0422429945</v>
      </c>
      <c r="S710" s="72">
        <v>1454921.9577570055</v>
      </c>
      <c r="U710" s="20"/>
      <c r="V710" s="20"/>
      <c r="AC710" s="20">
        <v>686</v>
      </c>
      <c r="AD710" s="20">
        <v>6183555.1862585731</v>
      </c>
      <c r="AE710" s="20">
        <v>-925965.18625857309</v>
      </c>
      <c r="AN710">
        <v>131945</v>
      </c>
      <c r="AO710">
        <v>872</v>
      </c>
      <c r="AP710">
        <v>31.5</v>
      </c>
      <c r="AQ710">
        <v>14</v>
      </c>
      <c r="AR710">
        <v>35669</v>
      </c>
      <c r="AS710">
        <v>6134520</v>
      </c>
      <c r="AT710">
        <v>7035</v>
      </c>
      <c r="AU710" s="20">
        <v>5876859.571854502</v>
      </c>
      <c r="AV710" s="20">
        <v>257660.42814549804</v>
      </c>
      <c r="BJ710">
        <v>131945</v>
      </c>
      <c r="BK710">
        <v>6134520</v>
      </c>
      <c r="BL710">
        <v>7035</v>
      </c>
      <c r="BM710">
        <v>872</v>
      </c>
      <c r="BN710">
        <v>14</v>
      </c>
      <c r="BO710">
        <v>35669</v>
      </c>
      <c r="BP710">
        <v>31.5</v>
      </c>
      <c r="BQ710">
        <v>0</v>
      </c>
      <c r="BT710">
        <v>4930000</v>
      </c>
      <c r="BU710">
        <v>680</v>
      </c>
      <c r="BV710">
        <v>13.8</v>
      </c>
      <c r="BW710">
        <v>33283</v>
      </c>
      <c r="BX710">
        <v>32</v>
      </c>
      <c r="BY710">
        <v>0</v>
      </c>
      <c r="CA710" s="59">
        <f t="shared" ref="CA710:CA762" si="74">(BT710-BT$2)/BT$3</f>
        <v>-0.45924427246631871</v>
      </c>
      <c r="CB710" s="59">
        <f t="shared" si="69"/>
        <v>-0.79971765454505417</v>
      </c>
      <c r="CC710" s="59">
        <f t="shared" si="70"/>
        <v>-0.77466077787322229</v>
      </c>
      <c r="CD710" s="59">
        <f t="shared" si="71"/>
        <v>-2.2109345071637114</v>
      </c>
      <c r="CE710" s="59">
        <f t="shared" si="72"/>
        <v>1.761549944136088</v>
      </c>
      <c r="CF710">
        <v>0</v>
      </c>
      <c r="CI710" s="20">
        <v>681</v>
      </c>
      <c r="CJ710" s="20">
        <v>-0.8207465637265009</v>
      </c>
      <c r="CK710" s="20">
        <v>-8.7410017898853498E-2</v>
      </c>
      <c r="DC710">
        <v>131880</v>
      </c>
      <c r="DD710">
        <v>7204360</v>
      </c>
      <c r="DE710">
        <v>7730</v>
      </c>
      <c r="DF710">
        <v>932</v>
      </c>
      <c r="DG710">
        <v>15.4</v>
      </c>
      <c r="DH710">
        <v>35324</v>
      </c>
      <c r="DI710">
        <v>27.5</v>
      </c>
      <c r="DJ710">
        <v>0</v>
      </c>
      <c r="DK710">
        <f t="shared" si="73"/>
        <v>0</v>
      </c>
    </row>
    <row r="711" spans="1:115" x14ac:dyDescent="0.25">
      <c r="A711">
        <v>131945</v>
      </c>
      <c r="B711">
        <v>872</v>
      </c>
      <c r="C711">
        <v>14</v>
      </c>
      <c r="D711">
        <v>35669</v>
      </c>
      <c r="E711">
        <v>7035</v>
      </c>
      <c r="N711">
        <v>131945</v>
      </c>
      <c r="O711" t="s">
        <v>490</v>
      </c>
      <c r="P711" s="74">
        <v>872</v>
      </c>
      <c r="Q711" s="74">
        <v>6134520</v>
      </c>
      <c r="R711" s="72">
        <v>5431791.351499889</v>
      </c>
      <c r="S711" s="72">
        <v>702728.64850011095</v>
      </c>
      <c r="U711" s="20"/>
      <c r="V711" s="20"/>
      <c r="AC711" s="20">
        <v>687</v>
      </c>
      <c r="AD711" s="20">
        <v>9497668.9930116478</v>
      </c>
      <c r="AE711" s="20">
        <v>-1263228.9930116478</v>
      </c>
      <c r="AN711">
        <v>131969</v>
      </c>
      <c r="AO711">
        <v>766</v>
      </c>
      <c r="AP711">
        <v>6.6</v>
      </c>
      <c r="AQ711">
        <v>14.6</v>
      </c>
      <c r="AR711">
        <v>38028</v>
      </c>
      <c r="AS711">
        <v>4966744</v>
      </c>
      <c r="AT711">
        <v>6484</v>
      </c>
      <c r="AU711" s="20">
        <v>4320868.5627661254</v>
      </c>
      <c r="AV711" s="20">
        <v>645875.43723387457</v>
      </c>
      <c r="BJ711">
        <v>131969</v>
      </c>
      <c r="BK711">
        <v>4966744</v>
      </c>
      <c r="BL711">
        <v>6484</v>
      </c>
      <c r="BM711">
        <v>766</v>
      </c>
      <c r="BN711">
        <v>14.6</v>
      </c>
      <c r="BO711">
        <v>38028</v>
      </c>
      <c r="BP711">
        <v>6.6</v>
      </c>
      <c r="BQ711">
        <v>0</v>
      </c>
      <c r="BT711">
        <v>9051190</v>
      </c>
      <c r="BU711">
        <v>1058</v>
      </c>
      <c r="BV711">
        <v>13.5</v>
      </c>
      <c r="BW711">
        <v>45822</v>
      </c>
      <c r="BX711">
        <v>20</v>
      </c>
      <c r="BY711">
        <v>1</v>
      </c>
      <c r="CA711" s="59">
        <f t="shared" si="74"/>
        <v>1.4353932572664796</v>
      </c>
      <c r="CB711" s="59">
        <f t="shared" si="69"/>
        <v>0.25759811325750459</v>
      </c>
      <c r="CC711" s="59">
        <f t="shared" si="70"/>
        <v>-0.92446761594480176</v>
      </c>
      <c r="CD711" s="59">
        <f t="shared" si="71"/>
        <v>1.9277647607490735</v>
      </c>
      <c r="CE711" s="59">
        <f t="shared" si="72"/>
        <v>0.54486138642944526</v>
      </c>
      <c r="CF711">
        <v>1</v>
      </c>
      <c r="CI711" s="20">
        <v>682</v>
      </c>
      <c r="CJ711" s="20">
        <v>0.12783020051676849</v>
      </c>
      <c r="CK711" s="20">
        <v>-1.2328356710517963E-2</v>
      </c>
      <c r="DC711">
        <v>131945</v>
      </c>
      <c r="DD711">
        <v>6134520</v>
      </c>
      <c r="DE711">
        <v>7035</v>
      </c>
      <c r="DF711">
        <v>872</v>
      </c>
      <c r="DG711">
        <v>14</v>
      </c>
      <c r="DH711">
        <v>35669</v>
      </c>
      <c r="DI711">
        <v>31.5</v>
      </c>
      <c r="DJ711">
        <v>0</v>
      </c>
      <c r="DK711">
        <f t="shared" si="73"/>
        <v>0</v>
      </c>
    </row>
    <row r="712" spans="1:115" x14ac:dyDescent="0.25">
      <c r="A712">
        <v>131969</v>
      </c>
      <c r="B712">
        <v>766</v>
      </c>
      <c r="C712">
        <v>14.6</v>
      </c>
      <c r="D712">
        <v>38028</v>
      </c>
      <c r="E712">
        <v>6484</v>
      </c>
      <c r="N712">
        <v>131969</v>
      </c>
      <c r="O712" t="s">
        <v>393</v>
      </c>
      <c r="P712" s="74">
        <v>766</v>
      </c>
      <c r="Q712" s="74">
        <v>4966744</v>
      </c>
      <c r="R712" s="72">
        <v>4870615.5311870677</v>
      </c>
      <c r="S712" s="72">
        <v>96128.46881293226</v>
      </c>
      <c r="U712" s="20"/>
      <c r="V712" s="20"/>
      <c r="AC712" s="20">
        <v>688</v>
      </c>
      <c r="AD712" s="20">
        <v>9227669.3058800083</v>
      </c>
      <c r="AE712" s="20">
        <v>-1741890.3058800083</v>
      </c>
      <c r="AN712">
        <v>132058</v>
      </c>
      <c r="AO712">
        <v>1461</v>
      </c>
      <c r="AP712">
        <v>19.3</v>
      </c>
      <c r="AQ712">
        <v>15.2</v>
      </c>
      <c r="AR712">
        <v>42637</v>
      </c>
      <c r="AS712">
        <v>11086068</v>
      </c>
      <c r="AT712">
        <v>7588</v>
      </c>
      <c r="AU712" s="20">
        <v>9274019.2276538089</v>
      </c>
      <c r="AV712" s="20">
        <v>1812048.7723461911</v>
      </c>
      <c r="BJ712">
        <v>132058</v>
      </c>
      <c r="BK712">
        <v>11086068</v>
      </c>
      <c r="BL712">
        <v>7588</v>
      </c>
      <c r="BM712">
        <v>1461</v>
      </c>
      <c r="BN712">
        <v>15.2</v>
      </c>
      <c r="BO712">
        <v>42637</v>
      </c>
      <c r="BP712">
        <v>19.3</v>
      </c>
      <c r="BQ712">
        <v>1</v>
      </c>
      <c r="BT712">
        <v>7204360</v>
      </c>
      <c r="BU712">
        <v>932</v>
      </c>
      <c r="BV712">
        <v>15.4</v>
      </c>
      <c r="BW712">
        <v>35324</v>
      </c>
      <c r="BX712">
        <v>27.5</v>
      </c>
      <c r="BY712">
        <v>0</v>
      </c>
      <c r="CA712" s="59">
        <f t="shared" si="74"/>
        <v>0.58634882373237318</v>
      </c>
      <c r="CB712" s="59">
        <f t="shared" si="69"/>
        <v>-9.484047601001501E-2</v>
      </c>
      <c r="CC712" s="59">
        <f t="shared" si="70"/>
        <v>2.4309025175199749E-2</v>
      </c>
      <c r="CD712" s="59">
        <f t="shared" si="71"/>
        <v>-1.5372695254418842</v>
      </c>
      <c r="CE712" s="59">
        <f t="shared" si="72"/>
        <v>1.3052917349960971</v>
      </c>
      <c r="CF712">
        <v>0</v>
      </c>
      <c r="CI712" s="20">
        <v>683</v>
      </c>
      <c r="CJ712" s="20">
        <v>0.63179990179744017</v>
      </c>
      <c r="CK712" s="20">
        <v>-0.24718274454898809</v>
      </c>
      <c r="DC712">
        <v>131969</v>
      </c>
      <c r="DD712">
        <v>4966744</v>
      </c>
      <c r="DE712">
        <v>6484</v>
      </c>
      <c r="DF712">
        <v>766</v>
      </c>
      <c r="DG712">
        <v>14.6</v>
      </c>
      <c r="DH712">
        <v>38028</v>
      </c>
      <c r="DI712">
        <v>6.6</v>
      </c>
      <c r="DJ712">
        <v>0</v>
      </c>
      <c r="DK712">
        <f t="shared" si="73"/>
        <v>0</v>
      </c>
    </row>
    <row r="713" spans="1:115" x14ac:dyDescent="0.25">
      <c r="A713">
        <v>132058</v>
      </c>
      <c r="B713">
        <v>1461</v>
      </c>
      <c r="C713">
        <v>15.2</v>
      </c>
      <c r="D713">
        <v>42637</v>
      </c>
      <c r="E713">
        <v>7588</v>
      </c>
      <c r="N713">
        <v>132058</v>
      </c>
      <c r="O713" t="s">
        <v>31</v>
      </c>
      <c r="P713" s="74">
        <v>1461</v>
      </c>
      <c r="Q713" s="74">
        <v>11086068</v>
      </c>
      <c r="R713" s="72">
        <v>8550023.0322947148</v>
      </c>
      <c r="S713" s="72">
        <v>2536044.9677052852</v>
      </c>
      <c r="U713" s="20"/>
      <c r="V713" s="20"/>
      <c r="AC713" s="20">
        <v>689</v>
      </c>
      <c r="AD713" s="20">
        <v>11292372.795710199</v>
      </c>
      <c r="AE713" s="20">
        <v>-1248947.7957101986</v>
      </c>
      <c r="AN713">
        <v>132217</v>
      </c>
      <c r="AO713">
        <v>982</v>
      </c>
      <c r="AP713">
        <v>9.3000000000000007</v>
      </c>
      <c r="AQ713">
        <v>14.4</v>
      </c>
      <c r="AR713">
        <v>37269</v>
      </c>
      <c r="AS713">
        <v>5558120</v>
      </c>
      <c r="AT713">
        <v>5660</v>
      </c>
      <c r="AU713" s="20">
        <v>5614939.2421732573</v>
      </c>
      <c r="AV713" s="20">
        <v>-56819.242173257284</v>
      </c>
      <c r="BJ713">
        <v>132217</v>
      </c>
      <c r="BK713">
        <v>5558120</v>
      </c>
      <c r="BL713">
        <v>5660</v>
      </c>
      <c r="BM713">
        <v>982</v>
      </c>
      <c r="BN713">
        <v>14.4</v>
      </c>
      <c r="BO713">
        <v>37269</v>
      </c>
      <c r="BP713">
        <v>9.3000000000000007</v>
      </c>
      <c r="BQ713">
        <v>0</v>
      </c>
      <c r="BT713">
        <v>6134520</v>
      </c>
      <c r="BU713">
        <v>872</v>
      </c>
      <c r="BV713">
        <v>14</v>
      </c>
      <c r="BW713">
        <v>35669</v>
      </c>
      <c r="BX713">
        <v>31.5</v>
      </c>
      <c r="BY713">
        <v>0</v>
      </c>
      <c r="CA713" s="59">
        <f t="shared" si="74"/>
        <v>9.4510540418733927E-2</v>
      </c>
      <c r="CB713" s="59">
        <f t="shared" si="69"/>
        <v>-0.26266837566121481</v>
      </c>
      <c r="CC713" s="59">
        <f t="shared" si="70"/>
        <v>-0.67478955249216988</v>
      </c>
      <c r="CD713" s="59">
        <f t="shared" si="71"/>
        <v>-1.4233967088353039</v>
      </c>
      <c r="CE713" s="59">
        <f t="shared" si="72"/>
        <v>1.7108545875649779</v>
      </c>
      <c r="CF713">
        <v>0</v>
      </c>
      <c r="CI713" s="20">
        <v>684</v>
      </c>
      <c r="CJ713" s="20">
        <v>1.0852518344502384</v>
      </c>
      <c r="CK713" s="20">
        <v>2.6375623386500457E-2</v>
      </c>
      <c r="DC713">
        <v>132058</v>
      </c>
      <c r="DD713">
        <v>11086068</v>
      </c>
      <c r="DE713">
        <v>7588</v>
      </c>
      <c r="DF713">
        <v>1461</v>
      </c>
      <c r="DG713">
        <v>15.2</v>
      </c>
      <c r="DH713">
        <v>42637</v>
      </c>
      <c r="DI713">
        <v>19.3</v>
      </c>
      <c r="DJ713">
        <v>1</v>
      </c>
      <c r="DK713">
        <f t="shared" si="73"/>
        <v>495.09366754617417</v>
      </c>
    </row>
    <row r="714" spans="1:115" x14ac:dyDescent="0.25">
      <c r="A714">
        <v>132217</v>
      </c>
      <c r="B714">
        <v>982</v>
      </c>
      <c r="C714">
        <v>14.4</v>
      </c>
      <c r="D714">
        <v>37269</v>
      </c>
      <c r="E714">
        <v>5660</v>
      </c>
      <c r="N714">
        <v>132217</v>
      </c>
      <c r="O714" t="s">
        <v>333</v>
      </c>
      <c r="P714" s="74">
        <v>982</v>
      </c>
      <c r="Q714" s="74">
        <v>5558120</v>
      </c>
      <c r="R714" s="72">
        <v>6014143.6178622497</v>
      </c>
      <c r="S714" s="72">
        <v>-456023.61786224972</v>
      </c>
      <c r="U714" s="20"/>
      <c r="V714" s="20"/>
      <c r="AC714" s="20">
        <v>690</v>
      </c>
      <c r="AD714" s="20">
        <v>6871789.6828686371</v>
      </c>
      <c r="AE714" s="20">
        <v>-769693.68286863714</v>
      </c>
      <c r="AN714">
        <v>132256</v>
      </c>
      <c r="AO714">
        <v>1504</v>
      </c>
      <c r="AP714">
        <v>6</v>
      </c>
      <c r="AQ714">
        <v>16.899999999999999</v>
      </c>
      <c r="AR714">
        <v>43030</v>
      </c>
      <c r="AS714">
        <v>9923392</v>
      </c>
      <c r="AT714">
        <v>6598</v>
      </c>
      <c r="AU714" s="20">
        <v>8707903.8751908559</v>
      </c>
      <c r="AV714" s="20">
        <v>1215488.1248091441</v>
      </c>
      <c r="BJ714">
        <v>132256</v>
      </c>
      <c r="BK714">
        <v>9923392</v>
      </c>
      <c r="BL714">
        <v>6598</v>
      </c>
      <c r="BM714">
        <v>1504</v>
      </c>
      <c r="BN714">
        <v>16.899999999999999</v>
      </c>
      <c r="BO714">
        <v>43030</v>
      </c>
      <c r="BP714">
        <v>6</v>
      </c>
      <c r="BQ714">
        <v>1</v>
      </c>
      <c r="BT714">
        <v>4966744</v>
      </c>
      <c r="BU714">
        <v>766</v>
      </c>
      <c r="BV714">
        <v>14.6</v>
      </c>
      <c r="BW714">
        <v>38028</v>
      </c>
      <c r="BX714">
        <v>6.6</v>
      </c>
      <c r="BY714">
        <v>0</v>
      </c>
      <c r="CA714" s="59">
        <f t="shared" si="74"/>
        <v>-0.442351927926877</v>
      </c>
      <c r="CB714" s="59">
        <f t="shared" si="69"/>
        <v>-0.55916433171166779</v>
      </c>
      <c r="CC714" s="59">
        <f t="shared" si="70"/>
        <v>-0.37517587634901167</v>
      </c>
      <c r="CD714" s="59">
        <f t="shared" si="71"/>
        <v>-0.64477069615436755</v>
      </c>
      <c r="CE714" s="59">
        <f t="shared" si="72"/>
        <v>-0.81377416967630589</v>
      </c>
      <c r="CF714">
        <v>0</v>
      </c>
      <c r="CI714" s="20">
        <v>685</v>
      </c>
      <c r="CJ714" s="20">
        <v>-0.2051197695190079</v>
      </c>
      <c r="CK714" s="20">
        <v>-0.17874246141312122</v>
      </c>
      <c r="DC714">
        <v>132217</v>
      </c>
      <c r="DD714">
        <v>5558120</v>
      </c>
      <c r="DE714">
        <v>5660</v>
      </c>
      <c r="DF714">
        <v>982</v>
      </c>
      <c r="DG714">
        <v>14.4</v>
      </c>
      <c r="DH714">
        <v>37269</v>
      </c>
      <c r="DI714">
        <v>9.3000000000000007</v>
      </c>
      <c r="DJ714">
        <v>0</v>
      </c>
      <c r="DK714">
        <f t="shared" si="73"/>
        <v>0</v>
      </c>
    </row>
    <row r="715" spans="1:115" x14ac:dyDescent="0.25">
      <c r="A715">
        <v>132256</v>
      </c>
      <c r="B715">
        <v>1504</v>
      </c>
      <c r="C715">
        <v>16.899999999999999</v>
      </c>
      <c r="D715">
        <v>43030</v>
      </c>
      <c r="E715">
        <v>6598</v>
      </c>
      <c r="N715">
        <v>132256</v>
      </c>
      <c r="O715" t="s">
        <v>31</v>
      </c>
      <c r="P715" s="74">
        <v>1504</v>
      </c>
      <c r="Q715" s="74">
        <v>9923392</v>
      </c>
      <c r="R715" s="72">
        <v>8777669.8273272738</v>
      </c>
      <c r="S715" s="72">
        <v>1145722.1726727262</v>
      </c>
      <c r="U715" s="20"/>
      <c r="V715" s="20"/>
      <c r="AC715" s="20">
        <v>691</v>
      </c>
      <c r="AD715" s="20">
        <v>5315320.898227416</v>
      </c>
      <c r="AE715" s="20">
        <v>-931020.89822741598</v>
      </c>
      <c r="AN715">
        <v>132268</v>
      </c>
      <c r="AO715">
        <v>478</v>
      </c>
      <c r="AP715">
        <v>9.5</v>
      </c>
      <c r="AQ715">
        <v>16.5</v>
      </c>
      <c r="AR715">
        <v>41191</v>
      </c>
      <c r="AS715">
        <v>3052508</v>
      </c>
      <c r="AT715">
        <v>6386</v>
      </c>
      <c r="AU715" s="20">
        <v>2890446.4147777539</v>
      </c>
      <c r="AV715" s="20">
        <v>162061.58522224613</v>
      </c>
      <c r="BJ715">
        <v>132268</v>
      </c>
      <c r="BK715">
        <v>3052508</v>
      </c>
      <c r="BL715">
        <v>6386</v>
      </c>
      <c r="BM715">
        <v>478</v>
      </c>
      <c r="BN715">
        <v>16.5</v>
      </c>
      <c r="BO715">
        <v>41191</v>
      </c>
      <c r="BP715">
        <v>9.5</v>
      </c>
      <c r="BQ715">
        <v>0</v>
      </c>
      <c r="BT715">
        <v>11086068</v>
      </c>
      <c r="BU715">
        <v>1461</v>
      </c>
      <c r="BV715">
        <v>15.2</v>
      </c>
      <c r="BW715">
        <v>42637</v>
      </c>
      <c r="BX715">
        <v>19.3</v>
      </c>
      <c r="BY715">
        <v>1</v>
      </c>
      <c r="CA715" s="59">
        <f t="shared" si="74"/>
        <v>2.3708891279318984</v>
      </c>
      <c r="CB715" s="59">
        <f t="shared" si="69"/>
        <v>1.3848421725813966</v>
      </c>
      <c r="CC715" s="59">
        <f t="shared" si="70"/>
        <v>-7.5562200205853552E-2</v>
      </c>
      <c r="CD715" s="59">
        <f t="shared" si="71"/>
        <v>0.87650412048252757</v>
      </c>
      <c r="CE715" s="59">
        <f t="shared" si="72"/>
        <v>0.47388788722989122</v>
      </c>
      <c r="CF715">
        <v>1</v>
      </c>
      <c r="CI715" s="20">
        <v>686</v>
      </c>
      <c r="CJ715" s="20">
        <v>-0.19190387051654231</v>
      </c>
      <c r="CK715" s="20">
        <v>-0.11673722462352662</v>
      </c>
      <c r="DC715">
        <v>132256</v>
      </c>
      <c r="DD715">
        <v>9923392</v>
      </c>
      <c r="DE715">
        <v>6598</v>
      </c>
      <c r="DF715">
        <v>1504</v>
      </c>
      <c r="DG715">
        <v>16.899999999999999</v>
      </c>
      <c r="DH715">
        <v>43030</v>
      </c>
      <c r="DI715">
        <v>6</v>
      </c>
      <c r="DJ715">
        <v>1</v>
      </c>
      <c r="DK715">
        <f t="shared" si="73"/>
        <v>538.09366754617417</v>
      </c>
    </row>
    <row r="716" spans="1:115" x14ac:dyDescent="0.25">
      <c r="A716">
        <v>132268</v>
      </c>
      <c r="B716">
        <v>478</v>
      </c>
      <c r="C716">
        <v>16.5</v>
      </c>
      <c r="D716">
        <v>41191</v>
      </c>
      <c r="E716">
        <v>6386</v>
      </c>
      <c r="N716">
        <v>132268</v>
      </c>
      <c r="O716" t="s">
        <v>413</v>
      </c>
      <c r="P716" s="74">
        <v>478</v>
      </c>
      <c r="Q716" s="74">
        <v>3052508</v>
      </c>
      <c r="R716" s="72">
        <v>3345911.415620158</v>
      </c>
      <c r="S716" s="72">
        <v>-293403.41562015796</v>
      </c>
      <c r="U716" s="20"/>
      <c r="V716" s="20"/>
      <c r="AC716" s="20">
        <v>692</v>
      </c>
      <c r="AD716" s="20">
        <v>5839437.937953542</v>
      </c>
      <c r="AE716" s="20">
        <v>-906535.93795354199</v>
      </c>
      <c r="AN716">
        <v>132834</v>
      </c>
      <c r="AO716">
        <v>1426</v>
      </c>
      <c r="AP716">
        <v>8.1</v>
      </c>
      <c r="AQ716">
        <v>15.4</v>
      </c>
      <c r="AR716">
        <v>38322</v>
      </c>
      <c r="AS716">
        <v>7691844</v>
      </c>
      <c r="AT716">
        <v>5394</v>
      </c>
      <c r="AU716" s="20">
        <v>8053449.1240129108</v>
      </c>
      <c r="AV716" s="20">
        <v>-361605.12401291076</v>
      </c>
      <c r="BJ716">
        <v>132834</v>
      </c>
      <c r="BK716">
        <v>7691844</v>
      </c>
      <c r="BL716">
        <v>5394</v>
      </c>
      <c r="BM716">
        <v>1426</v>
      </c>
      <c r="BN716">
        <v>15.4</v>
      </c>
      <c r="BO716">
        <v>38322</v>
      </c>
      <c r="BP716">
        <v>8.1</v>
      </c>
      <c r="BQ716">
        <v>0</v>
      </c>
      <c r="BT716">
        <v>5558120</v>
      </c>
      <c r="BU716">
        <v>982</v>
      </c>
      <c r="BV716">
        <v>14.4</v>
      </c>
      <c r="BW716">
        <v>37269</v>
      </c>
      <c r="BX716">
        <v>9.3000000000000007</v>
      </c>
      <c r="BY716">
        <v>0</v>
      </c>
      <c r="CA716" s="59">
        <f t="shared" si="74"/>
        <v>-0.17047823033388484</v>
      </c>
      <c r="CB716" s="59">
        <f t="shared" si="69"/>
        <v>4.5016107032651506E-2</v>
      </c>
      <c r="CC716" s="59">
        <f t="shared" si="70"/>
        <v>-0.47504710173006409</v>
      </c>
      <c r="CD716" s="59">
        <f t="shared" si="71"/>
        <v>-0.89529089268884421</v>
      </c>
      <c r="CE716" s="59">
        <f t="shared" si="72"/>
        <v>-0.54001924419231118</v>
      </c>
      <c r="CF716">
        <v>0</v>
      </c>
      <c r="CI716" s="20">
        <v>687</v>
      </c>
      <c r="CJ716" s="20">
        <v>1.4823073226088872</v>
      </c>
      <c r="CK716" s="20">
        <v>-0.42239910786878054</v>
      </c>
      <c r="DC716">
        <v>132268</v>
      </c>
      <c r="DD716">
        <v>3052508</v>
      </c>
      <c r="DE716">
        <v>6386</v>
      </c>
      <c r="DF716">
        <v>478</v>
      </c>
      <c r="DG716">
        <v>16.5</v>
      </c>
      <c r="DH716">
        <v>41191</v>
      </c>
      <c r="DI716">
        <v>9.5</v>
      </c>
      <c r="DJ716">
        <v>0</v>
      </c>
      <c r="DK716">
        <f t="shared" si="73"/>
        <v>0</v>
      </c>
    </row>
    <row r="717" spans="1:115" x14ac:dyDescent="0.25">
      <c r="A717">
        <v>132834</v>
      </c>
      <c r="B717">
        <v>1426</v>
      </c>
      <c r="C717">
        <v>15.4</v>
      </c>
      <c r="D717">
        <v>38322</v>
      </c>
      <c r="E717">
        <v>5394</v>
      </c>
      <c r="N717">
        <v>132834</v>
      </c>
      <c r="O717" t="s">
        <v>233</v>
      </c>
      <c r="P717" s="74">
        <v>1426</v>
      </c>
      <c r="Q717" s="74">
        <v>7691844</v>
      </c>
      <c r="R717" s="72">
        <v>8364729.1293612355</v>
      </c>
      <c r="S717" s="72">
        <v>-672885.12936123554</v>
      </c>
      <c r="U717" s="20"/>
      <c r="V717" s="20"/>
      <c r="AC717" s="20">
        <v>693</v>
      </c>
      <c r="AD717" s="20">
        <v>4028851.8007178362</v>
      </c>
      <c r="AE717" s="20">
        <v>-704919.80071783625</v>
      </c>
      <c r="AN717">
        <v>133289</v>
      </c>
      <c r="AO717">
        <v>579</v>
      </c>
      <c r="AP717">
        <v>29.6</v>
      </c>
      <c r="AQ717">
        <v>5.2</v>
      </c>
      <c r="AR717">
        <v>44857</v>
      </c>
      <c r="AS717">
        <v>5011824</v>
      </c>
      <c r="AT717">
        <v>8656</v>
      </c>
      <c r="AU717" s="20">
        <v>6456146.5511093503</v>
      </c>
      <c r="AV717" s="20">
        <v>-1444322.5511093503</v>
      </c>
      <c r="BJ717">
        <v>133289</v>
      </c>
      <c r="BK717">
        <v>5011824</v>
      </c>
      <c r="BL717">
        <v>8656</v>
      </c>
      <c r="BM717">
        <v>579</v>
      </c>
      <c r="BN717">
        <v>5.2</v>
      </c>
      <c r="BO717">
        <v>44857</v>
      </c>
      <c r="BP717">
        <v>29.6</v>
      </c>
      <c r="BQ717">
        <v>1</v>
      </c>
      <c r="BT717">
        <v>9923392</v>
      </c>
      <c r="BU717">
        <v>1504</v>
      </c>
      <c r="BV717">
        <v>16.899999999999999</v>
      </c>
      <c r="BW717">
        <v>43030</v>
      </c>
      <c r="BX717">
        <v>6</v>
      </c>
      <c r="BY717">
        <v>1</v>
      </c>
      <c r="CA717" s="59">
        <f t="shared" si="74"/>
        <v>1.8363712861144594</v>
      </c>
      <c r="CB717" s="59">
        <f t="shared" si="69"/>
        <v>1.5051188339980899</v>
      </c>
      <c r="CC717" s="59">
        <f t="shared" si="70"/>
        <v>0.77334321553309471</v>
      </c>
      <c r="CD717" s="59">
        <f t="shared" si="71"/>
        <v>1.0062201115735017</v>
      </c>
      <c r="CE717" s="59">
        <f t="shared" si="72"/>
        <v>-0.874608597561638</v>
      </c>
      <c r="CF717">
        <v>1</v>
      </c>
      <c r="CI717" s="20">
        <v>688</v>
      </c>
      <c r="CJ717" s="20">
        <v>1.2485358370801549</v>
      </c>
      <c r="CK717" s="20">
        <v>-0.53281006179255752</v>
      </c>
      <c r="DC717">
        <v>132834</v>
      </c>
      <c r="DD717">
        <v>7691844</v>
      </c>
      <c r="DE717">
        <v>5394</v>
      </c>
      <c r="DF717">
        <v>1426</v>
      </c>
      <c r="DG717">
        <v>15.4</v>
      </c>
      <c r="DH717">
        <v>38322</v>
      </c>
      <c r="DI717">
        <v>8.1</v>
      </c>
      <c r="DJ717">
        <v>0</v>
      </c>
      <c r="DK717">
        <f t="shared" si="73"/>
        <v>0</v>
      </c>
    </row>
    <row r="718" spans="1:115" x14ac:dyDescent="0.25">
      <c r="A718">
        <v>133289</v>
      </c>
      <c r="B718">
        <v>579</v>
      </c>
      <c r="C718">
        <v>5.2</v>
      </c>
      <c r="D718">
        <v>44857</v>
      </c>
      <c r="E718">
        <v>8656</v>
      </c>
      <c r="N718">
        <v>133289</v>
      </c>
      <c r="O718" t="s">
        <v>31</v>
      </c>
      <c r="P718" s="74">
        <v>579</v>
      </c>
      <c r="Q718" s="74">
        <v>5011824</v>
      </c>
      <c r="R718" s="72">
        <v>3880616.6783710532</v>
      </c>
      <c r="S718" s="72">
        <v>1131207.3216289468</v>
      </c>
      <c r="U718" s="20"/>
      <c r="V718" s="20"/>
      <c r="AC718" s="20">
        <v>694</v>
      </c>
      <c r="AD718" s="20">
        <v>7401200.8341071466</v>
      </c>
      <c r="AE718" s="20">
        <v>-803024.8341071466</v>
      </c>
      <c r="AN718">
        <v>133293</v>
      </c>
      <c r="AO718">
        <v>692</v>
      </c>
      <c r="AP718">
        <v>31.8</v>
      </c>
      <c r="AQ718">
        <v>12.7</v>
      </c>
      <c r="AR718">
        <v>41355</v>
      </c>
      <c r="AS718">
        <v>4825316</v>
      </c>
      <c r="AT718">
        <v>6973</v>
      </c>
      <c r="AU718" s="20">
        <v>5697605.3201368349</v>
      </c>
      <c r="AV718" s="20">
        <v>-872289.32013683487</v>
      </c>
      <c r="BJ718">
        <v>133293</v>
      </c>
      <c r="BK718">
        <v>4825316</v>
      </c>
      <c r="BL718">
        <v>6973</v>
      </c>
      <c r="BM718">
        <v>692</v>
      </c>
      <c r="BN718">
        <v>12.7</v>
      </c>
      <c r="BO718">
        <v>41355</v>
      </c>
      <c r="BP718">
        <v>31.8</v>
      </c>
      <c r="BQ718">
        <v>0</v>
      </c>
      <c r="BT718">
        <v>3052508</v>
      </c>
      <c r="BU718">
        <v>478</v>
      </c>
      <c r="BV718">
        <v>16.5</v>
      </c>
      <c r="BW718">
        <v>41191</v>
      </c>
      <c r="BX718">
        <v>9.5</v>
      </c>
      <c r="BY718">
        <v>0</v>
      </c>
      <c r="CA718" s="59">
        <f t="shared" si="74"/>
        <v>-1.3223849684723488</v>
      </c>
      <c r="CB718" s="59">
        <f t="shared" si="69"/>
        <v>-1.364738250037427</v>
      </c>
      <c r="CC718" s="59">
        <f t="shared" si="70"/>
        <v>0.57360076477098987</v>
      </c>
      <c r="CD718" s="59">
        <f t="shared" si="71"/>
        <v>0.39922848914016473</v>
      </c>
      <c r="CE718" s="59">
        <f t="shared" si="72"/>
        <v>-0.51974110156386721</v>
      </c>
      <c r="CF718">
        <v>0</v>
      </c>
      <c r="CI718" s="20">
        <v>689</v>
      </c>
      <c r="CJ718" s="20">
        <v>2.3219448506045248</v>
      </c>
      <c r="CK718" s="20">
        <v>-0.43039071036142373</v>
      </c>
      <c r="DC718">
        <v>133289</v>
      </c>
      <c r="DD718">
        <v>5011824</v>
      </c>
      <c r="DE718">
        <v>8656</v>
      </c>
      <c r="DF718">
        <v>579</v>
      </c>
      <c r="DG718">
        <v>5.2</v>
      </c>
      <c r="DH718">
        <v>44857</v>
      </c>
      <c r="DI718">
        <v>29.6</v>
      </c>
      <c r="DJ718">
        <v>1</v>
      </c>
      <c r="DK718">
        <f t="shared" si="73"/>
        <v>-386.90633245382583</v>
      </c>
    </row>
    <row r="719" spans="1:115" x14ac:dyDescent="0.25">
      <c r="A719">
        <v>133293</v>
      </c>
      <c r="B719">
        <v>692</v>
      </c>
      <c r="C719">
        <v>12.7</v>
      </c>
      <c r="D719">
        <v>41355</v>
      </c>
      <c r="E719">
        <v>6973</v>
      </c>
      <c r="N719">
        <v>133293</v>
      </c>
      <c r="O719" t="s">
        <v>370</v>
      </c>
      <c r="P719" s="74">
        <v>692</v>
      </c>
      <c r="Q719" s="74">
        <v>4825316</v>
      </c>
      <c r="R719" s="72">
        <v>4478851.2792705707</v>
      </c>
      <c r="S719" s="72">
        <v>346464.72072942927</v>
      </c>
      <c r="U719" s="20"/>
      <c r="V719" s="20"/>
      <c r="AC719" s="20">
        <v>695</v>
      </c>
      <c r="AD719" s="20">
        <v>6681201.6684227725</v>
      </c>
      <c r="AE719" s="20">
        <v>-220453.66842277255</v>
      </c>
      <c r="AN719">
        <v>133306</v>
      </c>
      <c r="AO719">
        <v>767</v>
      </c>
      <c r="AP719">
        <v>13.5</v>
      </c>
      <c r="AQ719">
        <v>15.3</v>
      </c>
      <c r="AR719">
        <v>35681</v>
      </c>
      <c r="AS719">
        <v>4769206</v>
      </c>
      <c r="AT719">
        <v>6218</v>
      </c>
      <c r="AU719" s="20">
        <v>4272986.9292270746</v>
      </c>
      <c r="AV719" s="20">
        <v>496219.07077292539</v>
      </c>
      <c r="BJ719">
        <v>133306</v>
      </c>
      <c r="BK719">
        <v>4769206</v>
      </c>
      <c r="BL719">
        <v>6218</v>
      </c>
      <c r="BM719">
        <v>767</v>
      </c>
      <c r="BN719">
        <v>15.3</v>
      </c>
      <c r="BO719">
        <v>35681</v>
      </c>
      <c r="BP719">
        <v>13.5</v>
      </c>
      <c r="BQ719">
        <v>0</v>
      </c>
      <c r="BT719">
        <v>7691844</v>
      </c>
      <c r="BU719">
        <v>1426</v>
      </c>
      <c r="BV719">
        <v>15.4</v>
      </c>
      <c r="BW719">
        <v>38322</v>
      </c>
      <c r="BX719">
        <v>8.1</v>
      </c>
      <c r="BY719">
        <v>0</v>
      </c>
      <c r="CA719" s="59">
        <f t="shared" si="74"/>
        <v>0.81046018029304212</v>
      </c>
      <c r="CB719" s="59">
        <f t="shared" si="69"/>
        <v>1.2869425644515302</v>
      </c>
      <c r="CC719" s="59">
        <f t="shared" si="70"/>
        <v>2.4309025175199749E-2</v>
      </c>
      <c r="CD719" s="59">
        <f t="shared" si="71"/>
        <v>-0.54773125243745557</v>
      </c>
      <c r="CE719" s="59">
        <f t="shared" si="72"/>
        <v>-0.66168809996297562</v>
      </c>
      <c r="CF719">
        <v>0</v>
      </c>
      <c r="CI719" s="20">
        <v>690</v>
      </c>
      <c r="CJ719" s="20">
        <v>0.18741252016827295</v>
      </c>
      <c r="CK719" s="20">
        <v>-0.10780828770041154</v>
      </c>
      <c r="DC719">
        <v>133293</v>
      </c>
      <c r="DD719">
        <v>4825316</v>
      </c>
      <c r="DE719">
        <v>6973</v>
      </c>
      <c r="DF719">
        <v>692</v>
      </c>
      <c r="DG719">
        <v>12.7</v>
      </c>
      <c r="DH719">
        <v>41355</v>
      </c>
      <c r="DI719">
        <v>31.8</v>
      </c>
      <c r="DJ719">
        <v>0</v>
      </c>
      <c r="DK719">
        <f t="shared" si="73"/>
        <v>0</v>
      </c>
    </row>
    <row r="720" spans="1:115" x14ac:dyDescent="0.25">
      <c r="A720">
        <v>133306</v>
      </c>
      <c r="B720">
        <v>767</v>
      </c>
      <c r="C720">
        <v>15.3</v>
      </c>
      <c r="D720">
        <v>35681</v>
      </c>
      <c r="E720">
        <v>6218</v>
      </c>
      <c r="N720">
        <v>133306</v>
      </c>
      <c r="O720" t="s">
        <v>190</v>
      </c>
      <c r="P720" s="74">
        <v>767</v>
      </c>
      <c r="Q720" s="74">
        <v>4769206</v>
      </c>
      <c r="R720" s="72">
        <v>4875909.6426994521</v>
      </c>
      <c r="S720" s="72">
        <v>-106703.64269945212</v>
      </c>
      <c r="U720" s="20"/>
      <c r="V720" s="20"/>
      <c r="AC720" s="20">
        <v>696</v>
      </c>
      <c r="AD720" s="20">
        <v>3907087.2359329788</v>
      </c>
      <c r="AE720" s="20">
        <v>-265263.2359329788</v>
      </c>
      <c r="AN720">
        <v>133351</v>
      </c>
      <c r="AO720">
        <v>757</v>
      </c>
      <c r="AP720">
        <v>32.9</v>
      </c>
      <c r="AQ720">
        <v>13.9</v>
      </c>
      <c r="AR720">
        <v>38822</v>
      </c>
      <c r="AS720">
        <v>6096121</v>
      </c>
      <c r="AT720">
        <v>8053</v>
      </c>
      <c r="AU720" s="20">
        <v>5655468.871654449</v>
      </c>
      <c r="AV720" s="20">
        <v>440652.12834555097</v>
      </c>
      <c r="BJ720">
        <v>133351</v>
      </c>
      <c r="BK720">
        <v>6096121</v>
      </c>
      <c r="BL720">
        <v>8053</v>
      </c>
      <c r="BM720">
        <v>757</v>
      </c>
      <c r="BN720">
        <v>13.9</v>
      </c>
      <c r="BO720">
        <v>38822</v>
      </c>
      <c r="BP720">
        <v>32.9</v>
      </c>
      <c r="BQ720">
        <v>0</v>
      </c>
      <c r="BT720">
        <v>5011824</v>
      </c>
      <c r="BU720">
        <v>579</v>
      </c>
      <c r="BV720">
        <v>5.2</v>
      </c>
      <c r="BW720">
        <v>44857</v>
      </c>
      <c r="BX720">
        <v>29.6</v>
      </c>
      <c r="BY720">
        <v>1</v>
      </c>
      <c r="CA720" s="59">
        <f t="shared" si="74"/>
        <v>-0.42162726834060349</v>
      </c>
      <c r="CB720" s="59">
        <f t="shared" si="69"/>
        <v>-1.0822279522912406</v>
      </c>
      <c r="CC720" s="59">
        <f t="shared" si="70"/>
        <v>-5.0691234692584919</v>
      </c>
      <c r="CD720" s="59">
        <f t="shared" si="71"/>
        <v>1.6092509403857402</v>
      </c>
      <c r="CE720" s="59">
        <f t="shared" si="72"/>
        <v>1.5182122325947598</v>
      </c>
      <c r="CF720">
        <v>1</v>
      </c>
      <c r="CI720" s="20">
        <v>691</v>
      </c>
      <c r="CJ720" s="20">
        <v>-0.46165387528231039</v>
      </c>
      <c r="CK720" s="20">
        <v>-0.24846543569841517</v>
      </c>
      <c r="DC720">
        <v>133306</v>
      </c>
      <c r="DD720">
        <v>4769206</v>
      </c>
      <c r="DE720">
        <v>6218</v>
      </c>
      <c r="DF720">
        <v>767</v>
      </c>
      <c r="DG720">
        <v>15.3</v>
      </c>
      <c r="DH720">
        <v>35681</v>
      </c>
      <c r="DI720">
        <v>13.5</v>
      </c>
      <c r="DJ720">
        <v>0</v>
      </c>
      <c r="DK720">
        <f t="shared" si="73"/>
        <v>0</v>
      </c>
    </row>
    <row r="721" spans="1:115" x14ac:dyDescent="0.25">
      <c r="A721">
        <v>133351</v>
      </c>
      <c r="B721">
        <v>757</v>
      </c>
      <c r="C721">
        <v>13.9</v>
      </c>
      <c r="D721">
        <v>38822</v>
      </c>
      <c r="E721">
        <v>8053</v>
      </c>
      <c r="N721">
        <v>133351</v>
      </c>
      <c r="O721" t="s">
        <v>233</v>
      </c>
      <c r="P721" s="74">
        <v>757</v>
      </c>
      <c r="Q721" s="74">
        <v>6096121</v>
      </c>
      <c r="R721" s="72">
        <v>4822968.5275756018</v>
      </c>
      <c r="S721" s="72">
        <v>1273152.4724243982</v>
      </c>
      <c r="U721" s="20"/>
      <c r="V721" s="20"/>
      <c r="AC721" s="20">
        <v>697</v>
      </c>
      <c r="AD721" s="20">
        <v>3303558.5235210774</v>
      </c>
      <c r="AE721" s="20">
        <v>-620798.52352107735</v>
      </c>
      <c r="AN721">
        <v>133405</v>
      </c>
      <c r="AO721">
        <v>1653</v>
      </c>
      <c r="AP721">
        <v>16.7</v>
      </c>
      <c r="AQ721">
        <v>15.5</v>
      </c>
      <c r="AR721">
        <v>40916</v>
      </c>
      <c r="AS721">
        <v>9440283</v>
      </c>
      <c r="AT721">
        <v>5711</v>
      </c>
      <c r="AU721" s="20">
        <v>10009519.657973863</v>
      </c>
      <c r="AV721" s="20">
        <v>-569236.65797386318</v>
      </c>
      <c r="BJ721">
        <v>133405</v>
      </c>
      <c r="BK721">
        <v>9440283</v>
      </c>
      <c r="BL721">
        <v>5711</v>
      </c>
      <c r="BM721">
        <v>1653</v>
      </c>
      <c r="BN721">
        <v>15.5</v>
      </c>
      <c r="BO721">
        <v>40916</v>
      </c>
      <c r="BP721">
        <v>16.7</v>
      </c>
      <c r="BQ721">
        <v>1</v>
      </c>
      <c r="BT721">
        <v>4825316</v>
      </c>
      <c r="BU721">
        <v>692</v>
      </c>
      <c r="BV721">
        <v>12.7</v>
      </c>
      <c r="BW721">
        <v>41355</v>
      </c>
      <c r="BX721">
        <v>31.8</v>
      </c>
      <c r="BY721">
        <v>0</v>
      </c>
      <c r="CA721" s="59">
        <f t="shared" si="74"/>
        <v>-0.50737072020654628</v>
      </c>
      <c r="CB721" s="59">
        <f t="shared" si="69"/>
        <v>-0.76615207461481427</v>
      </c>
      <c r="CC721" s="59">
        <f t="shared" si="70"/>
        <v>-1.3239525174690132</v>
      </c>
      <c r="CD721" s="59">
        <f t="shared" si="71"/>
        <v>0.4533593352951768</v>
      </c>
      <c r="CE721" s="59">
        <f t="shared" si="72"/>
        <v>1.7412718015076445</v>
      </c>
      <c r="CF721">
        <v>0</v>
      </c>
      <c r="CI721" s="20">
        <v>692</v>
      </c>
      <c r="CJ721" s="20">
        <v>-0.19680297205545488</v>
      </c>
      <c r="CK721" s="20">
        <v>-0.26110716194326478</v>
      </c>
      <c r="DC721">
        <v>133351</v>
      </c>
      <c r="DD721">
        <v>6096121</v>
      </c>
      <c r="DE721">
        <v>8053</v>
      </c>
      <c r="DF721">
        <v>757</v>
      </c>
      <c r="DG721">
        <v>13.9</v>
      </c>
      <c r="DH721">
        <v>38822</v>
      </c>
      <c r="DI721">
        <v>32.9</v>
      </c>
      <c r="DJ721">
        <v>0</v>
      </c>
      <c r="DK721">
        <f t="shared" si="73"/>
        <v>0</v>
      </c>
    </row>
    <row r="722" spans="1:115" x14ac:dyDescent="0.25">
      <c r="A722">
        <v>133405</v>
      </c>
      <c r="B722">
        <v>1653</v>
      </c>
      <c r="C722">
        <v>15.5</v>
      </c>
      <c r="D722">
        <v>40916</v>
      </c>
      <c r="E722">
        <v>5711</v>
      </c>
      <c r="N722">
        <v>133405</v>
      </c>
      <c r="O722" t="s">
        <v>31</v>
      </c>
      <c r="P722" s="74">
        <v>1653</v>
      </c>
      <c r="Q722" s="74">
        <v>9440283</v>
      </c>
      <c r="R722" s="72">
        <v>9566492.442672655</v>
      </c>
      <c r="S722" s="72">
        <v>-126209.44267265499</v>
      </c>
      <c r="U722" s="20"/>
      <c r="V722" s="20"/>
      <c r="AC722" s="20">
        <v>698</v>
      </c>
      <c r="AD722" s="20">
        <v>5564144.1393095162</v>
      </c>
      <c r="AE722" s="20">
        <v>-947285.13930951618</v>
      </c>
      <c r="AN722">
        <v>133561</v>
      </c>
      <c r="AO722">
        <v>1381</v>
      </c>
      <c r="AP722">
        <v>19.399999999999999</v>
      </c>
      <c r="AQ722">
        <v>13.7</v>
      </c>
      <c r="AR722">
        <v>45079</v>
      </c>
      <c r="AS722">
        <v>11785454</v>
      </c>
      <c r="AT722">
        <v>8534</v>
      </c>
      <c r="AU722" s="20">
        <v>9319476.4746285621</v>
      </c>
      <c r="AV722" s="20">
        <v>2465977.5253714379</v>
      </c>
      <c r="BJ722">
        <v>133561</v>
      </c>
      <c r="BK722">
        <v>11785454</v>
      </c>
      <c r="BL722">
        <v>8534</v>
      </c>
      <c r="BM722">
        <v>1381</v>
      </c>
      <c r="BN722">
        <v>13.7</v>
      </c>
      <c r="BO722">
        <v>45079</v>
      </c>
      <c r="BP722">
        <v>19.399999999999999</v>
      </c>
      <c r="BQ722">
        <v>1</v>
      </c>
      <c r="BT722">
        <v>4769206</v>
      </c>
      <c r="BU722">
        <v>767</v>
      </c>
      <c r="BV722">
        <v>15.3</v>
      </c>
      <c r="BW722">
        <v>35681</v>
      </c>
      <c r="BX722">
        <v>13.5</v>
      </c>
      <c r="BY722">
        <v>0</v>
      </c>
      <c r="CA722" s="59">
        <f t="shared" si="74"/>
        <v>-0.53316620932335657</v>
      </c>
      <c r="CB722" s="59">
        <f t="shared" si="69"/>
        <v>-0.55636720005081453</v>
      </c>
      <c r="CC722" s="59">
        <f t="shared" si="70"/>
        <v>-2.5626587515326461E-2</v>
      </c>
      <c r="CD722" s="59">
        <f t="shared" si="71"/>
        <v>-1.4194359152142053</v>
      </c>
      <c r="CE722" s="59">
        <f t="shared" si="72"/>
        <v>-0.11417824899498624</v>
      </c>
      <c r="CF722">
        <v>0</v>
      </c>
      <c r="CI722" s="20">
        <v>693</v>
      </c>
      <c r="CJ722" s="20">
        <v>-1.0611800510661791</v>
      </c>
      <c r="CK722" s="20">
        <v>-0.136422974115471</v>
      </c>
      <c r="DC722">
        <v>133405</v>
      </c>
      <c r="DD722">
        <v>9440283</v>
      </c>
      <c r="DE722">
        <v>5711</v>
      </c>
      <c r="DF722">
        <v>1653</v>
      </c>
      <c r="DG722">
        <v>15.5</v>
      </c>
      <c r="DH722">
        <v>40916</v>
      </c>
      <c r="DI722">
        <v>16.7</v>
      </c>
      <c r="DJ722">
        <v>1</v>
      </c>
      <c r="DK722">
        <f t="shared" si="73"/>
        <v>687.09366754617417</v>
      </c>
    </row>
    <row r="723" spans="1:115" x14ac:dyDescent="0.25">
      <c r="A723">
        <v>133561</v>
      </c>
      <c r="B723">
        <v>1381</v>
      </c>
      <c r="C723">
        <v>13.7</v>
      </c>
      <c r="D723">
        <v>45079</v>
      </c>
      <c r="E723">
        <v>8534</v>
      </c>
      <c r="N723">
        <v>133561</v>
      </c>
      <c r="O723" t="s">
        <v>31</v>
      </c>
      <c r="P723" s="74">
        <v>1381</v>
      </c>
      <c r="Q723" s="74">
        <v>11785454</v>
      </c>
      <c r="R723" s="72">
        <v>8126494.111303906</v>
      </c>
      <c r="S723" s="72">
        <v>3658959.888696094</v>
      </c>
      <c r="U723" s="20"/>
      <c r="V723" s="20"/>
      <c r="AC723" s="20">
        <v>699</v>
      </c>
      <c r="AD723" s="20">
        <v>2430030.1239775354</v>
      </c>
      <c r="AE723" s="20">
        <v>-689700.1239775354</v>
      </c>
      <c r="AN723">
        <v>133580</v>
      </c>
      <c r="AO723">
        <v>396</v>
      </c>
      <c r="AP723">
        <v>25.2</v>
      </c>
      <c r="AQ723">
        <v>12.4</v>
      </c>
      <c r="AR723">
        <v>39893</v>
      </c>
      <c r="AS723">
        <v>2832588</v>
      </c>
      <c r="AT723">
        <v>7153</v>
      </c>
      <c r="AU723" s="20">
        <v>3596779.2477447097</v>
      </c>
      <c r="AV723" s="20">
        <v>-764191.24774470972</v>
      </c>
      <c r="BJ723">
        <v>133580</v>
      </c>
      <c r="BK723">
        <v>2832588</v>
      </c>
      <c r="BL723">
        <v>7153</v>
      </c>
      <c r="BM723">
        <v>396</v>
      </c>
      <c r="BN723">
        <v>12.4</v>
      </c>
      <c r="BO723">
        <v>39893</v>
      </c>
      <c r="BP723">
        <v>25.2</v>
      </c>
      <c r="BQ723">
        <v>0</v>
      </c>
      <c r="BT723">
        <v>6096121</v>
      </c>
      <c r="BU723">
        <v>757</v>
      </c>
      <c r="BV723">
        <v>13.9</v>
      </c>
      <c r="BW723">
        <v>38822</v>
      </c>
      <c r="BX723">
        <v>32.9</v>
      </c>
      <c r="BY723">
        <v>0</v>
      </c>
      <c r="CA723" s="59">
        <f t="shared" si="74"/>
        <v>7.685734158436576E-2</v>
      </c>
      <c r="CB723" s="59">
        <f t="shared" si="69"/>
        <v>-0.58433851665934777</v>
      </c>
      <c r="CC723" s="59">
        <f t="shared" si="70"/>
        <v>-0.72472516518269603</v>
      </c>
      <c r="CD723" s="59">
        <f t="shared" si="71"/>
        <v>-0.38269818489168694</v>
      </c>
      <c r="CE723" s="59">
        <f t="shared" si="72"/>
        <v>1.8528015859640861</v>
      </c>
      <c r="CF723">
        <v>0</v>
      </c>
      <c r="CI723" s="20">
        <v>694</v>
      </c>
      <c r="CJ723" s="20">
        <v>0.55065919466477264</v>
      </c>
      <c r="CK723" s="20">
        <v>-0.24299176060954286</v>
      </c>
      <c r="DC723">
        <v>133561</v>
      </c>
      <c r="DD723">
        <v>11785454</v>
      </c>
      <c r="DE723">
        <v>8534</v>
      </c>
      <c r="DF723">
        <v>1381</v>
      </c>
      <c r="DG723">
        <v>13.7</v>
      </c>
      <c r="DH723">
        <v>45079</v>
      </c>
      <c r="DI723">
        <v>19.399999999999999</v>
      </c>
      <c r="DJ723">
        <v>1</v>
      </c>
      <c r="DK723">
        <f t="shared" si="73"/>
        <v>415.09366754617417</v>
      </c>
    </row>
    <row r="724" spans="1:115" x14ac:dyDescent="0.25">
      <c r="A724">
        <v>133580</v>
      </c>
      <c r="B724">
        <v>396</v>
      </c>
      <c r="C724">
        <v>12.4</v>
      </c>
      <c r="D724">
        <v>39893</v>
      </c>
      <c r="E724">
        <v>7153</v>
      </c>
      <c r="N724">
        <v>133580</v>
      </c>
      <c r="O724" t="s">
        <v>413</v>
      </c>
      <c r="P724" s="74">
        <v>396</v>
      </c>
      <c r="Q724" s="74">
        <v>2832588</v>
      </c>
      <c r="R724" s="72">
        <v>2911794.2716045794</v>
      </c>
      <c r="S724" s="72">
        <v>-79206.271604579408</v>
      </c>
      <c r="U724" s="20"/>
      <c r="V724" s="20"/>
      <c r="AC724" s="20">
        <v>700</v>
      </c>
      <c r="AD724" s="20">
        <v>4388851.3835600233</v>
      </c>
      <c r="AE724" s="20">
        <v>-53326.383560023271</v>
      </c>
      <c r="AN724">
        <v>133599</v>
      </c>
      <c r="AO724">
        <v>325</v>
      </c>
      <c r="AP724">
        <v>3.3</v>
      </c>
      <c r="AQ724">
        <v>10.4</v>
      </c>
      <c r="AR724">
        <v>32653</v>
      </c>
      <c r="AS724">
        <v>3177200</v>
      </c>
      <c r="AT724">
        <v>9776</v>
      </c>
      <c r="AU724" s="20">
        <v>1682970.8024217815</v>
      </c>
      <c r="AV724" s="20">
        <v>1494229.1975782185</v>
      </c>
      <c r="BJ724">
        <v>133599</v>
      </c>
      <c r="BK724">
        <v>3177200</v>
      </c>
      <c r="BL724">
        <v>9776</v>
      </c>
      <c r="BM724">
        <v>325</v>
      </c>
      <c r="BN724">
        <v>10.4</v>
      </c>
      <c r="BO724">
        <v>32653</v>
      </c>
      <c r="BP724">
        <v>3.3</v>
      </c>
      <c r="BQ724">
        <v>1</v>
      </c>
      <c r="BT724">
        <v>9440283</v>
      </c>
      <c r="BU724">
        <v>1653</v>
      </c>
      <c r="BV724">
        <v>15.5</v>
      </c>
      <c r="BW724">
        <v>40916</v>
      </c>
      <c r="BX724">
        <v>16.7</v>
      </c>
      <c r="BY724">
        <v>1</v>
      </c>
      <c r="CA724" s="59">
        <f t="shared" si="74"/>
        <v>1.6142712513304085</v>
      </c>
      <c r="CB724" s="59">
        <f t="shared" si="69"/>
        <v>1.9218914514652361</v>
      </c>
      <c r="CC724" s="59">
        <f t="shared" si="70"/>
        <v>7.4244637865725951E-2</v>
      </c>
      <c r="CD724" s="59">
        <f t="shared" si="71"/>
        <v>0.30846030198999197</v>
      </c>
      <c r="CE724" s="59">
        <f t="shared" si="72"/>
        <v>0.21027203306011846</v>
      </c>
      <c r="CF724">
        <v>1</v>
      </c>
      <c r="CI724" s="20">
        <v>695</v>
      </c>
      <c r="CJ724" s="20">
        <v>2.1308566624235581E-2</v>
      </c>
      <c r="CK724" s="20">
        <v>0.22317899791851867</v>
      </c>
      <c r="DC724">
        <v>133580</v>
      </c>
      <c r="DD724">
        <v>2832588</v>
      </c>
      <c r="DE724">
        <v>7153</v>
      </c>
      <c r="DF724">
        <v>396</v>
      </c>
      <c r="DG724">
        <v>12.4</v>
      </c>
      <c r="DH724">
        <v>39893</v>
      </c>
      <c r="DI724">
        <v>25.2</v>
      </c>
      <c r="DJ724">
        <v>0</v>
      </c>
      <c r="DK724">
        <f t="shared" si="73"/>
        <v>0</v>
      </c>
    </row>
    <row r="725" spans="1:115" x14ac:dyDescent="0.25">
      <c r="A725">
        <v>133599</v>
      </c>
      <c r="B725">
        <v>325</v>
      </c>
      <c r="C725">
        <v>10.4</v>
      </c>
      <c r="D725">
        <v>32653</v>
      </c>
      <c r="E725">
        <v>9776</v>
      </c>
      <c r="N725">
        <v>133599</v>
      </c>
      <c r="O725" t="s">
        <v>31</v>
      </c>
      <c r="P725" s="74">
        <v>325</v>
      </c>
      <c r="Q725" s="74">
        <v>3177200</v>
      </c>
      <c r="R725" s="72">
        <v>2535912.3542252369</v>
      </c>
      <c r="S725" s="72">
        <v>641287.64577476308</v>
      </c>
      <c r="U725" s="20"/>
      <c r="V725" s="20"/>
      <c r="AC725" s="20">
        <v>701</v>
      </c>
      <c r="AD725" s="20">
        <v>6622966.4417865369</v>
      </c>
      <c r="AE725" s="20">
        <v>694023.55821346305</v>
      </c>
      <c r="AN725">
        <v>133724</v>
      </c>
      <c r="AO725">
        <v>2016</v>
      </c>
      <c r="AP725">
        <v>1.3</v>
      </c>
      <c r="AQ725">
        <v>14</v>
      </c>
      <c r="AR725">
        <v>49185</v>
      </c>
      <c r="AS725">
        <v>17871840</v>
      </c>
      <c r="AT725">
        <v>8865</v>
      </c>
      <c r="AU725" s="20">
        <v>12522150.461845061</v>
      </c>
      <c r="AV725" s="20">
        <v>5349689.5381549392</v>
      </c>
      <c r="BJ725">
        <v>133724</v>
      </c>
      <c r="BK725">
        <v>17871840</v>
      </c>
      <c r="BL725">
        <v>8865</v>
      </c>
      <c r="BM725">
        <v>2016</v>
      </c>
      <c r="BN725">
        <v>14</v>
      </c>
      <c r="BO725">
        <v>49185</v>
      </c>
      <c r="BP725">
        <v>1.3</v>
      </c>
      <c r="BQ725">
        <v>1</v>
      </c>
      <c r="BT725">
        <v>11785454</v>
      </c>
      <c r="BU725">
        <v>1381</v>
      </c>
      <c r="BV725">
        <v>13.7</v>
      </c>
      <c r="BW725">
        <v>45079</v>
      </c>
      <c r="BX725">
        <v>19.399999999999999</v>
      </c>
      <c r="BY725">
        <v>1</v>
      </c>
      <c r="CA725" s="59">
        <f t="shared" si="74"/>
        <v>2.6924183375460395</v>
      </c>
      <c r="CB725" s="59">
        <f t="shared" ref="CB725:CB762" si="75">(BU725-BU$2)/BU$3</f>
        <v>1.1610716397131302</v>
      </c>
      <c r="CC725" s="59">
        <f t="shared" ref="CC725:CC762" si="76">(BV725-BV$2)/BV$3</f>
        <v>-0.82459639056374934</v>
      </c>
      <c r="CD725" s="59">
        <f t="shared" ref="CD725:CD762" si="77">(BW725-BW$2)/BW$3</f>
        <v>1.6825256223760614</v>
      </c>
      <c r="CE725" s="59">
        <f t="shared" ref="CE725:CE762" si="78">(BX725-BX$2)/BX$3</f>
        <v>0.48402695854411304</v>
      </c>
      <c r="CF725">
        <v>1</v>
      </c>
      <c r="CI725" s="20">
        <v>696</v>
      </c>
      <c r="CJ725" s="20">
        <v>-1.1454645778841028</v>
      </c>
      <c r="CK725" s="20">
        <v>9.4006261779641331E-2</v>
      </c>
      <c r="DC725">
        <v>133599</v>
      </c>
      <c r="DD725">
        <v>3177200</v>
      </c>
      <c r="DE725">
        <v>9776</v>
      </c>
      <c r="DF725">
        <v>325</v>
      </c>
      <c r="DG725">
        <v>10.4</v>
      </c>
      <c r="DH725">
        <v>32653</v>
      </c>
      <c r="DI725">
        <v>3.3</v>
      </c>
      <c r="DJ725">
        <v>1</v>
      </c>
      <c r="DK725">
        <f t="shared" si="73"/>
        <v>-640.90633245382583</v>
      </c>
    </row>
    <row r="726" spans="1:115" x14ac:dyDescent="0.25">
      <c r="A726">
        <v>133724</v>
      </c>
      <c r="B726">
        <v>2016</v>
      </c>
      <c r="C726">
        <v>14</v>
      </c>
      <c r="D726">
        <v>49185</v>
      </c>
      <c r="E726">
        <v>8865</v>
      </c>
      <c r="N726">
        <v>133724</v>
      </c>
      <c r="O726" t="s">
        <v>31</v>
      </c>
      <c r="P726" s="74">
        <v>2016</v>
      </c>
      <c r="Q726" s="74">
        <v>17871840</v>
      </c>
      <c r="R726" s="72">
        <v>11488254.921668448</v>
      </c>
      <c r="S726" s="72">
        <v>6383585.0783315524</v>
      </c>
      <c r="U726" s="20"/>
      <c r="V726" s="20"/>
      <c r="AC726" s="20">
        <v>702</v>
      </c>
      <c r="AD726" s="20">
        <v>4050028.2467673765</v>
      </c>
      <c r="AE726" s="20">
        <v>175647.75323262345</v>
      </c>
      <c r="AN726">
        <v>134042</v>
      </c>
      <c r="AO726">
        <v>1403</v>
      </c>
      <c r="AP726">
        <v>4.2</v>
      </c>
      <c r="AQ726">
        <v>17.100000000000001</v>
      </c>
      <c r="AR726">
        <v>38530</v>
      </c>
      <c r="AS726">
        <v>7629514</v>
      </c>
      <c r="AT726">
        <v>5438</v>
      </c>
      <c r="AU726" s="20">
        <v>7518116.6379318014</v>
      </c>
      <c r="AV726" s="20">
        <v>111397.36206819862</v>
      </c>
      <c r="BJ726">
        <v>134042</v>
      </c>
      <c r="BK726">
        <v>7629514</v>
      </c>
      <c r="BL726">
        <v>5438</v>
      </c>
      <c r="BM726">
        <v>1403</v>
      </c>
      <c r="BN726">
        <v>17.100000000000001</v>
      </c>
      <c r="BO726">
        <v>38530</v>
      </c>
      <c r="BP726">
        <v>4.2</v>
      </c>
      <c r="BQ726">
        <v>0</v>
      </c>
      <c r="BT726">
        <v>2832588</v>
      </c>
      <c r="BU726">
        <v>396</v>
      </c>
      <c r="BV726">
        <v>12.4</v>
      </c>
      <c r="BW726">
        <v>39893</v>
      </c>
      <c r="BX726">
        <v>25.2</v>
      </c>
      <c r="BY726">
        <v>0</v>
      </c>
      <c r="CA726" s="59">
        <f t="shared" si="74"/>
        <v>-1.4234889422126609</v>
      </c>
      <c r="CB726" s="59">
        <f t="shared" si="75"/>
        <v>-1.5941030462274</v>
      </c>
      <c r="CC726" s="59">
        <f t="shared" si="76"/>
        <v>-1.4737593555405919</v>
      </c>
      <c r="CD726" s="59">
        <f t="shared" si="77"/>
        <v>-2.9197354208650592E-2</v>
      </c>
      <c r="CE726" s="59">
        <f t="shared" si="78"/>
        <v>1.0720930947689904</v>
      </c>
      <c r="CF726">
        <v>0</v>
      </c>
      <c r="CI726" s="20">
        <v>697</v>
      </c>
      <c r="CJ726" s="20">
        <v>-1.3451535426996872</v>
      </c>
      <c r="CK726" s="20">
        <v>-0.14721592960374985</v>
      </c>
      <c r="DC726">
        <v>133724</v>
      </c>
      <c r="DD726">
        <v>17871840</v>
      </c>
      <c r="DE726">
        <v>8865</v>
      </c>
      <c r="DF726">
        <v>2016</v>
      </c>
      <c r="DG726">
        <v>14</v>
      </c>
      <c r="DH726">
        <v>49185</v>
      </c>
      <c r="DI726">
        <v>1.3</v>
      </c>
      <c r="DJ726">
        <v>1</v>
      </c>
      <c r="DK726">
        <f t="shared" si="73"/>
        <v>1050.0936675461742</v>
      </c>
    </row>
    <row r="727" spans="1:115" x14ac:dyDescent="0.25">
      <c r="A727">
        <v>134042</v>
      </c>
      <c r="B727">
        <v>1403</v>
      </c>
      <c r="C727">
        <v>17.100000000000001</v>
      </c>
      <c r="D727">
        <v>38530</v>
      </c>
      <c r="E727">
        <v>5438</v>
      </c>
      <c r="N727">
        <v>134042</v>
      </c>
      <c r="O727" t="s">
        <v>413</v>
      </c>
      <c r="P727" s="74">
        <v>1403</v>
      </c>
      <c r="Q727" s="74">
        <v>7629514</v>
      </c>
      <c r="R727" s="72">
        <v>8242964.5645763781</v>
      </c>
      <c r="S727" s="72">
        <v>-613450.56457637809</v>
      </c>
      <c r="U727" s="20"/>
      <c r="V727" s="20"/>
      <c r="AC727" s="20">
        <v>703</v>
      </c>
      <c r="AD727" s="20">
        <v>4838850.8621127568</v>
      </c>
      <c r="AE727" s="20">
        <v>85949.137887243181</v>
      </c>
      <c r="AN727">
        <v>134195</v>
      </c>
      <c r="AO727">
        <v>134</v>
      </c>
      <c r="AP727">
        <v>2.1</v>
      </c>
      <c r="AQ727">
        <v>13.6</v>
      </c>
      <c r="AR727">
        <v>37510</v>
      </c>
      <c r="AS727">
        <v>859342</v>
      </c>
      <c r="AT727">
        <v>6413</v>
      </c>
      <c r="AU727" s="20">
        <v>615655.45937912539</v>
      </c>
      <c r="AV727" s="20">
        <v>243686.54062087461</v>
      </c>
      <c r="BJ727">
        <v>134195</v>
      </c>
      <c r="BK727">
        <v>859342</v>
      </c>
      <c r="BL727">
        <v>6413</v>
      </c>
      <c r="BM727">
        <v>134</v>
      </c>
      <c r="BN727">
        <v>13.6</v>
      </c>
      <c r="BO727">
        <v>37510</v>
      </c>
      <c r="BP727">
        <v>2.1</v>
      </c>
      <c r="BQ727">
        <v>0</v>
      </c>
      <c r="BT727">
        <v>3177200</v>
      </c>
      <c r="BU727">
        <v>325</v>
      </c>
      <c r="BV727">
        <v>10.4</v>
      </c>
      <c r="BW727">
        <v>32653</v>
      </c>
      <c r="BX727">
        <v>3.3</v>
      </c>
      <c r="BY727">
        <v>1</v>
      </c>
      <c r="CA727" s="59">
        <f t="shared" si="74"/>
        <v>-1.2650602290506181</v>
      </c>
      <c r="CB727" s="59">
        <f t="shared" si="75"/>
        <v>-1.7926993941479865</v>
      </c>
      <c r="CC727" s="59">
        <f t="shared" si="76"/>
        <v>-2.4724716093511194</v>
      </c>
      <c r="CD727" s="59">
        <f t="shared" si="77"/>
        <v>-2.4188761722713799</v>
      </c>
      <c r="CE727" s="59">
        <f t="shared" si="78"/>
        <v>-1.1483635230456328</v>
      </c>
      <c r="CF727">
        <v>1</v>
      </c>
      <c r="CI727" s="20">
        <v>698</v>
      </c>
      <c r="CJ727" s="20">
        <v>-0.16749308339243599</v>
      </c>
      <c r="CK727" s="20">
        <v>-0.43571171763433691</v>
      </c>
      <c r="DC727">
        <v>134042</v>
      </c>
      <c r="DD727">
        <v>7629514</v>
      </c>
      <c r="DE727">
        <v>5438</v>
      </c>
      <c r="DF727">
        <v>1403</v>
      </c>
      <c r="DG727">
        <v>17.100000000000001</v>
      </c>
      <c r="DH727">
        <v>38530</v>
      </c>
      <c r="DI727">
        <v>4.2</v>
      </c>
      <c r="DJ727">
        <v>0</v>
      </c>
      <c r="DK727">
        <f t="shared" si="73"/>
        <v>0</v>
      </c>
    </row>
    <row r="728" spans="1:115" x14ac:dyDescent="0.25">
      <c r="A728">
        <v>134195</v>
      </c>
      <c r="B728">
        <v>134</v>
      </c>
      <c r="C728">
        <v>13.6</v>
      </c>
      <c r="D728">
        <v>37510</v>
      </c>
      <c r="E728">
        <v>6413</v>
      </c>
      <c r="N728">
        <v>134195</v>
      </c>
      <c r="O728" t="s">
        <v>233</v>
      </c>
      <c r="P728" s="74">
        <v>134</v>
      </c>
      <c r="Q728" s="74">
        <v>859342</v>
      </c>
      <c r="R728" s="72">
        <v>1524737.0553596825</v>
      </c>
      <c r="S728" s="72">
        <v>-665395.05535968253</v>
      </c>
      <c r="U728" s="20"/>
      <c r="V728" s="20"/>
      <c r="AC728" s="20">
        <v>704</v>
      </c>
      <c r="AD728" s="20">
        <v>3848852.0092967427</v>
      </c>
      <c r="AE728" s="20">
        <v>1962513.9907032573</v>
      </c>
      <c r="AN728">
        <v>134283</v>
      </c>
      <c r="AO728">
        <v>755</v>
      </c>
      <c r="AP728">
        <v>14.8</v>
      </c>
      <c r="AQ728">
        <v>16</v>
      </c>
      <c r="AR728">
        <v>40441</v>
      </c>
      <c r="AS728">
        <v>4934680</v>
      </c>
      <c r="AT728">
        <v>6536</v>
      </c>
      <c r="AU728" s="20">
        <v>4694357.9321842287</v>
      </c>
      <c r="AV728" s="20">
        <v>240322.06781577133</v>
      </c>
      <c r="BJ728">
        <v>134283</v>
      </c>
      <c r="BK728">
        <v>4934680</v>
      </c>
      <c r="BL728">
        <v>6536</v>
      </c>
      <c r="BM728">
        <v>755</v>
      </c>
      <c r="BN728">
        <v>16</v>
      </c>
      <c r="BO728">
        <v>40441</v>
      </c>
      <c r="BP728">
        <v>14.8</v>
      </c>
      <c r="BQ728">
        <v>0</v>
      </c>
      <c r="BT728">
        <v>17871840</v>
      </c>
      <c r="BU728">
        <v>2016</v>
      </c>
      <c r="BV728">
        <v>14</v>
      </c>
      <c r="BW728">
        <v>49185</v>
      </c>
      <c r="BX728">
        <v>1.3</v>
      </c>
      <c r="BY728">
        <v>1</v>
      </c>
      <c r="CA728" s="59">
        <f t="shared" si="74"/>
        <v>5.4905167838783582</v>
      </c>
      <c r="CB728" s="59">
        <f t="shared" si="75"/>
        <v>2.937250244354995</v>
      </c>
      <c r="CC728" s="59">
        <f t="shared" si="76"/>
        <v>-0.67478955249216988</v>
      </c>
      <c r="CD728" s="59">
        <f t="shared" si="77"/>
        <v>3.0377771730619134</v>
      </c>
      <c r="CE728" s="59">
        <f t="shared" si="78"/>
        <v>-1.3511449493300731</v>
      </c>
      <c r="CF728">
        <v>1</v>
      </c>
      <c r="CI728" s="20">
        <v>699</v>
      </c>
      <c r="CJ728" s="20">
        <v>-1.8125215568195971</v>
      </c>
      <c r="CK728" s="20">
        <v>-0.11311191135544041</v>
      </c>
      <c r="DC728">
        <v>134195</v>
      </c>
      <c r="DD728">
        <v>859342</v>
      </c>
      <c r="DE728">
        <v>6413</v>
      </c>
      <c r="DF728">
        <v>134</v>
      </c>
      <c r="DG728">
        <v>13.6</v>
      </c>
      <c r="DH728">
        <v>37510</v>
      </c>
      <c r="DI728">
        <v>2.1</v>
      </c>
      <c r="DJ728">
        <v>0</v>
      </c>
      <c r="DK728">
        <f t="shared" si="73"/>
        <v>0</v>
      </c>
    </row>
    <row r="729" spans="1:115" x14ac:dyDescent="0.25">
      <c r="A729">
        <v>134283</v>
      </c>
      <c r="B729">
        <v>755</v>
      </c>
      <c r="C729">
        <v>16</v>
      </c>
      <c r="D729">
        <v>40441</v>
      </c>
      <c r="E729">
        <v>6536</v>
      </c>
      <c r="N729">
        <v>134283</v>
      </c>
      <c r="O729" t="s">
        <v>233</v>
      </c>
      <c r="P729" s="74">
        <v>755</v>
      </c>
      <c r="Q729" s="74">
        <v>4934680</v>
      </c>
      <c r="R729" s="72">
        <v>4812380.3045508321</v>
      </c>
      <c r="S729" s="72">
        <v>122299.69544916786</v>
      </c>
      <c r="U729" s="20"/>
      <c r="V729" s="20"/>
      <c r="AC729" s="20">
        <v>705</v>
      </c>
      <c r="AD729" s="20">
        <v>3970616.5740816002</v>
      </c>
      <c r="AE729" s="20">
        <v>-543020.57408160018</v>
      </c>
      <c r="AN729">
        <v>134646</v>
      </c>
      <c r="AO729">
        <v>871</v>
      </c>
      <c r="AP729">
        <v>18.2</v>
      </c>
      <c r="AQ729">
        <v>15.6</v>
      </c>
      <c r="AR729">
        <v>39436</v>
      </c>
      <c r="AS729">
        <v>5418491</v>
      </c>
      <c r="AT729">
        <v>6221</v>
      </c>
      <c r="AU729" s="20">
        <v>5453996.2571351249</v>
      </c>
      <c r="AV729" s="20">
        <v>-35505.257135124877</v>
      </c>
      <c r="BJ729">
        <v>134646</v>
      </c>
      <c r="BK729">
        <v>5418491</v>
      </c>
      <c r="BL729">
        <v>6221</v>
      </c>
      <c r="BM729">
        <v>871</v>
      </c>
      <c r="BN729">
        <v>15.6</v>
      </c>
      <c r="BO729">
        <v>39436</v>
      </c>
      <c r="BP729">
        <v>18.2</v>
      </c>
      <c r="BQ729">
        <v>0</v>
      </c>
      <c r="BT729">
        <v>7629514</v>
      </c>
      <c r="BU729">
        <v>1403</v>
      </c>
      <c r="BV729">
        <v>17.100000000000001</v>
      </c>
      <c r="BW729">
        <v>38530</v>
      </c>
      <c r="BX729">
        <v>4.2</v>
      </c>
      <c r="BY729">
        <v>0</v>
      </c>
      <c r="CA729" s="59">
        <f t="shared" si="74"/>
        <v>0.78180516627324559</v>
      </c>
      <c r="CB729" s="59">
        <f t="shared" si="75"/>
        <v>1.2226085362519035</v>
      </c>
      <c r="CC729" s="59">
        <f t="shared" si="76"/>
        <v>0.87321444091414879</v>
      </c>
      <c r="CD729" s="59">
        <f t="shared" si="77"/>
        <v>-0.47907749633841584</v>
      </c>
      <c r="CE729" s="59">
        <f t="shared" si="78"/>
        <v>-1.0571118812176343</v>
      </c>
      <c r="CF729">
        <v>0</v>
      </c>
      <c r="CI729" s="20">
        <v>700</v>
      </c>
      <c r="CJ729" s="20">
        <v>-0.45188717508751985</v>
      </c>
      <c r="CK729" s="20">
        <v>-0.28065550038567444</v>
      </c>
      <c r="DC729">
        <v>134283</v>
      </c>
      <c r="DD729">
        <v>4934680</v>
      </c>
      <c r="DE729">
        <v>6536</v>
      </c>
      <c r="DF729">
        <v>755</v>
      </c>
      <c r="DG729">
        <v>16</v>
      </c>
      <c r="DH729">
        <v>40441</v>
      </c>
      <c r="DI729">
        <v>14.8</v>
      </c>
      <c r="DJ729">
        <v>0</v>
      </c>
      <c r="DK729">
        <f t="shared" si="73"/>
        <v>0</v>
      </c>
    </row>
    <row r="730" spans="1:115" x14ac:dyDescent="0.25">
      <c r="A730">
        <v>134646</v>
      </c>
      <c r="B730">
        <v>871</v>
      </c>
      <c r="C730">
        <v>15.6</v>
      </c>
      <c r="D730">
        <v>39436</v>
      </c>
      <c r="E730">
        <v>6221</v>
      </c>
      <c r="N730">
        <v>134646</v>
      </c>
      <c r="O730" t="s">
        <v>233</v>
      </c>
      <c r="P730" s="74">
        <v>871</v>
      </c>
      <c r="Q730" s="74">
        <v>5418491</v>
      </c>
      <c r="R730" s="72">
        <v>5426497.2399875037</v>
      </c>
      <c r="S730" s="72">
        <v>-8006.2399875037372</v>
      </c>
      <c r="U730" s="20"/>
      <c r="V730" s="20"/>
      <c r="AC730" s="20">
        <v>706</v>
      </c>
      <c r="AD730" s="20">
        <v>4415321.9411219489</v>
      </c>
      <c r="AE730" s="20">
        <v>514678.05887805112</v>
      </c>
      <c r="AN730">
        <v>134906</v>
      </c>
      <c r="AO730">
        <v>816</v>
      </c>
      <c r="AP730">
        <v>23.4</v>
      </c>
      <c r="AQ730">
        <v>15</v>
      </c>
      <c r="AR730">
        <v>39624</v>
      </c>
      <c r="AS730">
        <v>5610816</v>
      </c>
      <c r="AT730">
        <v>6876</v>
      </c>
      <c r="AU730" s="20">
        <v>5487150.9229965955</v>
      </c>
      <c r="AV730" s="20">
        <v>123665.0770034045</v>
      </c>
      <c r="BJ730">
        <v>134906</v>
      </c>
      <c r="BK730">
        <v>5610816</v>
      </c>
      <c r="BL730">
        <v>6876</v>
      </c>
      <c r="BM730">
        <v>816</v>
      </c>
      <c r="BN730">
        <v>15</v>
      </c>
      <c r="BO730">
        <v>39624</v>
      </c>
      <c r="BP730">
        <v>23.4</v>
      </c>
      <c r="BQ730">
        <v>0</v>
      </c>
      <c r="BT730">
        <v>859342</v>
      </c>
      <c r="BU730">
        <v>134</v>
      </c>
      <c r="BV730">
        <v>13.6</v>
      </c>
      <c r="BW730">
        <v>37510</v>
      </c>
      <c r="BX730">
        <v>2.1</v>
      </c>
      <c r="BY730">
        <v>0</v>
      </c>
      <c r="CA730" s="59">
        <f t="shared" si="74"/>
        <v>-2.3306506908811584</v>
      </c>
      <c r="CB730" s="59">
        <f t="shared" si="75"/>
        <v>-2.3269515413709727</v>
      </c>
      <c r="CC730" s="59">
        <f t="shared" si="76"/>
        <v>-0.8745320032542756</v>
      </c>
      <c r="CD730" s="59">
        <f t="shared" si="77"/>
        <v>-0.81574495413178383</v>
      </c>
      <c r="CE730" s="59">
        <f t="shared" si="78"/>
        <v>-1.270032378816297</v>
      </c>
      <c r="CF730">
        <v>0</v>
      </c>
      <c r="CI730" s="20">
        <v>701</v>
      </c>
      <c r="CJ730" s="20">
        <v>0.73191416309835944</v>
      </c>
      <c r="CK730" s="20">
        <v>-9.3785871548728417E-2</v>
      </c>
      <c r="DC730">
        <v>134646</v>
      </c>
      <c r="DD730">
        <v>5418491</v>
      </c>
      <c r="DE730">
        <v>6221</v>
      </c>
      <c r="DF730">
        <v>871</v>
      </c>
      <c r="DG730">
        <v>15.6</v>
      </c>
      <c r="DH730">
        <v>39436</v>
      </c>
      <c r="DI730">
        <v>18.2</v>
      </c>
      <c r="DJ730">
        <v>0</v>
      </c>
      <c r="DK730">
        <f t="shared" si="73"/>
        <v>0</v>
      </c>
    </row>
    <row r="731" spans="1:115" x14ac:dyDescent="0.25">
      <c r="A731">
        <v>134906</v>
      </c>
      <c r="B731">
        <v>816</v>
      </c>
      <c r="C731">
        <v>15</v>
      </c>
      <c r="D731">
        <v>39624</v>
      </c>
      <c r="E731">
        <v>6876</v>
      </c>
      <c r="N731">
        <v>134906</v>
      </c>
      <c r="O731" t="s">
        <v>233</v>
      </c>
      <c r="P731" s="74">
        <v>816</v>
      </c>
      <c r="Q731" s="74">
        <v>5610816</v>
      </c>
      <c r="R731" s="72">
        <v>5135321.1068063229</v>
      </c>
      <c r="S731" s="72">
        <v>475494.89319367707</v>
      </c>
      <c r="U731" s="20"/>
      <c r="V731" s="20"/>
      <c r="AC731" s="20">
        <v>707</v>
      </c>
      <c r="AD731" s="20">
        <v>6416496.0928035174</v>
      </c>
      <c r="AE731" s="20">
        <v>2634693.9071964826</v>
      </c>
      <c r="AN731">
        <v>134989</v>
      </c>
      <c r="AO731">
        <v>1014</v>
      </c>
      <c r="AP731">
        <v>15.4</v>
      </c>
      <c r="AQ731">
        <v>14.8</v>
      </c>
      <c r="AR731">
        <v>38536</v>
      </c>
      <c r="AS731">
        <v>7195344</v>
      </c>
      <c r="AT731">
        <v>7096</v>
      </c>
      <c r="AU731" s="20">
        <v>6156566.656488372</v>
      </c>
      <c r="AV731" s="20">
        <v>1038777.343511628</v>
      </c>
      <c r="BJ731">
        <v>134989</v>
      </c>
      <c r="BK731">
        <v>7195344</v>
      </c>
      <c r="BL731">
        <v>7096</v>
      </c>
      <c r="BM731">
        <v>1014</v>
      </c>
      <c r="BN731">
        <v>14.8</v>
      </c>
      <c r="BO731">
        <v>38536</v>
      </c>
      <c r="BP731">
        <v>15.4</v>
      </c>
      <c r="BQ731">
        <v>0</v>
      </c>
      <c r="BT731">
        <v>4934680</v>
      </c>
      <c r="BU731">
        <v>755</v>
      </c>
      <c r="BV731">
        <v>16</v>
      </c>
      <c r="BW731">
        <v>40441</v>
      </c>
      <c r="BX731">
        <v>14.8</v>
      </c>
      <c r="BY731">
        <v>0</v>
      </c>
      <c r="CA731" s="59">
        <f t="shared" si="74"/>
        <v>-0.45709273282870205</v>
      </c>
      <c r="CB731" s="59">
        <f t="shared" si="75"/>
        <v>-0.58993277998105442</v>
      </c>
      <c r="CC731" s="59">
        <f t="shared" si="76"/>
        <v>0.32392270131835788</v>
      </c>
      <c r="CD731" s="59">
        <f t="shared" si="77"/>
        <v>0.15167888782151182</v>
      </c>
      <c r="CE731" s="59">
        <f t="shared" si="78"/>
        <v>1.7629678089900139E-2</v>
      </c>
      <c r="CF731">
        <v>0</v>
      </c>
      <c r="CI731" s="20">
        <v>702</v>
      </c>
      <c r="CJ731" s="20">
        <v>-0.52784518025854088</v>
      </c>
      <c r="CK731" s="20">
        <v>-0.25519845197801982</v>
      </c>
      <c r="DC731">
        <v>134906</v>
      </c>
      <c r="DD731">
        <v>5610816</v>
      </c>
      <c r="DE731">
        <v>6876</v>
      </c>
      <c r="DF731">
        <v>816</v>
      </c>
      <c r="DG731">
        <v>15</v>
      </c>
      <c r="DH731">
        <v>39624</v>
      </c>
      <c r="DI731">
        <v>23.4</v>
      </c>
      <c r="DJ731">
        <v>0</v>
      </c>
      <c r="DK731">
        <f t="shared" si="73"/>
        <v>0</v>
      </c>
    </row>
    <row r="732" spans="1:115" x14ac:dyDescent="0.25">
      <c r="A732">
        <v>134989</v>
      </c>
      <c r="B732">
        <v>1014</v>
      </c>
      <c r="C732">
        <v>14.8</v>
      </c>
      <c r="D732">
        <v>38536</v>
      </c>
      <c r="E732">
        <v>7096</v>
      </c>
      <c r="N732">
        <v>134989</v>
      </c>
      <c r="O732" t="s">
        <v>233</v>
      </c>
      <c r="P732" s="74">
        <v>1014</v>
      </c>
      <c r="Q732" s="74">
        <v>7195344</v>
      </c>
      <c r="R732" s="72">
        <v>6183555.1862585731</v>
      </c>
      <c r="S732" s="72">
        <v>1011788.8137414269</v>
      </c>
      <c r="U732" s="20"/>
      <c r="V732" s="20"/>
      <c r="AC732" s="20">
        <v>708</v>
      </c>
      <c r="AD732" s="20">
        <v>5749438.0422429945</v>
      </c>
      <c r="AE732" s="20">
        <v>1454921.9577570055</v>
      </c>
      <c r="AN732">
        <v>134996</v>
      </c>
      <c r="AO732">
        <v>980</v>
      </c>
      <c r="AP732">
        <v>22.2</v>
      </c>
      <c r="AQ732">
        <v>14.7</v>
      </c>
      <c r="AR732">
        <v>38774</v>
      </c>
      <c r="AS732">
        <v>7326480</v>
      </c>
      <c r="AT732">
        <v>7476</v>
      </c>
      <c r="AU732" s="20">
        <v>6313398.6703819074</v>
      </c>
      <c r="AV732" s="20">
        <v>1013081.3296180926</v>
      </c>
      <c r="BJ732">
        <v>134996</v>
      </c>
      <c r="BK732">
        <v>7326480</v>
      </c>
      <c r="BL732">
        <v>7476</v>
      </c>
      <c r="BM732">
        <v>980</v>
      </c>
      <c r="BN732">
        <v>14.7</v>
      </c>
      <c r="BO732">
        <v>38774</v>
      </c>
      <c r="BP732">
        <v>22.2</v>
      </c>
      <c r="BQ732">
        <v>0</v>
      </c>
      <c r="BT732">
        <v>5418491</v>
      </c>
      <c r="BU732">
        <v>871</v>
      </c>
      <c r="BV732">
        <v>15.6</v>
      </c>
      <c r="BW732">
        <v>39436</v>
      </c>
      <c r="BX732">
        <v>18.2</v>
      </c>
      <c r="BY732">
        <v>0</v>
      </c>
      <c r="CA732" s="59">
        <f t="shared" si="74"/>
        <v>-0.23466996709900872</v>
      </c>
      <c r="CB732" s="59">
        <f t="shared" si="75"/>
        <v>-0.26546550732206814</v>
      </c>
      <c r="CC732" s="59">
        <f t="shared" si="76"/>
        <v>0.12418025055625216</v>
      </c>
      <c r="CD732" s="59">
        <f t="shared" si="77"/>
        <v>-0.18003757794548308</v>
      </c>
      <c r="CE732" s="59">
        <f t="shared" si="78"/>
        <v>0.36235810277344882</v>
      </c>
      <c r="CF732">
        <v>0</v>
      </c>
      <c r="CI732" s="20">
        <v>703</v>
      </c>
      <c r="CJ732" s="20">
        <v>-0.27534078379862009</v>
      </c>
      <c r="CK732" s="20">
        <v>-0.18629408826505051</v>
      </c>
      <c r="DC732">
        <v>134989</v>
      </c>
      <c r="DD732">
        <v>7195344</v>
      </c>
      <c r="DE732">
        <v>7096</v>
      </c>
      <c r="DF732">
        <v>1014</v>
      </c>
      <c r="DG732">
        <v>14.8</v>
      </c>
      <c r="DH732">
        <v>38536</v>
      </c>
      <c r="DI732">
        <v>15.4</v>
      </c>
      <c r="DJ732">
        <v>0</v>
      </c>
      <c r="DK732">
        <f t="shared" si="73"/>
        <v>0</v>
      </c>
    </row>
    <row r="733" spans="1:115" x14ac:dyDescent="0.25">
      <c r="A733">
        <v>134996</v>
      </c>
      <c r="B733">
        <v>980</v>
      </c>
      <c r="C733">
        <v>14.7</v>
      </c>
      <c r="D733">
        <v>38774</v>
      </c>
      <c r="E733">
        <v>7476</v>
      </c>
      <c r="N733">
        <v>134996</v>
      </c>
      <c r="O733" t="s">
        <v>233</v>
      </c>
      <c r="P733" s="74">
        <v>980</v>
      </c>
      <c r="Q733" s="74">
        <v>7326480</v>
      </c>
      <c r="R733" s="72">
        <v>6003555.39483748</v>
      </c>
      <c r="S733" s="72">
        <v>1322924.60516252</v>
      </c>
      <c r="U733" s="20"/>
      <c r="V733" s="20"/>
      <c r="AC733" s="20">
        <v>709</v>
      </c>
      <c r="AD733" s="20">
        <v>5431791.351499889</v>
      </c>
      <c r="AE733" s="20">
        <v>702728.64850011095</v>
      </c>
      <c r="AN733">
        <v>134997</v>
      </c>
      <c r="AO733">
        <v>1256</v>
      </c>
      <c r="AP733">
        <v>14.8</v>
      </c>
      <c r="AQ733">
        <v>14.9</v>
      </c>
      <c r="AR733">
        <v>38146</v>
      </c>
      <c r="AS733">
        <v>7355136</v>
      </c>
      <c r="AT733">
        <v>5856</v>
      </c>
      <c r="AU733" s="20">
        <v>7445712.1758376844</v>
      </c>
      <c r="AV733" s="20">
        <v>-90576.175837684423</v>
      </c>
      <c r="BJ733">
        <v>134997</v>
      </c>
      <c r="BK733">
        <v>7355136</v>
      </c>
      <c r="BL733">
        <v>5856</v>
      </c>
      <c r="BM733">
        <v>1256</v>
      </c>
      <c r="BN733">
        <v>14.9</v>
      </c>
      <c r="BO733">
        <v>38146</v>
      </c>
      <c r="BP733">
        <v>14.8</v>
      </c>
      <c r="BQ733">
        <v>0</v>
      </c>
      <c r="BT733">
        <v>5610816</v>
      </c>
      <c r="BU733">
        <v>816</v>
      </c>
      <c r="BV733">
        <v>15</v>
      </c>
      <c r="BW733">
        <v>39624</v>
      </c>
      <c r="BX733">
        <v>23.4</v>
      </c>
      <c r="BY733">
        <v>0</v>
      </c>
      <c r="CA733" s="59">
        <f t="shared" si="74"/>
        <v>-0.14625226179887443</v>
      </c>
      <c r="CB733" s="59">
        <f t="shared" si="75"/>
        <v>-0.41930774866900133</v>
      </c>
      <c r="CC733" s="59">
        <f t="shared" si="76"/>
        <v>-0.17543342558690597</v>
      </c>
      <c r="CD733" s="59">
        <f t="shared" si="77"/>
        <v>-0.11798514454827411</v>
      </c>
      <c r="CE733" s="59">
        <f t="shared" si="78"/>
        <v>0.88958981111299396</v>
      </c>
      <c r="CF733">
        <v>0</v>
      </c>
      <c r="CI733" s="20">
        <v>704</v>
      </c>
      <c r="CJ733" s="20">
        <v>-4.6740570392295844E-2</v>
      </c>
      <c r="CK733" s="20">
        <v>-7.3127011664021607E-3</v>
      </c>
      <c r="DC733">
        <v>134996</v>
      </c>
      <c r="DD733">
        <v>7326480</v>
      </c>
      <c r="DE733">
        <v>7476</v>
      </c>
      <c r="DF733">
        <v>980</v>
      </c>
      <c r="DG733">
        <v>14.7</v>
      </c>
      <c r="DH733">
        <v>38774</v>
      </c>
      <c r="DI733">
        <v>22.2</v>
      </c>
      <c r="DJ733">
        <v>0</v>
      </c>
      <c r="DK733">
        <f t="shared" si="73"/>
        <v>0</v>
      </c>
    </row>
    <row r="734" spans="1:115" x14ac:dyDescent="0.25">
      <c r="A734">
        <v>134997</v>
      </c>
      <c r="B734">
        <v>1256</v>
      </c>
      <c r="C734">
        <v>14.9</v>
      </c>
      <c r="D734">
        <v>38146</v>
      </c>
      <c r="E734">
        <v>5856</v>
      </c>
      <c r="N734">
        <v>134997</v>
      </c>
      <c r="O734" t="s">
        <v>233</v>
      </c>
      <c r="P734" s="74">
        <v>1256</v>
      </c>
      <c r="Q734" s="74">
        <v>7355136</v>
      </c>
      <c r="R734" s="72">
        <v>7464730.1722557684</v>
      </c>
      <c r="S734" s="72">
        <v>-109594.17225576844</v>
      </c>
      <c r="U734" s="20"/>
      <c r="V734" s="20"/>
      <c r="AC734" s="20">
        <v>710</v>
      </c>
      <c r="AD734" s="20">
        <v>4870615.5311870677</v>
      </c>
      <c r="AE734" s="20">
        <v>96128.46881293226</v>
      </c>
      <c r="AN734">
        <v>135003</v>
      </c>
      <c r="AO734">
        <v>972</v>
      </c>
      <c r="AP734">
        <v>19</v>
      </c>
      <c r="AQ734">
        <v>14.7</v>
      </c>
      <c r="AR734">
        <v>39954</v>
      </c>
      <c r="AS734">
        <v>6551280</v>
      </c>
      <c r="AT734">
        <v>6740</v>
      </c>
      <c r="AU734" s="20">
        <v>6255117.0051490255</v>
      </c>
      <c r="AV734" s="20">
        <v>296162.99485097453</v>
      </c>
      <c r="BJ734">
        <v>135003</v>
      </c>
      <c r="BK734">
        <v>6551280</v>
      </c>
      <c r="BL734">
        <v>6740</v>
      </c>
      <c r="BM734">
        <v>972</v>
      </c>
      <c r="BN734">
        <v>14.7</v>
      </c>
      <c r="BO734">
        <v>39954</v>
      </c>
      <c r="BP734">
        <v>19</v>
      </c>
      <c r="BQ734">
        <v>0</v>
      </c>
      <c r="BT734">
        <v>7195344</v>
      </c>
      <c r="BU734">
        <v>1014</v>
      </c>
      <c r="BV734">
        <v>14.8</v>
      </c>
      <c r="BW734">
        <v>38536</v>
      </c>
      <c r="BX734">
        <v>15.4</v>
      </c>
      <c r="BY734">
        <v>0</v>
      </c>
      <c r="CA734" s="59">
        <f t="shared" si="74"/>
        <v>0.58220389181511845</v>
      </c>
      <c r="CB734" s="59">
        <f t="shared" si="75"/>
        <v>0.13452432017995808</v>
      </c>
      <c r="CC734" s="59">
        <f t="shared" si="76"/>
        <v>-0.27530465096795836</v>
      </c>
      <c r="CD734" s="59">
        <f t="shared" si="77"/>
        <v>-0.47709709952786661</v>
      </c>
      <c r="CE734" s="59">
        <f t="shared" si="78"/>
        <v>7.8464105975232248E-2</v>
      </c>
      <c r="CF734">
        <v>0</v>
      </c>
      <c r="CI734" s="20">
        <v>705</v>
      </c>
      <c r="CJ734" s="20">
        <v>-1.0478384106448861</v>
      </c>
      <c r="CK734" s="20">
        <v>-0.10210709210217073</v>
      </c>
      <c r="DC734">
        <v>134997</v>
      </c>
      <c r="DD734">
        <v>7355136</v>
      </c>
      <c r="DE734">
        <v>5856</v>
      </c>
      <c r="DF734">
        <v>1256</v>
      </c>
      <c r="DG734">
        <v>14.9</v>
      </c>
      <c r="DH734">
        <v>38146</v>
      </c>
      <c r="DI734">
        <v>14.8</v>
      </c>
      <c r="DJ734">
        <v>0</v>
      </c>
      <c r="DK734">
        <f t="shared" si="73"/>
        <v>0</v>
      </c>
    </row>
    <row r="735" spans="1:115" x14ac:dyDescent="0.25">
      <c r="A735">
        <v>135003</v>
      </c>
      <c r="B735">
        <v>972</v>
      </c>
      <c r="C735">
        <v>14.7</v>
      </c>
      <c r="D735">
        <v>39954</v>
      </c>
      <c r="E735">
        <v>6740</v>
      </c>
      <c r="N735">
        <v>135003</v>
      </c>
      <c r="O735" t="s">
        <v>233</v>
      </c>
      <c r="P735" s="74">
        <v>972</v>
      </c>
      <c r="Q735" s="74">
        <v>6551280</v>
      </c>
      <c r="R735" s="72">
        <v>5961202.5027383985</v>
      </c>
      <c r="S735" s="72">
        <v>590077.4972616015</v>
      </c>
      <c r="U735" s="20"/>
      <c r="V735" s="20"/>
      <c r="AC735" s="20">
        <v>711</v>
      </c>
      <c r="AD735" s="20">
        <v>8550023.0322947148</v>
      </c>
      <c r="AE735" s="20">
        <v>2536044.9677052852</v>
      </c>
      <c r="AN735">
        <v>135035</v>
      </c>
      <c r="AO735">
        <v>957</v>
      </c>
      <c r="AP735">
        <v>6.6</v>
      </c>
      <c r="AQ735">
        <v>15.3</v>
      </c>
      <c r="AR735">
        <v>39254</v>
      </c>
      <c r="AS735">
        <v>4933335</v>
      </c>
      <c r="AT735">
        <v>5155</v>
      </c>
      <c r="AU735" s="20">
        <v>5440154.9322102331</v>
      </c>
      <c r="AV735" s="20">
        <v>-506819.93221023306</v>
      </c>
      <c r="BJ735">
        <v>135035</v>
      </c>
      <c r="BK735">
        <v>4933335</v>
      </c>
      <c r="BL735">
        <v>5155</v>
      </c>
      <c r="BM735">
        <v>957</v>
      </c>
      <c r="BN735">
        <v>15.3</v>
      </c>
      <c r="BO735">
        <v>39254</v>
      </c>
      <c r="BP735">
        <v>6.6</v>
      </c>
      <c r="BQ735">
        <v>0</v>
      </c>
      <c r="BT735">
        <v>7326480</v>
      </c>
      <c r="BU735">
        <v>980</v>
      </c>
      <c r="BV735">
        <v>14.7</v>
      </c>
      <c r="BW735">
        <v>38774</v>
      </c>
      <c r="BX735">
        <v>22.2</v>
      </c>
      <c r="BY735">
        <v>0</v>
      </c>
      <c r="CA735" s="59">
        <f t="shared" si="74"/>
        <v>0.64249113581479822</v>
      </c>
      <c r="CB735" s="59">
        <f t="shared" si="75"/>
        <v>3.942184371094485E-2</v>
      </c>
      <c r="CC735" s="59">
        <f t="shared" si="76"/>
        <v>-0.32524026365848546</v>
      </c>
      <c r="CD735" s="59">
        <f t="shared" si="77"/>
        <v>-0.39854135937608076</v>
      </c>
      <c r="CE735" s="59">
        <f t="shared" si="78"/>
        <v>0.76792095534232974</v>
      </c>
      <c r="CF735">
        <v>0</v>
      </c>
      <c r="CI735" s="20">
        <v>706</v>
      </c>
      <c r="CJ735" s="20">
        <v>-0.44905444992292631</v>
      </c>
      <c r="CK735" s="20">
        <v>-1.0189822543392402E-2</v>
      </c>
      <c r="DC735">
        <v>135003</v>
      </c>
      <c r="DD735">
        <v>6551280</v>
      </c>
      <c r="DE735">
        <v>6740</v>
      </c>
      <c r="DF735">
        <v>972</v>
      </c>
      <c r="DG735">
        <v>14.7</v>
      </c>
      <c r="DH735">
        <v>39954</v>
      </c>
      <c r="DI735">
        <v>19</v>
      </c>
      <c r="DJ735">
        <v>0</v>
      </c>
      <c r="DK735">
        <f t="shared" si="73"/>
        <v>0</v>
      </c>
    </row>
    <row r="736" spans="1:115" x14ac:dyDescent="0.25">
      <c r="A736">
        <v>135035</v>
      </c>
      <c r="B736">
        <v>957</v>
      </c>
      <c r="C736">
        <v>15.3</v>
      </c>
      <c r="D736">
        <v>39254</v>
      </c>
      <c r="E736">
        <v>5155</v>
      </c>
      <c r="N736">
        <v>135035</v>
      </c>
      <c r="O736" t="s">
        <v>190</v>
      </c>
      <c r="P736" s="74">
        <v>957</v>
      </c>
      <c r="Q736" s="74">
        <v>4933335</v>
      </c>
      <c r="R736" s="72">
        <v>5881790.8300526226</v>
      </c>
      <c r="S736" s="72">
        <v>-948455.83005262259</v>
      </c>
      <c r="U736" s="20"/>
      <c r="V736" s="20"/>
      <c r="AC736" s="20">
        <v>712</v>
      </c>
      <c r="AD736" s="20">
        <v>6014143.6178622497</v>
      </c>
      <c r="AE736" s="20">
        <v>-456023.61786224972</v>
      </c>
      <c r="AN736">
        <v>135061</v>
      </c>
      <c r="AO736">
        <v>567</v>
      </c>
      <c r="AP736">
        <v>12.5</v>
      </c>
      <c r="AQ736">
        <v>14.7</v>
      </c>
      <c r="AR736">
        <v>41418</v>
      </c>
      <c r="AS736">
        <v>3811374</v>
      </c>
      <c r="AT736">
        <v>6722</v>
      </c>
      <c r="AU736" s="20">
        <v>3823472.8506963975</v>
      </c>
      <c r="AV736" s="20">
        <v>-12098.85069639748</v>
      </c>
      <c r="BJ736">
        <v>135061</v>
      </c>
      <c r="BK736">
        <v>3811374</v>
      </c>
      <c r="BL736">
        <v>6722</v>
      </c>
      <c r="BM736">
        <v>567</v>
      </c>
      <c r="BN736">
        <v>14.7</v>
      </c>
      <c r="BO736">
        <v>41418</v>
      </c>
      <c r="BP736">
        <v>12.5</v>
      </c>
      <c r="BQ736">
        <v>0</v>
      </c>
      <c r="BT736">
        <v>7355136</v>
      </c>
      <c r="BU736">
        <v>1256</v>
      </c>
      <c r="BV736">
        <v>14.9</v>
      </c>
      <c r="BW736">
        <v>38146</v>
      </c>
      <c r="BX736">
        <v>14.8</v>
      </c>
      <c r="BY736">
        <v>0</v>
      </c>
      <c r="CA736" s="59">
        <f t="shared" si="74"/>
        <v>0.65566517851897421</v>
      </c>
      <c r="CB736" s="59">
        <f t="shared" si="75"/>
        <v>0.811430182106464</v>
      </c>
      <c r="CC736" s="59">
        <f t="shared" si="76"/>
        <v>-0.22536903827743218</v>
      </c>
      <c r="CD736" s="59">
        <f t="shared" si="77"/>
        <v>-0.60582289221356611</v>
      </c>
      <c r="CE736" s="59">
        <f t="shared" si="78"/>
        <v>1.7629678089900139E-2</v>
      </c>
      <c r="CF736">
        <v>0</v>
      </c>
      <c r="CI736" s="20">
        <v>707</v>
      </c>
      <c r="CJ736" s="20">
        <v>0.9231859268437328</v>
      </c>
      <c r="CK736" s="20">
        <v>0.5122073304227468</v>
      </c>
      <c r="DC736">
        <v>135035</v>
      </c>
      <c r="DD736">
        <v>4933335</v>
      </c>
      <c r="DE736">
        <v>5155</v>
      </c>
      <c r="DF736">
        <v>957</v>
      </c>
      <c r="DG736">
        <v>15.3</v>
      </c>
      <c r="DH736">
        <v>39254</v>
      </c>
      <c r="DI736">
        <v>6.6</v>
      </c>
      <c r="DJ736">
        <v>0</v>
      </c>
      <c r="DK736">
        <f t="shared" si="73"/>
        <v>0</v>
      </c>
    </row>
    <row r="737" spans="1:115" x14ac:dyDescent="0.25">
      <c r="A737">
        <v>135061</v>
      </c>
      <c r="B737">
        <v>567</v>
      </c>
      <c r="C737">
        <v>14.7</v>
      </c>
      <c r="D737">
        <v>41418</v>
      </c>
      <c r="E737">
        <v>6722</v>
      </c>
      <c r="N737">
        <v>135061</v>
      </c>
      <c r="O737" t="s">
        <v>190</v>
      </c>
      <c r="P737" s="74">
        <v>567</v>
      </c>
      <c r="Q737" s="74">
        <v>3811374</v>
      </c>
      <c r="R737" s="72">
        <v>3817087.3402224323</v>
      </c>
      <c r="S737" s="72">
        <v>-5713.3402224322781</v>
      </c>
      <c r="U737" s="20"/>
      <c r="V737" s="20"/>
      <c r="AC737" s="20">
        <v>713</v>
      </c>
      <c r="AD737" s="20">
        <v>8777669.8273272738</v>
      </c>
      <c r="AE737" s="20">
        <v>1145722.1726727262</v>
      </c>
      <c r="AN737">
        <v>135122</v>
      </c>
      <c r="AO737">
        <v>1102</v>
      </c>
      <c r="AP737">
        <v>28.3</v>
      </c>
      <c r="AQ737">
        <v>16.2</v>
      </c>
      <c r="AR737">
        <v>39455</v>
      </c>
      <c r="AS737">
        <v>7040678</v>
      </c>
      <c r="AT737">
        <v>6389</v>
      </c>
      <c r="AU737" s="20">
        <v>7138176.3590916172</v>
      </c>
      <c r="AV737" s="20">
        <v>-97498.359091617167</v>
      </c>
      <c r="BJ737">
        <v>135122</v>
      </c>
      <c r="BK737">
        <v>7040678</v>
      </c>
      <c r="BL737">
        <v>6389</v>
      </c>
      <c r="BM737">
        <v>1102</v>
      </c>
      <c r="BN737">
        <v>16.2</v>
      </c>
      <c r="BO737">
        <v>39455</v>
      </c>
      <c r="BP737">
        <v>28.3</v>
      </c>
      <c r="BQ737">
        <v>0</v>
      </c>
      <c r="BT737">
        <v>6551280</v>
      </c>
      <c r="BU737">
        <v>972</v>
      </c>
      <c r="BV737">
        <v>14.7</v>
      </c>
      <c r="BW737">
        <v>39954</v>
      </c>
      <c r="BX737">
        <v>19</v>
      </c>
      <c r="BY737">
        <v>0</v>
      </c>
      <c r="CA737" s="59">
        <f t="shared" si="74"/>
        <v>0.28610790353265031</v>
      </c>
      <c r="CB737" s="59">
        <f t="shared" si="75"/>
        <v>1.7044790424118206E-2</v>
      </c>
      <c r="CC737" s="59">
        <f t="shared" si="76"/>
        <v>-0.32524026365848546</v>
      </c>
      <c r="CD737" s="59">
        <f t="shared" si="77"/>
        <v>-9.0633199680668214E-3</v>
      </c>
      <c r="CE737" s="59">
        <f t="shared" si="78"/>
        <v>0.44347067328722506</v>
      </c>
      <c r="CF737">
        <v>0</v>
      </c>
      <c r="CI737" s="20">
        <v>708</v>
      </c>
      <c r="CJ737" s="20">
        <v>6.1924374316460584E-2</v>
      </c>
      <c r="CK737" s="20">
        <v>0.5244244494159126</v>
      </c>
      <c r="DC737">
        <v>135061</v>
      </c>
      <c r="DD737">
        <v>3811374</v>
      </c>
      <c r="DE737">
        <v>6722</v>
      </c>
      <c r="DF737">
        <v>567</v>
      </c>
      <c r="DG737">
        <v>14.7</v>
      </c>
      <c r="DH737">
        <v>41418</v>
      </c>
      <c r="DI737">
        <v>12.5</v>
      </c>
      <c r="DJ737">
        <v>0</v>
      </c>
      <c r="DK737">
        <f t="shared" si="73"/>
        <v>0</v>
      </c>
    </row>
    <row r="738" spans="1:115" x14ac:dyDescent="0.25">
      <c r="A738">
        <v>135122</v>
      </c>
      <c r="B738">
        <v>1102</v>
      </c>
      <c r="C738">
        <v>16.2</v>
      </c>
      <c r="D738">
        <v>39455</v>
      </c>
      <c r="E738">
        <v>6389</v>
      </c>
      <c r="N738">
        <v>135122</v>
      </c>
      <c r="O738" t="s">
        <v>233</v>
      </c>
      <c r="P738" s="74">
        <v>1102</v>
      </c>
      <c r="Q738" s="74">
        <v>7040678</v>
      </c>
      <c r="R738" s="72">
        <v>6649436.9993484626</v>
      </c>
      <c r="S738" s="72">
        <v>391241.00065153744</v>
      </c>
      <c r="U738" s="20"/>
      <c r="V738" s="20"/>
      <c r="AC738" s="20">
        <v>714</v>
      </c>
      <c r="AD738" s="20">
        <v>3345911.415620158</v>
      </c>
      <c r="AE738" s="20">
        <v>-293403.41562015796</v>
      </c>
      <c r="AN738">
        <v>135479</v>
      </c>
      <c r="AO738">
        <v>918</v>
      </c>
      <c r="AP738">
        <v>38.6</v>
      </c>
      <c r="AQ738">
        <v>13.5</v>
      </c>
      <c r="AR738">
        <v>41318</v>
      </c>
      <c r="AS738">
        <v>6536160</v>
      </c>
      <c r="AT738">
        <v>7120</v>
      </c>
      <c r="AU738" s="20">
        <v>7167833.4855206497</v>
      </c>
      <c r="AV738" s="20">
        <v>-631673.4855206497</v>
      </c>
      <c r="BJ738">
        <v>135479</v>
      </c>
      <c r="BK738">
        <v>6536160</v>
      </c>
      <c r="BL738">
        <v>7120</v>
      </c>
      <c r="BM738">
        <v>918</v>
      </c>
      <c r="BN738">
        <v>13.5</v>
      </c>
      <c r="BO738">
        <v>41318</v>
      </c>
      <c r="BP738">
        <v>38.6</v>
      </c>
      <c r="BQ738">
        <v>0</v>
      </c>
      <c r="BT738">
        <v>4933335</v>
      </c>
      <c r="BU738">
        <v>957</v>
      </c>
      <c r="BV738">
        <v>15.3</v>
      </c>
      <c r="BW738">
        <v>39254</v>
      </c>
      <c r="BX738">
        <v>6.6</v>
      </c>
      <c r="BY738">
        <v>0</v>
      </c>
      <c r="CA738" s="59">
        <f t="shared" si="74"/>
        <v>-0.45771107060917093</v>
      </c>
      <c r="CB738" s="59">
        <f t="shared" si="75"/>
        <v>-2.4912184488681748E-2</v>
      </c>
      <c r="CC738" s="59">
        <f t="shared" si="76"/>
        <v>-2.5626587515326461E-2</v>
      </c>
      <c r="CD738" s="59">
        <f t="shared" si="77"/>
        <v>-0.24010961453214288</v>
      </c>
      <c r="CE738" s="59">
        <f t="shared" si="78"/>
        <v>-0.81377416967630589</v>
      </c>
      <c r="CF738">
        <v>0</v>
      </c>
      <c r="CI738" s="20">
        <v>709</v>
      </c>
      <c r="CJ738" s="20">
        <v>7.9893120825804964E-2</v>
      </c>
      <c r="CK738" s="20">
        <v>1.4617419592928962E-2</v>
      </c>
      <c r="DC738">
        <v>135122</v>
      </c>
      <c r="DD738">
        <v>7040678</v>
      </c>
      <c r="DE738">
        <v>6389</v>
      </c>
      <c r="DF738">
        <v>1102</v>
      </c>
      <c r="DG738">
        <v>16.2</v>
      </c>
      <c r="DH738">
        <v>39455</v>
      </c>
      <c r="DI738">
        <v>28.3</v>
      </c>
      <c r="DJ738">
        <v>0</v>
      </c>
      <c r="DK738">
        <f t="shared" si="73"/>
        <v>0</v>
      </c>
    </row>
    <row r="739" spans="1:115" x14ac:dyDescent="0.25">
      <c r="A739">
        <v>135479</v>
      </c>
      <c r="B739">
        <v>918</v>
      </c>
      <c r="C739">
        <v>13.5</v>
      </c>
      <c r="D739">
        <v>41318</v>
      </c>
      <c r="E739">
        <v>7120</v>
      </c>
      <c r="N739">
        <v>135479</v>
      </c>
      <c r="O739" t="s">
        <v>233</v>
      </c>
      <c r="P739" s="74">
        <v>918</v>
      </c>
      <c r="Q739" s="74">
        <v>6536160</v>
      </c>
      <c r="R739" s="72">
        <v>5675320.481069603</v>
      </c>
      <c r="S739" s="72">
        <v>860839.518930397</v>
      </c>
      <c r="U739" s="20"/>
      <c r="V739" s="20"/>
      <c r="AC739" s="20">
        <v>715</v>
      </c>
      <c r="AD739" s="20">
        <v>8364729.1293612355</v>
      </c>
      <c r="AE739" s="20">
        <v>-672885.12936123554</v>
      </c>
      <c r="AN739">
        <v>135481</v>
      </c>
      <c r="AO739">
        <v>1026</v>
      </c>
      <c r="AP739">
        <v>22.9</v>
      </c>
      <c r="AQ739">
        <v>14.5</v>
      </c>
      <c r="AR739">
        <v>38718</v>
      </c>
      <c r="AS739">
        <v>7013736</v>
      </c>
      <c r="AT739">
        <v>6836</v>
      </c>
      <c r="AU739" s="20">
        <v>6629753.4100123132</v>
      </c>
      <c r="AV739" s="20">
        <v>383982.58998768684</v>
      </c>
      <c r="BJ739">
        <v>135481</v>
      </c>
      <c r="BK739">
        <v>7013736</v>
      </c>
      <c r="BL739">
        <v>6836</v>
      </c>
      <c r="BM739">
        <v>1026</v>
      </c>
      <c r="BN739">
        <v>14.5</v>
      </c>
      <c r="BO739">
        <v>38718</v>
      </c>
      <c r="BP739">
        <v>22.9</v>
      </c>
      <c r="BQ739">
        <v>0</v>
      </c>
      <c r="BT739">
        <v>3811374</v>
      </c>
      <c r="BU739">
        <v>567</v>
      </c>
      <c r="BV739">
        <v>14.7</v>
      </c>
      <c r="BW739">
        <v>41418</v>
      </c>
      <c r="BX739">
        <v>12.5</v>
      </c>
      <c r="BY739">
        <v>0</v>
      </c>
      <c r="CA739" s="59">
        <f t="shared" si="74"/>
        <v>-0.97351097731003655</v>
      </c>
      <c r="CB739" s="59">
        <f t="shared" si="75"/>
        <v>-1.1157935322214805</v>
      </c>
      <c r="CC739" s="59">
        <f t="shared" si="76"/>
        <v>-0.32524026365848546</v>
      </c>
      <c r="CD739" s="59">
        <f t="shared" si="77"/>
        <v>0.47415350180594368</v>
      </c>
      <c r="CE739" s="59">
        <f t="shared" si="78"/>
        <v>-0.21556896213720647</v>
      </c>
      <c r="CF739">
        <v>0</v>
      </c>
      <c r="CI739" s="20">
        <v>710</v>
      </c>
      <c r="CJ739" s="20">
        <v>-0.68304132345091451</v>
      </c>
      <c r="CK739" s="20">
        <v>0.24068939552403751</v>
      </c>
      <c r="DC739">
        <v>135479</v>
      </c>
      <c r="DD739">
        <v>6536160</v>
      </c>
      <c r="DE739">
        <v>7120</v>
      </c>
      <c r="DF739">
        <v>918</v>
      </c>
      <c r="DG739">
        <v>13.5</v>
      </c>
      <c r="DH739">
        <v>41318</v>
      </c>
      <c r="DI739">
        <v>38.6</v>
      </c>
      <c r="DJ739">
        <v>0</v>
      </c>
      <c r="DK739">
        <f t="shared" si="73"/>
        <v>0</v>
      </c>
    </row>
    <row r="740" spans="1:115" x14ac:dyDescent="0.25">
      <c r="A740">
        <v>135481</v>
      </c>
      <c r="B740">
        <v>1026</v>
      </c>
      <c r="C740">
        <v>14.5</v>
      </c>
      <c r="D740">
        <v>38718</v>
      </c>
      <c r="E740">
        <v>6836</v>
      </c>
      <c r="N740">
        <v>135481</v>
      </c>
      <c r="O740" t="s">
        <v>233</v>
      </c>
      <c r="P740" s="74">
        <v>1026</v>
      </c>
      <c r="Q740" s="74">
        <v>7013736</v>
      </c>
      <c r="R740" s="72">
        <v>6247084.5244071949</v>
      </c>
      <c r="S740" s="72">
        <v>766651.47559280507</v>
      </c>
      <c r="U740" s="20"/>
      <c r="V740" s="20"/>
      <c r="AC740" s="20">
        <v>716</v>
      </c>
      <c r="AD740" s="20">
        <v>3880616.6783710532</v>
      </c>
      <c r="AE740" s="20">
        <v>1131207.3216289468</v>
      </c>
      <c r="AN740">
        <v>135552</v>
      </c>
      <c r="AO740">
        <v>1501</v>
      </c>
      <c r="AP740">
        <v>7.2</v>
      </c>
      <c r="AQ740">
        <v>16.100000000000001</v>
      </c>
      <c r="AR740">
        <v>37342</v>
      </c>
      <c r="AS740">
        <v>8186454</v>
      </c>
      <c r="AT740">
        <v>5454</v>
      </c>
      <c r="AU740" s="20">
        <v>8225417.1118457578</v>
      </c>
      <c r="AV740" s="20">
        <v>-38963.111845757812</v>
      </c>
      <c r="BJ740">
        <v>135552</v>
      </c>
      <c r="BK740">
        <v>8186454</v>
      </c>
      <c r="BL740">
        <v>5454</v>
      </c>
      <c r="BM740">
        <v>1501</v>
      </c>
      <c r="BN740">
        <v>16.100000000000001</v>
      </c>
      <c r="BO740">
        <v>37342</v>
      </c>
      <c r="BP740">
        <v>7.2</v>
      </c>
      <c r="BQ740">
        <v>0</v>
      </c>
      <c r="BT740">
        <v>7040678</v>
      </c>
      <c r="BU740">
        <v>1102</v>
      </c>
      <c r="BV740">
        <v>16.2</v>
      </c>
      <c r="BW740">
        <v>39455</v>
      </c>
      <c r="BX740">
        <v>28.3</v>
      </c>
      <c r="BY740">
        <v>0</v>
      </c>
      <c r="CA740" s="59">
        <f t="shared" si="74"/>
        <v>0.51109918463742154</v>
      </c>
      <c r="CB740" s="59">
        <f t="shared" si="75"/>
        <v>0.38067190633505116</v>
      </c>
      <c r="CC740" s="59">
        <f t="shared" si="76"/>
        <v>0.42379392669941029</v>
      </c>
      <c r="CD740" s="59">
        <f t="shared" si="77"/>
        <v>-0.1737663213787439</v>
      </c>
      <c r="CE740" s="59">
        <f t="shared" si="78"/>
        <v>1.3864043055098734</v>
      </c>
      <c r="CF740">
        <v>0</v>
      </c>
      <c r="CI740" s="20">
        <v>711</v>
      </c>
      <c r="CJ740" s="20">
        <v>1.7656429134839449</v>
      </c>
      <c r="CK740" s="20">
        <v>0.60524621444795357</v>
      </c>
      <c r="DC740">
        <v>135481</v>
      </c>
      <c r="DD740">
        <v>7013736</v>
      </c>
      <c r="DE740">
        <v>6836</v>
      </c>
      <c r="DF740">
        <v>1026</v>
      </c>
      <c r="DG740">
        <v>14.5</v>
      </c>
      <c r="DH740">
        <v>38718</v>
      </c>
      <c r="DI740">
        <v>22.9</v>
      </c>
      <c r="DJ740">
        <v>0</v>
      </c>
      <c r="DK740">
        <f t="shared" si="73"/>
        <v>0</v>
      </c>
    </row>
    <row r="741" spans="1:115" x14ac:dyDescent="0.25">
      <c r="A741">
        <v>135552</v>
      </c>
      <c r="B741">
        <v>1501</v>
      </c>
      <c r="C741">
        <v>16.100000000000001</v>
      </c>
      <c r="D741">
        <v>37342</v>
      </c>
      <c r="E741">
        <v>5454</v>
      </c>
      <c r="N741">
        <v>135552</v>
      </c>
      <c r="O741" t="s">
        <v>413</v>
      </c>
      <c r="P741" s="74">
        <v>1501</v>
      </c>
      <c r="Q741" s="74">
        <v>8186454</v>
      </c>
      <c r="R741" s="72">
        <v>8761787.4927901179</v>
      </c>
      <c r="S741" s="72">
        <v>-575333.49279011786</v>
      </c>
      <c r="U741" s="20"/>
      <c r="V741" s="20"/>
      <c r="AC741" s="20">
        <v>717</v>
      </c>
      <c r="AD741" s="20">
        <v>4478851.2792705707</v>
      </c>
      <c r="AE741" s="20">
        <v>346464.72072942927</v>
      </c>
      <c r="AN741">
        <v>135747</v>
      </c>
      <c r="AO741">
        <v>1111</v>
      </c>
      <c r="AP741">
        <v>3.9</v>
      </c>
      <c r="AQ741">
        <v>12.8</v>
      </c>
      <c r="AR741">
        <v>39381</v>
      </c>
      <c r="AS741">
        <v>10310080</v>
      </c>
      <c r="AT741">
        <v>9280</v>
      </c>
      <c r="AU741" s="20">
        <v>6575996.6426850185</v>
      </c>
      <c r="AV741" s="20">
        <v>3734083.3573149815</v>
      </c>
      <c r="BJ741">
        <v>135747</v>
      </c>
      <c r="BK741">
        <v>10310080</v>
      </c>
      <c r="BL741">
        <v>9280</v>
      </c>
      <c r="BM741">
        <v>1111</v>
      </c>
      <c r="BN741">
        <v>12.8</v>
      </c>
      <c r="BO741">
        <v>39381</v>
      </c>
      <c r="BP741">
        <v>3.9</v>
      </c>
      <c r="BQ741">
        <v>1</v>
      </c>
      <c r="BT741">
        <v>6536160</v>
      </c>
      <c r="BU741">
        <v>918</v>
      </c>
      <c r="BV741">
        <v>13.5</v>
      </c>
      <c r="BW741">
        <v>41318</v>
      </c>
      <c r="BX741">
        <v>38.6</v>
      </c>
      <c r="BY741">
        <v>0</v>
      </c>
      <c r="CA741" s="59">
        <f t="shared" si="74"/>
        <v>0.27915677547265794</v>
      </c>
      <c r="CB741" s="59">
        <f t="shared" si="75"/>
        <v>-0.13400031926196163</v>
      </c>
      <c r="CC741" s="59">
        <f t="shared" si="76"/>
        <v>-0.92446761594480176</v>
      </c>
      <c r="CD741" s="59">
        <f t="shared" si="77"/>
        <v>0.44114688829678994</v>
      </c>
      <c r="CE741" s="59">
        <f t="shared" si="78"/>
        <v>2.4307286508747419</v>
      </c>
      <c r="CF741">
        <v>0</v>
      </c>
      <c r="CI741" s="20">
        <v>712</v>
      </c>
      <c r="CJ741" s="20">
        <v>-8.0657242034208487E-2</v>
      </c>
      <c r="CK741" s="20">
        <v>-8.9820988299676358E-2</v>
      </c>
      <c r="DC741">
        <v>135552</v>
      </c>
      <c r="DD741">
        <v>8186454</v>
      </c>
      <c r="DE741">
        <v>5454</v>
      </c>
      <c r="DF741">
        <v>1501</v>
      </c>
      <c r="DG741">
        <v>16.100000000000001</v>
      </c>
      <c r="DH741">
        <v>37342</v>
      </c>
      <c r="DI741">
        <v>7.2</v>
      </c>
      <c r="DJ741">
        <v>0</v>
      </c>
      <c r="DK741">
        <f t="shared" si="73"/>
        <v>0</v>
      </c>
    </row>
    <row r="742" spans="1:115" x14ac:dyDescent="0.25">
      <c r="A742">
        <v>135747</v>
      </c>
      <c r="B742">
        <v>1111</v>
      </c>
      <c r="C742">
        <v>12.8</v>
      </c>
      <c r="D742">
        <v>39381</v>
      </c>
      <c r="E742">
        <v>9280</v>
      </c>
      <c r="N742">
        <v>135747</v>
      </c>
      <c r="O742" t="s">
        <v>31</v>
      </c>
      <c r="P742" s="74">
        <v>1111</v>
      </c>
      <c r="Q742" s="74">
        <v>10310080</v>
      </c>
      <c r="R742" s="72">
        <v>6697084.0029599285</v>
      </c>
      <c r="S742" s="72">
        <v>3612995.9970400715</v>
      </c>
      <c r="U742" s="20"/>
      <c r="V742" s="20"/>
      <c r="AC742" s="20">
        <v>718</v>
      </c>
      <c r="AD742" s="20">
        <v>4875909.6426994521</v>
      </c>
      <c r="AE742" s="20">
        <v>-106703.64269945212</v>
      </c>
      <c r="AN742">
        <v>135762</v>
      </c>
      <c r="AO742">
        <v>419</v>
      </c>
      <c r="AP742">
        <v>18.5</v>
      </c>
      <c r="AQ742">
        <v>12.4</v>
      </c>
      <c r="AR742">
        <v>45993</v>
      </c>
      <c r="AS742">
        <v>3933572</v>
      </c>
      <c r="AT742">
        <v>9388</v>
      </c>
      <c r="AU742" s="20">
        <v>4107694.2231194172</v>
      </c>
      <c r="AV742" s="20">
        <v>-174122.22311941721</v>
      </c>
      <c r="BJ742">
        <v>135762</v>
      </c>
      <c r="BK742">
        <v>3933572</v>
      </c>
      <c r="BL742">
        <v>9388</v>
      </c>
      <c r="BM742">
        <v>419</v>
      </c>
      <c r="BN742">
        <v>12.4</v>
      </c>
      <c r="BO742">
        <v>45993</v>
      </c>
      <c r="BP742">
        <v>18.5</v>
      </c>
      <c r="BQ742">
        <v>1</v>
      </c>
      <c r="BT742">
        <v>7013736</v>
      </c>
      <c r="BU742">
        <v>1026</v>
      </c>
      <c r="BV742">
        <v>14.5</v>
      </c>
      <c r="BW742">
        <v>38718</v>
      </c>
      <c r="BX742">
        <v>22.9</v>
      </c>
      <c r="BY742">
        <v>0</v>
      </c>
      <c r="CA742" s="59">
        <f t="shared" si="74"/>
        <v>0.49871312033898801</v>
      </c>
      <c r="CB742" s="59">
        <f t="shared" si="75"/>
        <v>0.16808990011019803</v>
      </c>
      <c r="CC742" s="59">
        <f t="shared" si="76"/>
        <v>-0.42511148903953788</v>
      </c>
      <c r="CD742" s="59">
        <f t="shared" si="77"/>
        <v>-0.41702506294120684</v>
      </c>
      <c r="CE742" s="59">
        <f t="shared" si="78"/>
        <v>0.83889445454188383</v>
      </c>
      <c r="CF742">
        <v>0</v>
      </c>
      <c r="CI742" s="20">
        <v>713</v>
      </c>
      <c r="CJ742" s="20">
        <v>1.5127460667190389</v>
      </c>
      <c r="CK742" s="20">
        <v>0.32362521939542055</v>
      </c>
      <c r="DC742">
        <v>135747</v>
      </c>
      <c r="DD742">
        <v>10310080</v>
      </c>
      <c r="DE742">
        <v>9280</v>
      </c>
      <c r="DF742">
        <v>1111</v>
      </c>
      <c r="DG742">
        <v>12.8</v>
      </c>
      <c r="DH742">
        <v>39381</v>
      </c>
      <c r="DI742">
        <v>3.9</v>
      </c>
      <c r="DJ742">
        <v>1</v>
      </c>
      <c r="DK742">
        <f t="shared" si="73"/>
        <v>145.09366754617417</v>
      </c>
    </row>
    <row r="743" spans="1:115" x14ac:dyDescent="0.25">
      <c r="A743">
        <v>135762</v>
      </c>
      <c r="B743">
        <v>419</v>
      </c>
      <c r="C743">
        <v>12.4</v>
      </c>
      <c r="D743">
        <v>45993</v>
      </c>
      <c r="E743">
        <v>9388</v>
      </c>
      <c r="N743">
        <v>135762</v>
      </c>
      <c r="O743" t="s">
        <v>31</v>
      </c>
      <c r="P743" s="74">
        <v>419</v>
      </c>
      <c r="Q743" s="74">
        <v>3933572</v>
      </c>
      <c r="R743" s="72">
        <v>3033558.8363894369</v>
      </c>
      <c r="S743" s="72">
        <v>900013.16361056315</v>
      </c>
      <c r="U743" s="20"/>
      <c r="V743" s="20"/>
      <c r="AC743" s="20">
        <v>719</v>
      </c>
      <c r="AD743" s="20">
        <v>4822968.5275756018</v>
      </c>
      <c r="AE743" s="20">
        <v>1273152.4724243982</v>
      </c>
      <c r="AN743">
        <v>135795</v>
      </c>
      <c r="AO743">
        <v>1011</v>
      </c>
      <c r="AP743">
        <v>32.9</v>
      </c>
      <c r="AQ743">
        <v>14.4</v>
      </c>
      <c r="AR743">
        <v>39808</v>
      </c>
      <c r="AS743">
        <v>6645303</v>
      </c>
      <c r="AT743">
        <v>6573</v>
      </c>
      <c r="AU743" s="20">
        <v>7135292.436842395</v>
      </c>
      <c r="AV743" s="20">
        <v>-489989.43684239499</v>
      </c>
      <c r="BJ743">
        <v>135795</v>
      </c>
      <c r="BK743">
        <v>6645303</v>
      </c>
      <c r="BL743">
        <v>6573</v>
      </c>
      <c r="BM743">
        <v>1011</v>
      </c>
      <c r="BN743">
        <v>14.4</v>
      </c>
      <c r="BO743">
        <v>39808</v>
      </c>
      <c r="BP743">
        <v>32.9</v>
      </c>
      <c r="BQ743">
        <v>0</v>
      </c>
      <c r="BT743">
        <v>8186454</v>
      </c>
      <c r="BU743">
        <v>1501</v>
      </c>
      <c r="BV743">
        <v>16.100000000000001</v>
      </c>
      <c r="BW743">
        <v>37342</v>
      </c>
      <c r="BX743">
        <v>7.2</v>
      </c>
      <c r="BY743">
        <v>0</v>
      </c>
      <c r="CA743" s="59">
        <f t="shared" si="74"/>
        <v>1.0378475777634668</v>
      </c>
      <c r="CB743" s="59">
        <f t="shared" si="75"/>
        <v>1.4967274390155298</v>
      </c>
      <c r="CC743" s="59">
        <f t="shared" si="76"/>
        <v>0.37385831400888497</v>
      </c>
      <c r="CD743" s="59">
        <f t="shared" si="77"/>
        <v>-0.87119606482716205</v>
      </c>
      <c r="CE743" s="59">
        <f t="shared" si="78"/>
        <v>-0.75293974179097378</v>
      </c>
      <c r="CF743">
        <v>0</v>
      </c>
      <c r="CI743" s="20">
        <v>714</v>
      </c>
      <c r="CJ743" s="20">
        <v>-1.3931215201820852</v>
      </c>
      <c r="CK743" s="20">
        <v>7.0736551709736473E-2</v>
      </c>
      <c r="DC743">
        <v>135762</v>
      </c>
      <c r="DD743">
        <v>3933572</v>
      </c>
      <c r="DE743">
        <v>9388</v>
      </c>
      <c r="DF743">
        <v>419</v>
      </c>
      <c r="DG743">
        <v>12.4</v>
      </c>
      <c r="DH743">
        <v>45993</v>
      </c>
      <c r="DI743">
        <v>18.5</v>
      </c>
      <c r="DJ743">
        <v>1</v>
      </c>
      <c r="DK743">
        <f t="shared" si="73"/>
        <v>-546.90633245382583</v>
      </c>
    </row>
    <row r="744" spans="1:115" x14ac:dyDescent="0.25">
      <c r="A744">
        <v>135795</v>
      </c>
      <c r="B744">
        <v>1011</v>
      </c>
      <c r="C744">
        <v>14.4</v>
      </c>
      <c r="D744">
        <v>39808</v>
      </c>
      <c r="E744">
        <v>6573</v>
      </c>
      <c r="N744">
        <v>135795</v>
      </c>
      <c r="O744" t="s">
        <v>233</v>
      </c>
      <c r="P744" s="74">
        <v>1011</v>
      </c>
      <c r="Q744" s="74">
        <v>6645303</v>
      </c>
      <c r="R744" s="72">
        <v>6167672.8517214181</v>
      </c>
      <c r="S744" s="72">
        <v>477630.14827858191</v>
      </c>
      <c r="U744" s="20"/>
      <c r="V744" s="20"/>
      <c r="AC744" s="20">
        <v>720</v>
      </c>
      <c r="AD744" s="20">
        <v>9566492.442672655</v>
      </c>
      <c r="AE744" s="20">
        <v>-126209.44267265499</v>
      </c>
      <c r="AN744">
        <v>135826</v>
      </c>
      <c r="AO744">
        <v>994</v>
      </c>
      <c r="AP744">
        <v>33.299999999999997</v>
      </c>
      <c r="AQ744">
        <v>11.6</v>
      </c>
      <c r="AR744">
        <v>38449</v>
      </c>
      <c r="AS744">
        <v>7936096</v>
      </c>
      <c r="AT744">
        <v>7984</v>
      </c>
      <c r="AU744" s="20">
        <v>7317896.8710496044</v>
      </c>
      <c r="AV744" s="20">
        <v>618199.12895039562</v>
      </c>
      <c r="BJ744">
        <v>135826</v>
      </c>
      <c r="BK744">
        <v>7936096</v>
      </c>
      <c r="BL744">
        <v>7984</v>
      </c>
      <c r="BM744">
        <v>994</v>
      </c>
      <c r="BN744">
        <v>11.6</v>
      </c>
      <c r="BO744">
        <v>38449</v>
      </c>
      <c r="BP744">
        <v>33.299999999999997</v>
      </c>
      <c r="BQ744">
        <v>0</v>
      </c>
      <c r="BT744">
        <v>10310080</v>
      </c>
      <c r="BU744">
        <v>1111</v>
      </c>
      <c r="BV744">
        <v>12.8</v>
      </c>
      <c r="BW744">
        <v>39381</v>
      </c>
      <c r="BX744">
        <v>3.9</v>
      </c>
      <c r="BY744">
        <v>1</v>
      </c>
      <c r="CA744" s="59">
        <f t="shared" si="74"/>
        <v>2.014143627864613</v>
      </c>
      <c r="CB744" s="59">
        <f t="shared" si="75"/>
        <v>0.40584609128273108</v>
      </c>
      <c r="CC744" s="59">
        <f t="shared" si="76"/>
        <v>-1.2740169047784862</v>
      </c>
      <c r="CD744" s="59">
        <f t="shared" si="77"/>
        <v>-0.19819121537551765</v>
      </c>
      <c r="CE744" s="59">
        <f t="shared" si="78"/>
        <v>-1.0875290951603005</v>
      </c>
      <c r="CF744">
        <v>1</v>
      </c>
      <c r="CI744" s="20">
        <v>715</v>
      </c>
      <c r="CJ744" s="20">
        <v>1.0009955014227399</v>
      </c>
      <c r="CK744" s="20">
        <v>-0.19053532112969773</v>
      </c>
      <c r="DC744">
        <v>135795</v>
      </c>
      <c r="DD744">
        <v>6645303</v>
      </c>
      <c r="DE744">
        <v>6573</v>
      </c>
      <c r="DF744">
        <v>1011</v>
      </c>
      <c r="DG744">
        <v>14.4</v>
      </c>
      <c r="DH744">
        <v>39808</v>
      </c>
      <c r="DI744">
        <v>32.9</v>
      </c>
      <c r="DJ744">
        <v>0</v>
      </c>
      <c r="DK744">
        <f t="shared" si="73"/>
        <v>0</v>
      </c>
    </row>
    <row r="745" spans="1:115" x14ac:dyDescent="0.25">
      <c r="A745">
        <v>135826</v>
      </c>
      <c r="B745">
        <v>994</v>
      </c>
      <c r="C745">
        <v>11.6</v>
      </c>
      <c r="D745">
        <v>38449</v>
      </c>
      <c r="E745">
        <v>7984</v>
      </c>
      <c r="N745">
        <v>135826</v>
      </c>
      <c r="O745" t="s">
        <v>413</v>
      </c>
      <c r="P745" s="74">
        <v>994</v>
      </c>
      <c r="Q745" s="74">
        <v>7936096</v>
      </c>
      <c r="R745" s="72">
        <v>6077672.9560108716</v>
      </c>
      <c r="S745" s="72">
        <v>1858423.0439891284</v>
      </c>
      <c r="U745" s="20"/>
      <c r="V745" s="20"/>
      <c r="AC745" s="20">
        <v>721</v>
      </c>
      <c r="AD745" s="20">
        <v>8126494.111303906</v>
      </c>
      <c r="AE745" s="20">
        <v>3658959.888696094</v>
      </c>
      <c r="AN745">
        <v>135843</v>
      </c>
      <c r="AO745">
        <v>843</v>
      </c>
      <c r="AP745">
        <v>20.2</v>
      </c>
      <c r="AQ745">
        <v>16.399999999999999</v>
      </c>
      <c r="AR745">
        <v>44573</v>
      </c>
      <c r="AS745">
        <v>5639670</v>
      </c>
      <c r="AT745">
        <v>6690</v>
      </c>
      <c r="AU745" s="20">
        <v>5843747.9965445157</v>
      </c>
      <c r="AV745" s="20">
        <v>-204077.99654451571</v>
      </c>
      <c r="BJ745">
        <v>135843</v>
      </c>
      <c r="BK745">
        <v>5639670</v>
      </c>
      <c r="BL745">
        <v>6690</v>
      </c>
      <c r="BM745">
        <v>843</v>
      </c>
      <c r="BN745">
        <v>16.399999999999999</v>
      </c>
      <c r="BO745">
        <v>44573</v>
      </c>
      <c r="BP745">
        <v>20.2</v>
      </c>
      <c r="BQ745">
        <v>1</v>
      </c>
      <c r="BT745">
        <v>3933572</v>
      </c>
      <c r="BU745">
        <v>419</v>
      </c>
      <c r="BV745">
        <v>12.4</v>
      </c>
      <c r="BW745">
        <v>45993</v>
      </c>
      <c r="BX745">
        <v>18.5</v>
      </c>
      <c r="BY745">
        <v>1</v>
      </c>
      <c r="CA745" s="59">
        <f t="shared" si="74"/>
        <v>-0.91733280623365121</v>
      </c>
      <c r="CB745" s="59">
        <f t="shared" si="75"/>
        <v>-1.5297690180277734</v>
      </c>
      <c r="CC745" s="59">
        <f t="shared" si="76"/>
        <v>-1.4737593555405919</v>
      </c>
      <c r="CD745" s="59">
        <f t="shared" si="77"/>
        <v>1.9842060698497264</v>
      </c>
      <c r="CE745" s="59">
        <f t="shared" si="78"/>
        <v>0.39277531671611493</v>
      </c>
      <c r="CF745">
        <v>1</v>
      </c>
      <c r="CI745" s="20">
        <v>716</v>
      </c>
      <c r="CJ745" s="20">
        <v>0.34802989068439333</v>
      </c>
      <c r="CK745" s="20">
        <v>-0.76965715902499676</v>
      </c>
      <c r="DC745">
        <v>135826</v>
      </c>
      <c r="DD745">
        <v>7936096</v>
      </c>
      <c r="DE745">
        <v>7984</v>
      </c>
      <c r="DF745">
        <v>994</v>
      </c>
      <c r="DG745">
        <v>11.6</v>
      </c>
      <c r="DH745">
        <v>38449</v>
      </c>
      <c r="DI745">
        <v>33.299999999999997</v>
      </c>
      <c r="DJ745">
        <v>0</v>
      </c>
      <c r="DK745">
        <f t="shared" si="73"/>
        <v>0</v>
      </c>
    </row>
    <row r="746" spans="1:115" x14ac:dyDescent="0.25">
      <c r="A746">
        <v>135843</v>
      </c>
      <c r="B746">
        <v>843</v>
      </c>
      <c r="C746">
        <v>16.399999999999999</v>
      </c>
      <c r="D746">
        <v>44573</v>
      </c>
      <c r="E746">
        <v>6690</v>
      </c>
      <c r="N746">
        <v>135843</v>
      </c>
      <c r="O746" t="s">
        <v>31</v>
      </c>
      <c r="P746" s="74">
        <v>843</v>
      </c>
      <c r="Q746" s="74">
        <v>5639670</v>
      </c>
      <c r="R746" s="72">
        <v>5278262.1176407207</v>
      </c>
      <c r="S746" s="72">
        <v>361407.88235927932</v>
      </c>
      <c r="U746" s="20"/>
      <c r="V746" s="20"/>
      <c r="AC746" s="20">
        <v>722</v>
      </c>
      <c r="AD746" s="20">
        <v>2911794.2716045794</v>
      </c>
      <c r="AE746" s="20">
        <v>-79206.271604579408</v>
      </c>
      <c r="AN746">
        <v>136010</v>
      </c>
      <c r="AO746">
        <v>1270</v>
      </c>
      <c r="AP746">
        <v>14.7</v>
      </c>
      <c r="AQ746">
        <v>13</v>
      </c>
      <c r="AR746">
        <v>37746</v>
      </c>
      <c r="AS746">
        <v>8030210</v>
      </c>
      <c r="AT746">
        <v>6323</v>
      </c>
      <c r="AU746" s="20">
        <v>7756419.6436597351</v>
      </c>
      <c r="AV746" s="20">
        <v>273790.3563402649</v>
      </c>
      <c r="BJ746">
        <v>136010</v>
      </c>
      <c r="BK746">
        <v>8030210</v>
      </c>
      <c r="BL746">
        <v>6323</v>
      </c>
      <c r="BM746">
        <v>1270</v>
      </c>
      <c r="BN746">
        <v>13</v>
      </c>
      <c r="BO746">
        <v>37746</v>
      </c>
      <c r="BP746">
        <v>14.7</v>
      </c>
      <c r="BQ746">
        <v>0</v>
      </c>
      <c r="BT746">
        <v>6645303</v>
      </c>
      <c r="BU746">
        <v>1011</v>
      </c>
      <c r="BV746">
        <v>14.4</v>
      </c>
      <c r="BW746">
        <v>39808</v>
      </c>
      <c r="BX746">
        <v>32.9</v>
      </c>
      <c r="BY746">
        <v>0</v>
      </c>
      <c r="CA746" s="59">
        <f t="shared" si="74"/>
        <v>0.32933316236761467</v>
      </c>
      <c r="CB746" s="59">
        <f t="shared" si="75"/>
        <v>0.12613292519739808</v>
      </c>
      <c r="CC746" s="59">
        <f t="shared" si="76"/>
        <v>-0.47504710173006409</v>
      </c>
      <c r="CD746" s="59">
        <f t="shared" si="77"/>
        <v>-5.7252975691431257E-2</v>
      </c>
      <c r="CE746" s="59">
        <f t="shared" si="78"/>
        <v>1.8528015859640861</v>
      </c>
      <c r="CF746">
        <v>0</v>
      </c>
      <c r="CI746" s="20">
        <v>717</v>
      </c>
      <c r="CJ746" s="20">
        <v>-0.1607763051018537</v>
      </c>
      <c r="CK746" s="20">
        <v>-0.34659441510469258</v>
      </c>
      <c r="DC746">
        <v>135843</v>
      </c>
      <c r="DD746">
        <v>5639670</v>
      </c>
      <c r="DE746">
        <v>6690</v>
      </c>
      <c r="DF746">
        <v>843</v>
      </c>
      <c r="DG746">
        <v>16.399999999999999</v>
      </c>
      <c r="DH746">
        <v>44573</v>
      </c>
      <c r="DI746">
        <v>20.2</v>
      </c>
      <c r="DJ746">
        <v>1</v>
      </c>
      <c r="DK746">
        <f t="shared" si="73"/>
        <v>-122.90633245382583</v>
      </c>
    </row>
    <row r="747" spans="1:115" x14ac:dyDescent="0.25">
      <c r="A747">
        <v>136010</v>
      </c>
      <c r="B747">
        <v>1270</v>
      </c>
      <c r="C747">
        <v>13</v>
      </c>
      <c r="D747">
        <v>37746</v>
      </c>
      <c r="E747">
        <v>6323</v>
      </c>
      <c r="N747">
        <v>136010</v>
      </c>
      <c r="O747" t="s">
        <v>413</v>
      </c>
      <c r="P747" s="74">
        <v>1270</v>
      </c>
      <c r="Q747" s="74">
        <v>8030210</v>
      </c>
      <c r="R747" s="72">
        <v>7538847.73342916</v>
      </c>
      <c r="S747" s="72">
        <v>491362.26657084003</v>
      </c>
      <c r="U747" s="20"/>
      <c r="V747" s="20"/>
      <c r="AC747" s="20">
        <v>723</v>
      </c>
      <c r="AD747" s="20">
        <v>2535912.3542252369</v>
      </c>
      <c r="AE747" s="20">
        <v>641287.64577476308</v>
      </c>
      <c r="AN747">
        <v>136012</v>
      </c>
      <c r="AO747">
        <v>930</v>
      </c>
      <c r="AP747">
        <v>10.5</v>
      </c>
      <c r="AQ747">
        <v>18.5</v>
      </c>
      <c r="AR747">
        <v>40368</v>
      </c>
      <c r="AS747">
        <v>5364240</v>
      </c>
      <c r="AT747">
        <v>5768</v>
      </c>
      <c r="AU747" s="20">
        <v>5116123.9312722068</v>
      </c>
      <c r="AV747" s="20">
        <v>248116.06872779317</v>
      </c>
      <c r="BJ747">
        <v>136012</v>
      </c>
      <c r="BK747">
        <v>5364240</v>
      </c>
      <c r="BL747">
        <v>5768</v>
      </c>
      <c r="BM747">
        <v>930</v>
      </c>
      <c r="BN747">
        <v>18.5</v>
      </c>
      <c r="BO747">
        <v>40368</v>
      </c>
      <c r="BP747">
        <v>10.5</v>
      </c>
      <c r="BQ747">
        <v>0</v>
      </c>
      <c r="BT747">
        <v>7936096</v>
      </c>
      <c r="BU747">
        <v>994</v>
      </c>
      <c r="BV747">
        <v>11.6</v>
      </c>
      <c r="BW747">
        <v>38449</v>
      </c>
      <c r="BX747">
        <v>33.299999999999997</v>
      </c>
      <c r="BY747">
        <v>0</v>
      </c>
      <c r="CA747" s="59">
        <f t="shared" si="74"/>
        <v>0.92275032122619383</v>
      </c>
      <c r="CB747" s="59">
        <f t="shared" si="75"/>
        <v>7.8581686962891473E-2</v>
      </c>
      <c r="CC747" s="59">
        <f t="shared" si="76"/>
        <v>-1.8732442570648034</v>
      </c>
      <c r="CD747" s="59">
        <f t="shared" si="77"/>
        <v>-0.50581285328083037</v>
      </c>
      <c r="CE747" s="59">
        <f t="shared" si="78"/>
        <v>1.893357871220974</v>
      </c>
      <c r="CF747">
        <v>0</v>
      </c>
      <c r="CI747" s="20">
        <v>718</v>
      </c>
      <c r="CJ747" s="20">
        <v>-0.63585148364936517</v>
      </c>
      <c r="CK747" s="20">
        <v>0.1026852743260086</v>
      </c>
      <c r="DC747">
        <v>136010</v>
      </c>
      <c r="DD747">
        <v>8030210</v>
      </c>
      <c r="DE747">
        <v>6323</v>
      </c>
      <c r="DF747">
        <v>1270</v>
      </c>
      <c r="DG747">
        <v>13</v>
      </c>
      <c r="DH747">
        <v>37746</v>
      </c>
      <c r="DI747">
        <v>14.7</v>
      </c>
      <c r="DJ747">
        <v>0</v>
      </c>
      <c r="DK747">
        <f t="shared" si="73"/>
        <v>0</v>
      </c>
    </row>
    <row r="748" spans="1:115" x14ac:dyDescent="0.25">
      <c r="A748">
        <v>136012</v>
      </c>
      <c r="B748">
        <v>930</v>
      </c>
      <c r="C748">
        <v>18.5</v>
      </c>
      <c r="D748">
        <v>40368</v>
      </c>
      <c r="E748">
        <v>5768</v>
      </c>
      <c r="N748">
        <v>136012</v>
      </c>
      <c r="O748" t="s">
        <v>413</v>
      </c>
      <c r="P748" s="74">
        <v>930</v>
      </c>
      <c r="Q748" s="74">
        <v>5364240</v>
      </c>
      <c r="R748" s="72">
        <v>5738849.8192182248</v>
      </c>
      <c r="S748" s="72">
        <v>-374609.81921822485</v>
      </c>
      <c r="U748" s="20"/>
      <c r="V748" s="20"/>
      <c r="AC748" s="20">
        <v>724</v>
      </c>
      <c r="AD748" s="20">
        <v>11488254.921668448</v>
      </c>
      <c r="AE748" s="20">
        <v>6383585.0783315524</v>
      </c>
      <c r="AN748">
        <v>136028</v>
      </c>
      <c r="AO748">
        <v>1248</v>
      </c>
      <c r="AP748">
        <v>20.5</v>
      </c>
      <c r="AQ748">
        <v>14.1</v>
      </c>
      <c r="AR748">
        <v>50185</v>
      </c>
      <c r="AS748">
        <v>9140352</v>
      </c>
      <c r="AT748">
        <v>7324</v>
      </c>
      <c r="AU748" s="20">
        <v>9127443.8519592937</v>
      </c>
      <c r="AV748" s="20">
        <v>12908.148040706292</v>
      </c>
      <c r="BJ748">
        <v>136028</v>
      </c>
      <c r="BK748">
        <v>9140352</v>
      </c>
      <c r="BL748">
        <v>7324</v>
      </c>
      <c r="BM748">
        <v>1248</v>
      </c>
      <c r="BN748">
        <v>14.1</v>
      </c>
      <c r="BO748">
        <v>50185</v>
      </c>
      <c r="BP748">
        <v>20.5</v>
      </c>
      <c r="BQ748">
        <v>1</v>
      </c>
      <c r="BT748">
        <v>5639670</v>
      </c>
      <c r="BU748">
        <v>843</v>
      </c>
      <c r="BV748">
        <v>16.399999999999999</v>
      </c>
      <c r="BW748">
        <v>44573</v>
      </c>
      <c r="BX748">
        <v>20.2</v>
      </c>
      <c r="BY748">
        <v>1</v>
      </c>
      <c r="CA748" s="59">
        <f t="shared" si="74"/>
        <v>-0.13298719241772236</v>
      </c>
      <c r="CB748" s="59">
        <f t="shared" si="75"/>
        <v>-0.3437851938259614</v>
      </c>
      <c r="CC748" s="59">
        <f t="shared" si="76"/>
        <v>0.52366515208046271</v>
      </c>
      <c r="CD748" s="59">
        <f t="shared" si="77"/>
        <v>1.5155121580197435</v>
      </c>
      <c r="CE748" s="59">
        <f t="shared" si="78"/>
        <v>0.56513952905788933</v>
      </c>
      <c r="CF748">
        <v>1</v>
      </c>
      <c r="CI748" s="20">
        <v>719</v>
      </c>
      <c r="CJ748" s="20">
        <v>-0.10275810821018777</v>
      </c>
      <c r="CK748" s="20">
        <v>0.17961544979455352</v>
      </c>
      <c r="DC748">
        <v>136012</v>
      </c>
      <c r="DD748">
        <v>5364240</v>
      </c>
      <c r="DE748">
        <v>5768</v>
      </c>
      <c r="DF748">
        <v>930</v>
      </c>
      <c r="DG748">
        <v>18.5</v>
      </c>
      <c r="DH748">
        <v>40368</v>
      </c>
      <c r="DI748">
        <v>10.5</v>
      </c>
      <c r="DJ748">
        <v>0</v>
      </c>
      <c r="DK748">
        <f t="shared" si="73"/>
        <v>0</v>
      </c>
    </row>
    <row r="749" spans="1:115" x14ac:dyDescent="0.25">
      <c r="A749">
        <v>136028</v>
      </c>
      <c r="B749">
        <v>1248</v>
      </c>
      <c r="C749">
        <v>14.1</v>
      </c>
      <c r="D749">
        <v>50185</v>
      </c>
      <c r="E749">
        <v>7324</v>
      </c>
      <c r="N749">
        <v>136028</v>
      </c>
      <c r="O749" t="s">
        <v>31</v>
      </c>
      <c r="P749" s="74">
        <v>1248</v>
      </c>
      <c r="Q749" s="74">
        <v>9140352</v>
      </c>
      <c r="R749" s="72">
        <v>7422377.2801566878</v>
      </c>
      <c r="S749" s="72">
        <v>1717974.7198433122</v>
      </c>
      <c r="U749" s="20"/>
      <c r="V749" s="20"/>
      <c r="AC749" s="20">
        <v>725</v>
      </c>
      <c r="AD749" s="20">
        <v>8242964.5645763781</v>
      </c>
      <c r="AE749" s="20">
        <v>-613450.56457637809</v>
      </c>
      <c r="AN749">
        <v>136091</v>
      </c>
      <c r="AO749">
        <v>1502</v>
      </c>
      <c r="AP749">
        <v>27.7</v>
      </c>
      <c r="AQ749">
        <v>15.4</v>
      </c>
      <c r="AR749">
        <v>40177</v>
      </c>
      <c r="AS749">
        <v>9536198</v>
      </c>
      <c r="AT749">
        <v>6349</v>
      </c>
      <c r="AU749" s="20">
        <v>9582609.8939300962</v>
      </c>
      <c r="AV749" s="20">
        <v>-46411.893930096179</v>
      </c>
      <c r="BJ749">
        <v>136091</v>
      </c>
      <c r="BK749">
        <v>9536198</v>
      </c>
      <c r="BL749">
        <v>6349</v>
      </c>
      <c r="BM749">
        <v>1502</v>
      </c>
      <c r="BN749">
        <v>15.4</v>
      </c>
      <c r="BO749">
        <v>40177</v>
      </c>
      <c r="BP749">
        <v>27.7</v>
      </c>
      <c r="BQ749">
        <v>0</v>
      </c>
      <c r="BT749">
        <v>8030210</v>
      </c>
      <c r="BU749">
        <v>1270</v>
      </c>
      <c r="BV749">
        <v>13</v>
      </c>
      <c r="BW749">
        <v>37746</v>
      </c>
      <c r="BX749">
        <v>14.7</v>
      </c>
      <c r="BY749">
        <v>0</v>
      </c>
      <c r="CA749" s="59">
        <f t="shared" si="74"/>
        <v>0.96601741555411191</v>
      </c>
      <c r="CB749" s="59">
        <f t="shared" si="75"/>
        <v>0.85059002535841066</v>
      </c>
      <c r="CC749" s="59">
        <f t="shared" si="76"/>
        <v>-1.1741456793974336</v>
      </c>
      <c r="CD749" s="59">
        <f t="shared" si="77"/>
        <v>-0.73784934625018095</v>
      </c>
      <c r="CE749" s="59">
        <f t="shared" si="78"/>
        <v>7.4906067756779701E-3</v>
      </c>
      <c r="CF749">
        <v>0</v>
      </c>
      <c r="CI749" s="20">
        <v>720</v>
      </c>
      <c r="CJ749" s="20">
        <v>2.1445401559467614</v>
      </c>
      <c r="CK749" s="20">
        <v>-0.5302689046163529</v>
      </c>
      <c r="DC749">
        <v>136028</v>
      </c>
      <c r="DD749">
        <v>9140352</v>
      </c>
      <c r="DE749">
        <v>7324</v>
      </c>
      <c r="DF749">
        <v>1248</v>
      </c>
      <c r="DG749">
        <v>14.1</v>
      </c>
      <c r="DH749">
        <v>50185</v>
      </c>
      <c r="DI749">
        <v>20.5</v>
      </c>
      <c r="DJ749">
        <v>1</v>
      </c>
      <c r="DK749">
        <f t="shared" si="73"/>
        <v>282.09366754617417</v>
      </c>
    </row>
    <row r="750" spans="1:115" x14ac:dyDescent="0.25">
      <c r="A750">
        <v>136091</v>
      </c>
      <c r="B750">
        <v>1502</v>
      </c>
      <c r="C750">
        <v>15.4</v>
      </c>
      <c r="D750">
        <v>40177</v>
      </c>
      <c r="E750">
        <v>6349</v>
      </c>
      <c r="N750">
        <v>136091</v>
      </c>
      <c r="O750" t="s">
        <v>190</v>
      </c>
      <c r="P750" s="74">
        <v>1502</v>
      </c>
      <c r="Q750" s="74">
        <v>9536198</v>
      </c>
      <c r="R750" s="72">
        <v>8767081.6043025032</v>
      </c>
      <c r="S750" s="72">
        <v>769116.39569749683</v>
      </c>
      <c r="U750" s="20"/>
      <c r="V750" s="20"/>
      <c r="AC750" s="20">
        <v>726</v>
      </c>
      <c r="AD750" s="20">
        <v>1524737.0553596825</v>
      </c>
      <c r="AE750" s="20">
        <v>-665395.05535968253</v>
      </c>
      <c r="AN750">
        <v>136432</v>
      </c>
      <c r="AO750">
        <v>1416</v>
      </c>
      <c r="AP750">
        <v>18.100000000000001</v>
      </c>
      <c r="AQ750">
        <v>15.5</v>
      </c>
      <c r="AR750">
        <v>38009</v>
      </c>
      <c r="AS750">
        <v>8620608</v>
      </c>
      <c r="AT750">
        <v>6088</v>
      </c>
      <c r="AU750" s="20">
        <v>8400485.3143442962</v>
      </c>
      <c r="AV750" s="20">
        <v>220122.68565570377</v>
      </c>
      <c r="BJ750">
        <v>136432</v>
      </c>
      <c r="BK750">
        <v>8620608</v>
      </c>
      <c r="BL750">
        <v>6088</v>
      </c>
      <c r="BM750">
        <v>1416</v>
      </c>
      <c r="BN750">
        <v>15.5</v>
      </c>
      <c r="BO750">
        <v>38009</v>
      </c>
      <c r="BP750">
        <v>18.100000000000001</v>
      </c>
      <c r="BQ750">
        <v>0</v>
      </c>
      <c r="BT750">
        <v>5364240</v>
      </c>
      <c r="BU750">
        <v>930</v>
      </c>
      <c r="BV750">
        <v>18.5</v>
      </c>
      <c r="BW750">
        <v>40368</v>
      </c>
      <c r="BX750">
        <v>10.5</v>
      </c>
      <c r="BY750">
        <v>0</v>
      </c>
      <c r="CA750" s="59">
        <f t="shared" si="74"/>
        <v>-0.25961081685976573</v>
      </c>
      <c r="CB750" s="59">
        <f t="shared" si="75"/>
        <v>-0.10043473933172166</v>
      </c>
      <c r="CC750" s="59">
        <f t="shared" si="76"/>
        <v>1.5723130185815175</v>
      </c>
      <c r="CD750" s="59">
        <f t="shared" si="77"/>
        <v>0.12758405995982958</v>
      </c>
      <c r="CE750" s="59">
        <f t="shared" si="78"/>
        <v>-0.41835038842164696</v>
      </c>
      <c r="CF750">
        <v>0</v>
      </c>
      <c r="CI750" s="20">
        <v>721</v>
      </c>
      <c r="CJ750" s="20">
        <v>1.7090161341456684</v>
      </c>
      <c r="CK750" s="20">
        <v>0.9834022034003711</v>
      </c>
      <c r="DC750">
        <v>136091</v>
      </c>
      <c r="DD750">
        <v>9536198</v>
      </c>
      <c r="DE750">
        <v>6349</v>
      </c>
      <c r="DF750">
        <v>1502</v>
      </c>
      <c r="DG750">
        <v>15.4</v>
      </c>
      <c r="DH750">
        <v>40177</v>
      </c>
      <c r="DI750">
        <v>27.7</v>
      </c>
      <c r="DJ750">
        <v>0</v>
      </c>
      <c r="DK750">
        <f t="shared" si="73"/>
        <v>0</v>
      </c>
    </row>
    <row r="751" spans="1:115" x14ac:dyDescent="0.25">
      <c r="A751">
        <v>136432</v>
      </c>
      <c r="B751">
        <v>1416</v>
      </c>
      <c r="C751">
        <v>15.5</v>
      </c>
      <c r="D751">
        <v>38009</v>
      </c>
      <c r="E751">
        <v>6088</v>
      </c>
      <c r="N751">
        <v>136432</v>
      </c>
      <c r="O751" t="s">
        <v>233</v>
      </c>
      <c r="P751" s="74">
        <v>1416</v>
      </c>
      <c r="Q751" s="74">
        <v>8620608</v>
      </c>
      <c r="R751" s="72">
        <v>8311788.0142373843</v>
      </c>
      <c r="S751" s="72">
        <v>308819.98576261569</v>
      </c>
      <c r="U751" s="20"/>
      <c r="V751" s="20"/>
      <c r="AC751" s="20">
        <v>727</v>
      </c>
      <c r="AD751" s="20">
        <v>4812380.3045508321</v>
      </c>
      <c r="AE751" s="20">
        <v>122299.69544916786</v>
      </c>
      <c r="AN751">
        <v>136438</v>
      </c>
      <c r="AO751">
        <v>896</v>
      </c>
      <c r="AP751">
        <v>15.1</v>
      </c>
      <c r="AQ751">
        <v>17.7</v>
      </c>
      <c r="AR751">
        <v>35187</v>
      </c>
      <c r="AS751">
        <v>4977280</v>
      </c>
      <c r="AT751">
        <v>5555</v>
      </c>
      <c r="AU751" s="20">
        <v>4668653.1695941109</v>
      </c>
      <c r="AV751" s="20">
        <v>308626.83040588908</v>
      </c>
      <c r="BJ751">
        <v>136438</v>
      </c>
      <c r="BK751">
        <v>4977280</v>
      </c>
      <c r="BL751">
        <v>5555</v>
      </c>
      <c r="BM751">
        <v>896</v>
      </c>
      <c r="BN751">
        <v>17.7</v>
      </c>
      <c r="BO751">
        <v>35187</v>
      </c>
      <c r="BP751">
        <v>15.1</v>
      </c>
      <c r="BQ751">
        <v>0</v>
      </c>
      <c r="BT751">
        <v>9140352</v>
      </c>
      <c r="BU751">
        <v>1248</v>
      </c>
      <c r="BV751">
        <v>14.1</v>
      </c>
      <c r="BW751">
        <v>50185</v>
      </c>
      <c r="BX751">
        <v>20.5</v>
      </c>
      <c r="BY751">
        <v>1</v>
      </c>
      <c r="CA751" s="59">
        <f t="shared" si="74"/>
        <v>1.4763837652086118</v>
      </c>
      <c r="CB751" s="59">
        <f t="shared" si="75"/>
        <v>0.78905312881963729</v>
      </c>
      <c r="CC751" s="59">
        <f t="shared" si="76"/>
        <v>-0.62485393980164361</v>
      </c>
      <c r="CD751" s="59">
        <f t="shared" si="77"/>
        <v>3.3678433081534505</v>
      </c>
      <c r="CE751" s="59">
        <f t="shared" si="78"/>
        <v>0.59555674300055539</v>
      </c>
      <c r="CF751">
        <v>1</v>
      </c>
      <c r="CI751" s="20">
        <v>722</v>
      </c>
      <c r="CJ751" s="20">
        <v>-1.0745996605529644</v>
      </c>
      <c r="CK751" s="20">
        <v>-0.34888928165969646</v>
      </c>
      <c r="DC751">
        <v>136432</v>
      </c>
      <c r="DD751">
        <v>8620608</v>
      </c>
      <c r="DE751">
        <v>6088</v>
      </c>
      <c r="DF751">
        <v>1416</v>
      </c>
      <c r="DG751">
        <v>15.5</v>
      </c>
      <c r="DH751">
        <v>38009</v>
      </c>
      <c r="DI751">
        <v>18.100000000000001</v>
      </c>
      <c r="DJ751">
        <v>0</v>
      </c>
      <c r="DK751">
        <f t="shared" si="73"/>
        <v>0</v>
      </c>
    </row>
    <row r="752" spans="1:115" x14ac:dyDescent="0.25">
      <c r="A752">
        <v>136438</v>
      </c>
      <c r="B752">
        <v>896</v>
      </c>
      <c r="C752">
        <v>17.7</v>
      </c>
      <c r="D752">
        <v>35187</v>
      </c>
      <c r="E752">
        <v>5555</v>
      </c>
      <c r="N752">
        <v>136438</v>
      </c>
      <c r="O752" t="s">
        <v>403</v>
      </c>
      <c r="P752" s="74">
        <v>896</v>
      </c>
      <c r="Q752" s="74">
        <v>4977280</v>
      </c>
      <c r="R752" s="72">
        <v>5558850.0277971309</v>
      </c>
      <c r="S752" s="72">
        <v>-581570.02779713087</v>
      </c>
      <c r="U752" s="20"/>
      <c r="V752" s="20"/>
      <c r="AC752" s="20">
        <v>728</v>
      </c>
      <c r="AD752" s="20">
        <v>5426497.2399875037</v>
      </c>
      <c r="AE752" s="20">
        <v>-8006.2399875037372</v>
      </c>
      <c r="AN752">
        <v>136502</v>
      </c>
      <c r="AO752">
        <v>545</v>
      </c>
      <c r="AP752">
        <v>40.200000000000003</v>
      </c>
      <c r="AQ752">
        <v>11.9</v>
      </c>
      <c r="AR752">
        <v>39194</v>
      </c>
      <c r="AS752">
        <v>4779650</v>
      </c>
      <c r="AT752">
        <v>8770</v>
      </c>
      <c r="AU752" s="20">
        <v>5119315.0038597416</v>
      </c>
      <c r="AV752" s="20">
        <v>-339665.00385974161</v>
      </c>
      <c r="BJ752">
        <v>136502</v>
      </c>
      <c r="BK752">
        <v>4779650</v>
      </c>
      <c r="BL752">
        <v>8770</v>
      </c>
      <c r="BM752">
        <v>545</v>
      </c>
      <c r="BN752">
        <v>11.9</v>
      </c>
      <c r="BO752">
        <v>39194</v>
      </c>
      <c r="BP752">
        <v>40.200000000000003</v>
      </c>
      <c r="BQ752">
        <v>0</v>
      </c>
      <c r="BT752">
        <v>9536198</v>
      </c>
      <c r="BU752">
        <v>1502</v>
      </c>
      <c r="BV752">
        <v>15.4</v>
      </c>
      <c r="BW752">
        <v>40177</v>
      </c>
      <c r="BX752">
        <v>27.7</v>
      </c>
      <c r="BY752">
        <v>0</v>
      </c>
      <c r="CA752" s="59">
        <f t="shared" si="74"/>
        <v>1.6583663206342556</v>
      </c>
      <c r="CB752" s="59">
        <f t="shared" si="75"/>
        <v>1.4995245706763831</v>
      </c>
      <c r="CC752" s="59">
        <f t="shared" si="76"/>
        <v>2.4309025175199749E-2</v>
      </c>
      <c r="CD752" s="59">
        <f t="shared" si="77"/>
        <v>6.4541428157345981E-2</v>
      </c>
      <c r="CE752" s="59">
        <f t="shared" si="78"/>
        <v>1.325569877624541</v>
      </c>
      <c r="CF752">
        <v>0</v>
      </c>
      <c r="CI752" s="20">
        <v>723</v>
      </c>
      <c r="CJ752" s="20">
        <v>-1.4459256593290699</v>
      </c>
      <c r="CK752" s="20">
        <v>0.18086543027845181</v>
      </c>
      <c r="DC752">
        <v>136438</v>
      </c>
      <c r="DD752">
        <v>4977280</v>
      </c>
      <c r="DE752">
        <v>5555</v>
      </c>
      <c r="DF752">
        <v>896</v>
      </c>
      <c r="DG752">
        <v>17.7</v>
      </c>
      <c r="DH752">
        <v>35187</v>
      </c>
      <c r="DI752">
        <v>15.1</v>
      </c>
      <c r="DJ752">
        <v>0</v>
      </c>
      <c r="DK752">
        <f t="shared" si="73"/>
        <v>0</v>
      </c>
    </row>
    <row r="753" spans="1:115" x14ac:dyDescent="0.25">
      <c r="A753">
        <v>136502</v>
      </c>
      <c r="B753">
        <v>545</v>
      </c>
      <c r="C753">
        <v>11.9</v>
      </c>
      <c r="D753">
        <v>39194</v>
      </c>
      <c r="E753">
        <v>8770</v>
      </c>
      <c r="N753">
        <v>136502</v>
      </c>
      <c r="O753" t="s">
        <v>333</v>
      </c>
      <c r="P753" s="74">
        <v>545</v>
      </c>
      <c r="Q753" s="74">
        <v>4779650</v>
      </c>
      <c r="R753" s="72">
        <v>3700616.8869499597</v>
      </c>
      <c r="S753" s="72">
        <v>1079033.1130500403</v>
      </c>
      <c r="U753" s="20"/>
      <c r="V753" s="20"/>
      <c r="AC753" s="20">
        <v>729</v>
      </c>
      <c r="AD753" s="20">
        <v>5135321.1068063229</v>
      </c>
      <c r="AE753" s="20">
        <v>475494.89319367707</v>
      </c>
      <c r="AN753">
        <v>136801</v>
      </c>
      <c r="AO753">
        <v>400</v>
      </c>
      <c r="AP753">
        <v>12.2</v>
      </c>
      <c r="AQ753">
        <v>15</v>
      </c>
      <c r="AR753">
        <v>33097</v>
      </c>
      <c r="AS753">
        <v>2328800</v>
      </c>
      <c r="AT753">
        <v>5822</v>
      </c>
      <c r="AU753" s="20">
        <v>1883405.5366976983</v>
      </c>
      <c r="AV753" s="20">
        <v>445394.46330230171</v>
      </c>
      <c r="BJ753">
        <v>136801</v>
      </c>
      <c r="BK753">
        <v>2328800</v>
      </c>
      <c r="BL753">
        <v>5822</v>
      </c>
      <c r="BM753">
        <v>400</v>
      </c>
      <c r="BN753">
        <v>15</v>
      </c>
      <c r="BO753">
        <v>33097</v>
      </c>
      <c r="BP753">
        <v>12.2</v>
      </c>
      <c r="BQ753">
        <v>0</v>
      </c>
      <c r="BT753">
        <v>8620608</v>
      </c>
      <c r="BU753">
        <v>1416</v>
      </c>
      <c r="BV753">
        <v>15.5</v>
      </c>
      <c r="BW753">
        <v>38009</v>
      </c>
      <c r="BX753">
        <v>18.100000000000001</v>
      </c>
      <c r="BY753">
        <v>0</v>
      </c>
      <c r="CA753" s="59">
        <f t="shared" si="74"/>
        <v>1.2374414965305252</v>
      </c>
      <c r="CB753" s="59">
        <f t="shared" si="75"/>
        <v>1.2589712478429969</v>
      </c>
      <c r="CC753" s="59">
        <f t="shared" si="76"/>
        <v>7.4244637865725951E-2</v>
      </c>
      <c r="CD753" s="59">
        <f t="shared" si="77"/>
        <v>-0.65104195272110665</v>
      </c>
      <c r="CE753" s="59">
        <f t="shared" si="78"/>
        <v>0.35221903145922701</v>
      </c>
      <c r="CF753">
        <v>0</v>
      </c>
      <c r="CI753" s="20">
        <v>724</v>
      </c>
      <c r="CJ753" s="20">
        <v>3.0463431161698997</v>
      </c>
      <c r="CK753" s="20">
        <v>2.4441736677084585</v>
      </c>
      <c r="DC753">
        <v>136502</v>
      </c>
      <c r="DD753">
        <v>4779650</v>
      </c>
      <c r="DE753">
        <v>8770</v>
      </c>
      <c r="DF753">
        <v>545</v>
      </c>
      <c r="DG753">
        <v>11.9</v>
      </c>
      <c r="DH753">
        <v>39194</v>
      </c>
      <c r="DI753">
        <v>40.200000000000003</v>
      </c>
      <c r="DJ753">
        <v>0</v>
      </c>
      <c r="DK753">
        <f t="shared" si="73"/>
        <v>0</v>
      </c>
    </row>
    <row r="754" spans="1:115" x14ac:dyDescent="0.25">
      <c r="A754">
        <v>136801</v>
      </c>
      <c r="B754">
        <v>400</v>
      </c>
      <c r="C754">
        <v>15</v>
      </c>
      <c r="D754">
        <v>33097</v>
      </c>
      <c r="E754">
        <v>5822</v>
      </c>
      <c r="N754">
        <v>136801</v>
      </c>
      <c r="O754" t="s">
        <v>233</v>
      </c>
      <c r="P754" s="74">
        <v>400</v>
      </c>
      <c r="Q754" s="74">
        <v>2328800</v>
      </c>
      <c r="R754" s="72">
        <v>2932970.7176541197</v>
      </c>
      <c r="S754" s="72">
        <v>-604170.71765411971</v>
      </c>
      <c r="U754" s="20"/>
      <c r="V754" s="20"/>
      <c r="AC754" s="20">
        <v>730</v>
      </c>
      <c r="AD754" s="20">
        <v>6183555.1862585731</v>
      </c>
      <c r="AE754" s="20">
        <v>1011788.8137414269</v>
      </c>
      <c r="AN754">
        <v>137783</v>
      </c>
      <c r="AO754">
        <v>573</v>
      </c>
      <c r="AP754">
        <v>11.2</v>
      </c>
      <c r="AQ754">
        <v>14.7</v>
      </c>
      <c r="AR754">
        <v>41310</v>
      </c>
      <c r="AS754">
        <v>3721635</v>
      </c>
      <c r="AT754">
        <v>6495</v>
      </c>
      <c r="AU754" s="20">
        <v>3786462.0460171634</v>
      </c>
      <c r="AV754" s="20">
        <v>-64827.046017163433</v>
      </c>
      <c r="BJ754">
        <v>137783</v>
      </c>
      <c r="BK754">
        <v>3721635</v>
      </c>
      <c r="BL754">
        <v>6495</v>
      </c>
      <c r="BM754">
        <v>573</v>
      </c>
      <c r="BN754">
        <v>14.7</v>
      </c>
      <c r="BO754">
        <v>41310</v>
      </c>
      <c r="BP754">
        <v>11.2</v>
      </c>
      <c r="BQ754">
        <v>0</v>
      </c>
      <c r="BT754">
        <v>4977280</v>
      </c>
      <c r="BU754">
        <v>896</v>
      </c>
      <c r="BV754">
        <v>17.7</v>
      </c>
      <c r="BW754">
        <v>35187</v>
      </c>
      <c r="BX754">
        <v>15.1</v>
      </c>
      <c r="BY754">
        <v>0</v>
      </c>
      <c r="CA754" s="59">
        <f t="shared" si="74"/>
        <v>-0.43750820535808865</v>
      </c>
      <c r="CB754" s="59">
        <f t="shared" si="75"/>
        <v>-0.19553721580073488</v>
      </c>
      <c r="CC754" s="59">
        <f t="shared" si="76"/>
        <v>1.1728281170573061</v>
      </c>
      <c r="CD754" s="59">
        <f t="shared" si="77"/>
        <v>-1.5824885859494247</v>
      </c>
      <c r="CE754" s="59">
        <f t="shared" si="78"/>
        <v>4.8046892032566103E-2</v>
      </c>
      <c r="CF754">
        <v>0</v>
      </c>
      <c r="CI754" s="20">
        <v>725</v>
      </c>
      <c r="CJ754" s="20">
        <v>0.76863086397446823</v>
      </c>
      <c r="CK754" s="20">
        <v>1.3174302298777363E-2</v>
      </c>
      <c r="DC754">
        <v>136801</v>
      </c>
      <c r="DD754">
        <v>2328800</v>
      </c>
      <c r="DE754">
        <v>5822</v>
      </c>
      <c r="DF754">
        <v>400</v>
      </c>
      <c r="DG754">
        <v>15</v>
      </c>
      <c r="DH754">
        <v>33097</v>
      </c>
      <c r="DI754">
        <v>12.2</v>
      </c>
      <c r="DJ754">
        <v>0</v>
      </c>
      <c r="DK754">
        <f t="shared" si="73"/>
        <v>0</v>
      </c>
    </row>
    <row r="755" spans="1:115" x14ac:dyDescent="0.25">
      <c r="A755">
        <v>137783</v>
      </c>
      <c r="B755">
        <v>573</v>
      </c>
      <c r="C755">
        <v>14.7</v>
      </c>
      <c r="D755">
        <v>41310</v>
      </c>
      <c r="E755">
        <v>6495</v>
      </c>
      <c r="N755">
        <v>137783</v>
      </c>
      <c r="O755" t="s">
        <v>233</v>
      </c>
      <c r="P755" s="74">
        <v>573</v>
      </c>
      <c r="Q755" s="74">
        <v>3721635</v>
      </c>
      <c r="R755" s="72">
        <v>3848852.0092967427</v>
      </c>
      <c r="S755" s="72">
        <v>-127217.00929674273</v>
      </c>
      <c r="U755" s="20"/>
      <c r="V755" s="20"/>
      <c r="AC755" s="20">
        <v>731</v>
      </c>
      <c r="AD755" s="20">
        <v>6003555.39483748</v>
      </c>
      <c r="AE755" s="20">
        <v>1322924.60516252</v>
      </c>
      <c r="AN755">
        <v>138148</v>
      </c>
      <c r="AO755">
        <v>830</v>
      </c>
      <c r="AP755">
        <v>8.1</v>
      </c>
      <c r="AQ755">
        <v>17.3</v>
      </c>
      <c r="AR755">
        <v>42146</v>
      </c>
      <c r="AS755">
        <v>5072130</v>
      </c>
      <c r="AT755">
        <v>6111</v>
      </c>
      <c r="AU755" s="20">
        <v>4815740.520312665</v>
      </c>
      <c r="AV755" s="20">
        <v>256389.47968733497</v>
      </c>
      <c r="BJ755">
        <v>138148</v>
      </c>
      <c r="BK755">
        <v>5072130</v>
      </c>
      <c r="BL755">
        <v>6111</v>
      </c>
      <c r="BM755">
        <v>830</v>
      </c>
      <c r="BN755">
        <v>17.3</v>
      </c>
      <c r="BO755">
        <v>42146</v>
      </c>
      <c r="BP755">
        <v>8.1</v>
      </c>
      <c r="BQ755">
        <v>0</v>
      </c>
      <c r="BT755">
        <v>4779650</v>
      </c>
      <c r="BU755">
        <v>545</v>
      </c>
      <c r="BV755">
        <v>11.9</v>
      </c>
      <c r="BW755">
        <v>39194</v>
      </c>
      <c r="BX755">
        <v>40.200000000000003</v>
      </c>
      <c r="BY755">
        <v>0</v>
      </c>
      <c r="CA755" s="59">
        <f t="shared" si="74"/>
        <v>-0.52836478197821368</v>
      </c>
      <c r="CB755" s="59">
        <f t="shared" si="75"/>
        <v>-1.1773304287602537</v>
      </c>
      <c r="CC755" s="59">
        <f t="shared" si="76"/>
        <v>-1.7234374189932238</v>
      </c>
      <c r="CD755" s="59">
        <f t="shared" si="77"/>
        <v>-0.25991358263763509</v>
      </c>
      <c r="CE755" s="59">
        <f t="shared" si="78"/>
        <v>2.5929537919022945</v>
      </c>
      <c r="CF755">
        <v>0</v>
      </c>
      <c r="CI755" s="20">
        <v>726</v>
      </c>
      <c r="CJ755" s="20">
        <v>-2.3512840261713754</v>
      </c>
      <c r="CK755" s="20">
        <v>2.0633335290217047E-2</v>
      </c>
      <c r="DC755">
        <v>137783</v>
      </c>
      <c r="DD755">
        <v>3721635</v>
      </c>
      <c r="DE755">
        <v>6495</v>
      </c>
      <c r="DF755">
        <v>573</v>
      </c>
      <c r="DG755">
        <v>14.7</v>
      </c>
      <c r="DH755">
        <v>41310</v>
      </c>
      <c r="DI755">
        <v>11.2</v>
      </c>
      <c r="DJ755">
        <v>0</v>
      </c>
      <c r="DK755">
        <f t="shared" si="73"/>
        <v>0</v>
      </c>
    </row>
    <row r="756" spans="1:115" x14ac:dyDescent="0.25">
      <c r="A756">
        <v>138148</v>
      </c>
      <c r="B756">
        <v>830</v>
      </c>
      <c r="C756">
        <v>17.3</v>
      </c>
      <c r="D756">
        <v>42146</v>
      </c>
      <c r="E756">
        <v>6111</v>
      </c>
      <c r="N756">
        <v>138148</v>
      </c>
      <c r="O756" t="s">
        <v>233</v>
      </c>
      <c r="P756" s="74">
        <v>830</v>
      </c>
      <c r="Q756" s="74">
        <v>5072130</v>
      </c>
      <c r="R756" s="72">
        <v>5209438.6679797145</v>
      </c>
      <c r="S756" s="72">
        <v>-137308.66797971446</v>
      </c>
      <c r="U756" s="20"/>
      <c r="V756" s="20"/>
      <c r="AC756" s="20">
        <v>732</v>
      </c>
      <c r="AD756" s="20">
        <v>7464730.1722557684</v>
      </c>
      <c r="AE756" s="20">
        <v>-109594.17225576844</v>
      </c>
      <c r="AN756">
        <v>138869</v>
      </c>
      <c r="AO756">
        <v>302</v>
      </c>
      <c r="AP756">
        <v>12.6</v>
      </c>
      <c r="AQ756">
        <v>16.2</v>
      </c>
      <c r="AR756">
        <v>37552</v>
      </c>
      <c r="AS756">
        <v>1701468</v>
      </c>
      <c r="AT756">
        <v>5634</v>
      </c>
      <c r="AU756" s="20">
        <v>1667299.1474285005</v>
      </c>
      <c r="AV756" s="20">
        <v>34168.852571499534</v>
      </c>
      <c r="BJ756">
        <v>138869</v>
      </c>
      <c r="BK756">
        <v>1701468</v>
      </c>
      <c r="BL756">
        <v>5634</v>
      </c>
      <c r="BM756">
        <v>302</v>
      </c>
      <c r="BN756">
        <v>16.2</v>
      </c>
      <c r="BO756">
        <v>37552</v>
      </c>
      <c r="BP756">
        <v>12.6</v>
      </c>
      <c r="BQ756">
        <v>0</v>
      </c>
      <c r="BT756">
        <v>2328800</v>
      </c>
      <c r="BU756">
        <v>400</v>
      </c>
      <c r="BV756">
        <v>15</v>
      </c>
      <c r="BW756">
        <v>33097</v>
      </c>
      <c r="BX756">
        <v>12.2</v>
      </c>
      <c r="BY756">
        <v>0</v>
      </c>
      <c r="CA756" s="59">
        <f t="shared" si="74"/>
        <v>-1.6550957479724115</v>
      </c>
      <c r="CB756" s="59">
        <f t="shared" si="75"/>
        <v>-1.5829145195839867</v>
      </c>
      <c r="CC756" s="59">
        <f t="shared" si="76"/>
        <v>-0.17543342558690597</v>
      </c>
      <c r="CD756" s="59">
        <f t="shared" si="77"/>
        <v>-2.2723268082907375</v>
      </c>
      <c r="CE756" s="59">
        <f t="shared" si="78"/>
        <v>-0.24598617607987264</v>
      </c>
      <c r="CF756">
        <v>0</v>
      </c>
      <c r="CI756" s="20">
        <v>727</v>
      </c>
      <c r="CJ756" s="20">
        <v>-0.56313228053055264</v>
      </c>
      <c r="CK756" s="20">
        <v>0.10603954770185059</v>
      </c>
      <c r="DC756">
        <v>138148</v>
      </c>
      <c r="DD756">
        <v>5072130</v>
      </c>
      <c r="DE756">
        <v>6111</v>
      </c>
      <c r="DF756">
        <v>830</v>
      </c>
      <c r="DG756">
        <v>17.3</v>
      </c>
      <c r="DH756">
        <v>42146</v>
      </c>
      <c r="DI756">
        <v>8.1</v>
      </c>
      <c r="DJ756">
        <v>0</v>
      </c>
      <c r="DK756">
        <f t="shared" si="73"/>
        <v>0</v>
      </c>
    </row>
    <row r="757" spans="1:115" x14ac:dyDescent="0.25">
      <c r="A757">
        <v>138869</v>
      </c>
      <c r="B757">
        <v>302</v>
      </c>
      <c r="C757">
        <v>16.2</v>
      </c>
      <c r="D757">
        <v>37552</v>
      </c>
      <c r="E757">
        <v>5634</v>
      </c>
      <c r="N757">
        <v>138869</v>
      </c>
      <c r="O757" t="s">
        <v>490</v>
      </c>
      <c r="P757" s="74">
        <v>302</v>
      </c>
      <c r="Q757" s="74">
        <v>1701468</v>
      </c>
      <c r="R757" s="72">
        <v>2414147.7894403795</v>
      </c>
      <c r="S757" s="72">
        <v>-712679.78944037948</v>
      </c>
      <c r="U757" s="20"/>
      <c r="V757" s="20"/>
      <c r="AC757" s="20">
        <v>733</v>
      </c>
      <c r="AD757" s="20">
        <v>5961202.5027383985</v>
      </c>
      <c r="AE757" s="20">
        <v>590077.4972616015</v>
      </c>
      <c r="AN757">
        <v>140569</v>
      </c>
      <c r="AO757">
        <v>2039</v>
      </c>
      <c r="AP757">
        <v>12.7</v>
      </c>
      <c r="AQ757">
        <v>15.6</v>
      </c>
      <c r="AR757">
        <v>40518</v>
      </c>
      <c r="AS757">
        <v>11561130</v>
      </c>
      <c r="AT757">
        <v>5670</v>
      </c>
      <c r="AU757" s="20">
        <v>11961612.9857422</v>
      </c>
      <c r="AV757" s="20">
        <v>-400482.98574220017</v>
      </c>
      <c r="BJ757">
        <v>140569</v>
      </c>
      <c r="BK757">
        <v>11561130</v>
      </c>
      <c r="BL757">
        <v>5670</v>
      </c>
      <c r="BM757">
        <v>2039</v>
      </c>
      <c r="BN757">
        <v>15.6</v>
      </c>
      <c r="BO757">
        <v>40518</v>
      </c>
      <c r="BP757">
        <v>12.7</v>
      </c>
      <c r="BQ757">
        <v>0</v>
      </c>
      <c r="BT757">
        <v>3721635</v>
      </c>
      <c r="BU757">
        <v>573</v>
      </c>
      <c r="BV757">
        <v>14.7</v>
      </c>
      <c r="BW757">
        <v>41310</v>
      </c>
      <c r="BX757">
        <v>11.2</v>
      </c>
      <c r="BY757">
        <v>0</v>
      </c>
      <c r="CA757" s="59">
        <f t="shared" si="74"/>
        <v>-1.0147667498613364</v>
      </c>
      <c r="CB757" s="59">
        <f t="shared" si="75"/>
        <v>-1.0990107422563606</v>
      </c>
      <c r="CC757" s="59">
        <f t="shared" si="76"/>
        <v>-0.32524026365848546</v>
      </c>
      <c r="CD757" s="59">
        <f t="shared" si="77"/>
        <v>0.43850635921605763</v>
      </c>
      <c r="CE757" s="59">
        <f t="shared" si="78"/>
        <v>-0.34737688922209287</v>
      </c>
      <c r="CF757">
        <v>0</v>
      </c>
      <c r="CI757" s="20">
        <v>728</v>
      </c>
      <c r="CJ757" s="20">
        <v>-0.19715262901103042</v>
      </c>
      <c r="CK757" s="20">
        <v>-3.7517338087978302E-2</v>
      </c>
      <c r="DC757">
        <v>138869</v>
      </c>
      <c r="DD757">
        <v>1701468</v>
      </c>
      <c r="DE757">
        <v>5634</v>
      </c>
      <c r="DF757">
        <v>302</v>
      </c>
      <c r="DG757">
        <v>16.2</v>
      </c>
      <c r="DH757">
        <v>37552</v>
      </c>
      <c r="DI757">
        <v>12.6</v>
      </c>
      <c r="DJ757">
        <v>0</v>
      </c>
      <c r="DK757">
        <f t="shared" si="73"/>
        <v>0</v>
      </c>
    </row>
    <row r="758" spans="1:115" x14ac:dyDescent="0.25">
      <c r="A758">
        <v>140569</v>
      </c>
      <c r="B758">
        <v>2039</v>
      </c>
      <c r="C758">
        <v>15.6</v>
      </c>
      <c r="D758">
        <v>40518</v>
      </c>
      <c r="E758">
        <v>5670</v>
      </c>
      <c r="N758">
        <v>140569</v>
      </c>
      <c r="O758" t="s">
        <v>333</v>
      </c>
      <c r="P758" s="74">
        <v>2039</v>
      </c>
      <c r="Q758" s="74">
        <v>11561130</v>
      </c>
      <c r="R758" s="72">
        <v>11610019.486453304</v>
      </c>
      <c r="S758" s="72">
        <v>-48889.486453304067</v>
      </c>
      <c r="U758" s="20"/>
      <c r="V758" s="20"/>
      <c r="AC758" s="20">
        <v>734</v>
      </c>
      <c r="AD758" s="20">
        <v>5881790.8300526226</v>
      </c>
      <c r="AE758" s="20">
        <v>-948455.83005262259</v>
      </c>
      <c r="AN758">
        <v>141700</v>
      </c>
      <c r="AO758">
        <v>373</v>
      </c>
      <c r="AP758">
        <v>20.9</v>
      </c>
      <c r="AQ758">
        <v>13</v>
      </c>
      <c r="AR758">
        <v>36883</v>
      </c>
      <c r="AS758">
        <v>2678140</v>
      </c>
      <c r="AT758">
        <v>7180</v>
      </c>
      <c r="AU758" s="20">
        <v>2844770.4529042579</v>
      </c>
      <c r="AV758" s="20">
        <v>-166630.45290425792</v>
      </c>
      <c r="BJ758">
        <v>141700</v>
      </c>
      <c r="BK758">
        <v>2678140</v>
      </c>
      <c r="BL758">
        <v>7180</v>
      </c>
      <c r="BM758">
        <v>373</v>
      </c>
      <c r="BN758">
        <v>13</v>
      </c>
      <c r="BO758">
        <v>36883</v>
      </c>
      <c r="BP758">
        <v>20.9</v>
      </c>
      <c r="BQ758">
        <v>0</v>
      </c>
      <c r="BT758">
        <v>5072130</v>
      </c>
      <c r="BU758">
        <v>830</v>
      </c>
      <c r="BV758">
        <v>17.3</v>
      </c>
      <c r="BW758">
        <v>42146</v>
      </c>
      <c r="BX758">
        <v>8.1</v>
      </c>
      <c r="BY758">
        <v>0</v>
      </c>
      <c r="CA758" s="59">
        <f t="shared" si="74"/>
        <v>-0.39390274924100699</v>
      </c>
      <c r="CB758" s="59">
        <f t="shared" si="75"/>
        <v>-0.38014790541705468</v>
      </c>
      <c r="CC758" s="59">
        <f t="shared" si="76"/>
        <v>0.97308566629520121</v>
      </c>
      <c r="CD758" s="59">
        <f t="shared" si="77"/>
        <v>0.71444164815258271</v>
      </c>
      <c r="CE758" s="59">
        <f t="shared" si="78"/>
        <v>-0.66168809996297562</v>
      </c>
      <c r="CF758">
        <v>0</v>
      </c>
      <c r="CI758" s="20">
        <v>729</v>
      </c>
      <c r="CJ758" s="20">
        <v>-0.19150087395185394</v>
      </c>
      <c r="CK758" s="20">
        <v>4.5248612152979512E-2</v>
      </c>
      <c r="DC758">
        <v>140569</v>
      </c>
      <c r="DD758">
        <v>11561130</v>
      </c>
      <c r="DE758">
        <v>5670</v>
      </c>
      <c r="DF758">
        <v>2039</v>
      </c>
      <c r="DG758">
        <v>15.6</v>
      </c>
      <c r="DH758">
        <v>40518</v>
      </c>
      <c r="DI758">
        <v>12.7</v>
      </c>
      <c r="DJ758">
        <v>0</v>
      </c>
      <c r="DK758">
        <f t="shared" si="73"/>
        <v>0</v>
      </c>
    </row>
    <row r="759" spans="1:115" ht="15.75" thickBot="1" x14ac:dyDescent="0.3">
      <c r="A759">
        <v>141700</v>
      </c>
      <c r="B759">
        <v>373</v>
      </c>
      <c r="C759">
        <v>13</v>
      </c>
      <c r="D759">
        <v>36883</v>
      </c>
      <c r="E759">
        <v>7180</v>
      </c>
      <c r="N759">
        <v>141700</v>
      </c>
      <c r="O759" t="s">
        <v>190</v>
      </c>
      <c r="P759" s="74">
        <v>373</v>
      </c>
      <c r="Q759" s="74">
        <v>2678140</v>
      </c>
      <c r="R759" s="72">
        <v>2790029.7068197224</v>
      </c>
      <c r="S759" s="72">
        <v>-111889.70681972243</v>
      </c>
      <c r="U759" s="20"/>
      <c r="V759" s="20"/>
      <c r="AC759" s="20">
        <v>735</v>
      </c>
      <c r="AD759" s="20">
        <v>3817087.3402224323</v>
      </c>
      <c r="AE759" s="20">
        <v>-5713.3402224322781</v>
      </c>
      <c r="AN759">
        <v>142067</v>
      </c>
      <c r="AO759">
        <v>350</v>
      </c>
      <c r="AP759">
        <v>12.7</v>
      </c>
      <c r="AQ759">
        <v>15.3</v>
      </c>
      <c r="AR759">
        <v>38464</v>
      </c>
      <c r="AS759">
        <v>2737700</v>
      </c>
      <c r="AT759">
        <v>7822</v>
      </c>
      <c r="AU759" s="21">
        <v>2179743.6254944624</v>
      </c>
      <c r="AV759" s="21">
        <v>557956.37450553756</v>
      </c>
      <c r="BJ759">
        <v>142067</v>
      </c>
      <c r="BK759">
        <v>2737700</v>
      </c>
      <c r="BL759">
        <v>7822</v>
      </c>
      <c r="BM759">
        <v>350</v>
      </c>
      <c r="BN759">
        <v>15.3</v>
      </c>
      <c r="BO759">
        <v>38464</v>
      </c>
      <c r="BP759">
        <v>12.7</v>
      </c>
      <c r="BQ759">
        <v>0</v>
      </c>
      <c r="BT759">
        <v>1701468</v>
      </c>
      <c r="BU759">
        <v>302</v>
      </c>
      <c r="BV759">
        <v>16.2</v>
      </c>
      <c r="BW759">
        <v>37552</v>
      </c>
      <c r="BX759">
        <v>12.6</v>
      </c>
      <c r="BY759">
        <v>0</v>
      </c>
      <c r="CA759" s="59">
        <f t="shared" si="74"/>
        <v>-1.9434995223197082</v>
      </c>
      <c r="CB759" s="59">
        <f t="shared" si="75"/>
        <v>-1.857033422347613</v>
      </c>
      <c r="CC759" s="59">
        <f t="shared" si="76"/>
        <v>0.42379392669941029</v>
      </c>
      <c r="CD759" s="59">
        <f t="shared" si="77"/>
        <v>-0.80188217645793924</v>
      </c>
      <c r="CE759" s="59">
        <f t="shared" si="78"/>
        <v>-0.20542989082298449</v>
      </c>
      <c r="CF759">
        <v>0</v>
      </c>
      <c r="CI759" s="20">
        <v>730</v>
      </c>
      <c r="CJ759" s="20">
        <v>0.13552598981803168</v>
      </c>
      <c r="CK759" s="20">
        <v>0.44667790199708679</v>
      </c>
      <c r="DC759">
        <v>141700</v>
      </c>
      <c r="DD759">
        <v>2678140</v>
      </c>
      <c r="DE759">
        <v>7180</v>
      </c>
      <c r="DF759">
        <v>373</v>
      </c>
      <c r="DG759">
        <v>13</v>
      </c>
      <c r="DH759">
        <v>36883</v>
      </c>
      <c r="DI759">
        <v>20.9</v>
      </c>
      <c r="DJ759">
        <v>0</v>
      </c>
      <c r="DK759">
        <f t="shared" si="73"/>
        <v>0</v>
      </c>
    </row>
    <row r="760" spans="1:115" x14ac:dyDescent="0.25">
      <c r="A760">
        <v>142067</v>
      </c>
      <c r="B760">
        <v>350</v>
      </c>
      <c r="C760">
        <v>15.3</v>
      </c>
      <c r="D760">
        <v>38464</v>
      </c>
      <c r="E760">
        <v>7822</v>
      </c>
      <c r="N760">
        <v>142067</v>
      </c>
      <c r="O760" t="s">
        <v>190</v>
      </c>
      <c r="P760" s="74">
        <v>350</v>
      </c>
      <c r="Q760" s="74">
        <v>2737700</v>
      </c>
      <c r="R760" s="72">
        <v>2668265.142034865</v>
      </c>
      <c r="S760" s="72">
        <v>69434.857965135016</v>
      </c>
      <c r="U760" s="20"/>
      <c r="V760" s="20"/>
      <c r="AC760" s="20">
        <v>736</v>
      </c>
      <c r="AD760" s="20">
        <v>6649436.9993484626</v>
      </c>
      <c r="AE760" s="20">
        <v>391241.00065153744</v>
      </c>
      <c r="BT760">
        <v>11561130</v>
      </c>
      <c r="BU760">
        <v>2039</v>
      </c>
      <c r="BV760">
        <v>15.6</v>
      </c>
      <c r="BW760">
        <v>40518</v>
      </c>
      <c r="BX760">
        <v>12.7</v>
      </c>
      <c r="BY760">
        <v>0</v>
      </c>
      <c r="CA760" s="59">
        <f t="shared" si="74"/>
        <v>2.589289709839047</v>
      </c>
      <c r="CB760" s="59">
        <f t="shared" si="75"/>
        <v>3.0015842725546213</v>
      </c>
      <c r="CC760" s="59">
        <f t="shared" si="76"/>
        <v>0.12418025055625216</v>
      </c>
      <c r="CD760" s="59">
        <f t="shared" si="77"/>
        <v>0.17709398022356015</v>
      </c>
      <c r="CE760" s="59">
        <f t="shared" si="78"/>
        <v>-0.19529081950876251</v>
      </c>
      <c r="CF760">
        <v>0</v>
      </c>
      <c r="CI760" s="20">
        <v>731</v>
      </c>
      <c r="CJ760" s="20">
        <v>0.20050708932387501</v>
      </c>
      <c r="CK760" s="20">
        <v>0.44198404649092321</v>
      </c>
      <c r="DC760">
        <v>142067</v>
      </c>
      <c r="DD760">
        <v>2737700</v>
      </c>
      <c r="DE760">
        <v>7822</v>
      </c>
      <c r="DF760">
        <v>350</v>
      </c>
      <c r="DG760">
        <v>15.3</v>
      </c>
      <c r="DH760">
        <v>38464</v>
      </c>
      <c r="DI760">
        <v>12.7</v>
      </c>
      <c r="DJ760">
        <v>0</v>
      </c>
      <c r="DK760">
        <f t="shared" si="73"/>
        <v>0</v>
      </c>
    </row>
    <row r="761" spans="1:115" x14ac:dyDescent="0.25">
      <c r="AC761" s="20">
        <v>737</v>
      </c>
      <c r="AD761" s="20">
        <v>5675320.481069603</v>
      </c>
      <c r="AE761" s="20">
        <v>860839.518930397</v>
      </c>
      <c r="BT761">
        <v>2678140</v>
      </c>
      <c r="BU761">
        <v>373</v>
      </c>
      <c r="BV761">
        <v>13</v>
      </c>
      <c r="BW761">
        <v>36883</v>
      </c>
      <c r="BX761">
        <v>20.9</v>
      </c>
      <c r="BY761">
        <v>0</v>
      </c>
      <c r="CA761" s="59">
        <f t="shared" si="74"/>
        <v>-1.4944934280995459</v>
      </c>
      <c r="CB761" s="59">
        <f t="shared" si="75"/>
        <v>-1.6584370744270267</v>
      </c>
      <c r="CC761" s="59">
        <f t="shared" si="76"/>
        <v>-1.1741456793974336</v>
      </c>
      <c r="CD761" s="59">
        <f t="shared" si="77"/>
        <v>-1.0226964208341776</v>
      </c>
      <c r="CE761" s="59">
        <f t="shared" si="78"/>
        <v>0.63611302825744342</v>
      </c>
      <c r="CF761">
        <v>0</v>
      </c>
      <c r="CI761" s="20">
        <v>732</v>
      </c>
      <c r="CJ761" s="20">
        <v>0.72814622054014744</v>
      </c>
      <c r="CK761" s="20">
        <v>-7.2481042021173225E-2</v>
      </c>
    </row>
    <row r="762" spans="1:115" x14ac:dyDescent="0.25">
      <c r="AC762" s="20">
        <v>738</v>
      </c>
      <c r="AD762" s="20">
        <v>6247084.5244071949</v>
      </c>
      <c r="AE762" s="20">
        <v>766651.47559280507</v>
      </c>
      <c r="BT762">
        <v>2737700</v>
      </c>
      <c r="BU762">
        <v>350</v>
      </c>
      <c r="BV762">
        <v>15.3</v>
      </c>
      <c r="BW762">
        <v>38464</v>
      </c>
      <c r="BX762">
        <v>12.7</v>
      </c>
      <c r="BY762">
        <v>0</v>
      </c>
      <c r="CA762" s="59">
        <f t="shared" si="74"/>
        <v>-1.4671118680960309</v>
      </c>
      <c r="CB762" s="59">
        <f t="shared" si="75"/>
        <v>-1.7227711026266532</v>
      </c>
      <c r="CC762" s="59">
        <f t="shared" si="76"/>
        <v>-2.5626587515326461E-2</v>
      </c>
      <c r="CD762" s="59">
        <f t="shared" si="77"/>
        <v>-0.50086186125445731</v>
      </c>
      <c r="CE762" s="59">
        <f t="shared" si="78"/>
        <v>-0.19529081950876251</v>
      </c>
      <c r="CF762">
        <v>0</v>
      </c>
      <c r="CI762" s="20">
        <v>733</v>
      </c>
      <c r="CJ762" s="20">
        <v>0.14285354985722831</v>
      </c>
      <c r="CK762" s="20">
        <v>0.143254353675422</v>
      </c>
    </row>
    <row r="763" spans="1:115" x14ac:dyDescent="0.25">
      <c r="AC763" s="20">
        <v>739</v>
      </c>
      <c r="AD763" s="20">
        <v>8761787.4927901179</v>
      </c>
      <c r="AE763" s="20">
        <v>-575333.49279011786</v>
      </c>
      <c r="CI763" s="20">
        <v>734</v>
      </c>
      <c r="CJ763" s="20">
        <v>-0.20361840903464978</v>
      </c>
      <c r="CK763" s="20">
        <v>-0.25409266157452115</v>
      </c>
    </row>
    <row r="764" spans="1:115" x14ac:dyDescent="0.25">
      <c r="AC764" s="20">
        <v>740</v>
      </c>
      <c r="AD764" s="20">
        <v>6697084.0029599285</v>
      </c>
      <c r="AE764" s="20">
        <v>3612995.9970400715</v>
      </c>
      <c r="CI764" s="20">
        <v>735</v>
      </c>
      <c r="CJ764" s="20">
        <v>-0.99372190413085393</v>
      </c>
      <c r="CK764" s="20">
        <v>2.0210926820817376E-2</v>
      </c>
    </row>
    <row r="765" spans="1:115" x14ac:dyDescent="0.25">
      <c r="AC765" s="20">
        <v>741</v>
      </c>
      <c r="AD765" s="20">
        <v>3033558.8363894369</v>
      </c>
      <c r="AE765" s="20">
        <v>900013.16361056315</v>
      </c>
      <c r="CI765" s="20">
        <v>736</v>
      </c>
      <c r="CJ765" s="20">
        <v>0.56965092250345628</v>
      </c>
      <c r="CK765" s="20">
        <v>-5.8551737866034737E-2</v>
      </c>
    </row>
    <row r="766" spans="1:115" x14ac:dyDescent="0.25">
      <c r="AC766" s="20">
        <v>742</v>
      </c>
      <c r="AD766" s="20">
        <v>6167672.8517214181</v>
      </c>
      <c r="AE766" s="20">
        <v>477630.14827858191</v>
      </c>
      <c r="CI766" s="20">
        <v>737</v>
      </c>
      <c r="CJ766" s="20">
        <v>0.51211505491401377</v>
      </c>
      <c r="CK766" s="20">
        <v>-0.23295827944135583</v>
      </c>
    </row>
    <row r="767" spans="1:115" x14ac:dyDescent="0.25">
      <c r="AC767" s="20">
        <v>743</v>
      </c>
      <c r="AD767" s="20">
        <v>6077672.9560108716</v>
      </c>
      <c r="AE767" s="20">
        <v>1858423.0439891284</v>
      </c>
      <c r="CI767" s="20">
        <v>738</v>
      </c>
      <c r="CJ767" s="20">
        <v>0.34303716398373696</v>
      </c>
      <c r="CK767" s="20">
        <v>0.15567595635525106</v>
      </c>
    </row>
    <row r="768" spans="1:115" x14ac:dyDescent="0.25">
      <c r="AC768" s="20">
        <v>744</v>
      </c>
      <c r="AD768" s="20">
        <v>5278262.1176407207</v>
      </c>
      <c r="AE768" s="20">
        <v>361407.88235927932</v>
      </c>
      <c r="CI768" s="20">
        <v>739</v>
      </c>
      <c r="CJ768" s="20">
        <v>1.1102639765329145</v>
      </c>
      <c r="CK768" s="20">
        <v>-7.2416398769447721E-2</v>
      </c>
    </row>
    <row r="769" spans="29:89" x14ac:dyDescent="0.25">
      <c r="AC769" s="20">
        <v>745</v>
      </c>
      <c r="AD769" s="20">
        <v>7538847.73342916</v>
      </c>
      <c r="AE769" s="20">
        <v>491362.26657084003</v>
      </c>
      <c r="CI769" s="20">
        <v>740</v>
      </c>
      <c r="CJ769" s="20">
        <v>0.6084086979461556</v>
      </c>
      <c r="CK769" s="20">
        <v>1.4057349299184574</v>
      </c>
    </row>
    <row r="770" spans="29:89" x14ac:dyDescent="0.25">
      <c r="AC770" s="20">
        <v>746</v>
      </c>
      <c r="AD770" s="20">
        <v>5738849.8192182248</v>
      </c>
      <c r="AE770" s="20">
        <v>-374609.81921822485</v>
      </c>
      <c r="CI770" s="20">
        <v>741</v>
      </c>
      <c r="CJ770" s="20">
        <v>-0.67831592196077373</v>
      </c>
      <c r="CK770" s="20">
        <v>-0.23901688427287748</v>
      </c>
    </row>
    <row r="771" spans="29:89" x14ac:dyDescent="0.25">
      <c r="AC771" s="20">
        <v>747</v>
      </c>
      <c r="AD771" s="20">
        <v>7422377.2801566878</v>
      </c>
      <c r="AE771" s="20">
        <v>1717974.7198433122</v>
      </c>
      <c r="CI771" s="20">
        <v>742</v>
      </c>
      <c r="CJ771" s="20">
        <v>0.54378723551578378</v>
      </c>
      <c r="CK771" s="20">
        <v>-0.21445407314816911</v>
      </c>
    </row>
    <row r="772" spans="29:89" x14ac:dyDescent="0.25">
      <c r="AC772" s="20">
        <v>748</v>
      </c>
      <c r="AD772" s="20">
        <v>8767081.6043025032</v>
      </c>
      <c r="AE772" s="20">
        <v>769116.39569749683</v>
      </c>
      <c r="CI772" s="20">
        <v>743</v>
      </c>
      <c r="CJ772" s="20">
        <v>0.63636142499167758</v>
      </c>
      <c r="CK772" s="20">
        <v>0.28638889623451624</v>
      </c>
    </row>
    <row r="773" spans="29:89" x14ac:dyDescent="0.25">
      <c r="AC773" s="20">
        <v>749</v>
      </c>
      <c r="AD773" s="20">
        <v>8311788.0142373843</v>
      </c>
      <c r="AE773" s="20">
        <v>308819.98576261569</v>
      </c>
      <c r="CI773" s="20">
        <v>744</v>
      </c>
      <c r="CJ773" s="20">
        <v>0.17845929768220339</v>
      </c>
      <c r="CK773" s="20">
        <v>-0.31144649009992575</v>
      </c>
    </row>
    <row r="774" spans="29:89" x14ac:dyDescent="0.25">
      <c r="AC774" s="20">
        <v>750</v>
      </c>
      <c r="AD774" s="20">
        <v>5558850.0277971309</v>
      </c>
      <c r="AE774" s="20">
        <v>-581570.02779713087</v>
      </c>
      <c r="CI774" s="20">
        <v>745</v>
      </c>
      <c r="CJ774" s="20">
        <v>0.86157597876328906</v>
      </c>
      <c r="CK774" s="20">
        <v>0.10444143679082285</v>
      </c>
    </row>
    <row r="775" spans="29:89" x14ac:dyDescent="0.25">
      <c r="AC775" s="20">
        <v>751</v>
      </c>
      <c r="AD775" s="20">
        <v>3700616.8869499597</v>
      </c>
      <c r="AE775" s="20">
        <v>1079033.1130500403</v>
      </c>
      <c r="CI775" s="20">
        <v>746</v>
      </c>
      <c r="CJ775" s="20">
        <v>-0.34917632723805614</v>
      </c>
      <c r="CK775" s="20">
        <v>8.9565510378290414E-2</v>
      </c>
    </row>
    <row r="776" spans="29:89" x14ac:dyDescent="0.25">
      <c r="AC776" s="20">
        <v>752</v>
      </c>
      <c r="AD776" s="20">
        <v>2932970.7176541197</v>
      </c>
      <c r="AE776" s="20">
        <v>-604170.71765411971</v>
      </c>
      <c r="CI776" s="20">
        <v>747</v>
      </c>
      <c r="CJ776" s="20">
        <v>1.493200535413729</v>
      </c>
      <c r="CK776" s="20">
        <v>-1.6816770205117182E-2</v>
      </c>
    </row>
    <row r="777" spans="29:89" x14ac:dyDescent="0.25">
      <c r="AC777" s="20">
        <v>753</v>
      </c>
      <c r="AD777" s="20">
        <v>3848852.0092967427</v>
      </c>
      <c r="AE777" s="20">
        <v>-127217.00929674273</v>
      </c>
      <c r="CI777" s="20">
        <v>748</v>
      </c>
      <c r="CJ777" s="20">
        <v>1.6464539540531433</v>
      </c>
      <c r="CK777" s="20">
        <v>1.1912366581112277E-2</v>
      </c>
    </row>
    <row r="778" spans="29:89" x14ac:dyDescent="0.25">
      <c r="AC778" s="20">
        <v>754</v>
      </c>
      <c r="AD778" s="20">
        <v>5209438.6679797145</v>
      </c>
      <c r="AE778" s="20">
        <v>-137308.66797971446</v>
      </c>
      <c r="CI778" s="20">
        <v>749</v>
      </c>
      <c r="CJ778" s="20">
        <v>1.1685780773557037</v>
      </c>
      <c r="CK778" s="20">
        <v>6.8863419174821416E-2</v>
      </c>
    </row>
    <row r="779" spans="29:89" x14ac:dyDescent="0.25">
      <c r="AC779" s="20">
        <v>755</v>
      </c>
      <c r="AD779" s="20">
        <v>2414147.7894403795</v>
      </c>
      <c r="AE779" s="20">
        <v>-712679.78944037948</v>
      </c>
      <c r="CI779" s="20">
        <v>750</v>
      </c>
      <c r="CJ779" s="20">
        <v>-0.42246475518616011</v>
      </c>
      <c r="CK779" s="20">
        <v>-1.5043450171928541E-2</v>
      </c>
    </row>
    <row r="780" spans="29:89" x14ac:dyDescent="0.25">
      <c r="AC780" s="20">
        <v>756</v>
      </c>
      <c r="AD780" s="20">
        <v>11610019.486453304</v>
      </c>
      <c r="AE780" s="20">
        <v>-48889.486453304067</v>
      </c>
      <c r="CI780" s="20">
        <v>751</v>
      </c>
      <c r="CJ780" s="20">
        <v>-0.37101607891625354</v>
      </c>
      <c r="CK780" s="20">
        <v>-0.15734870306196014</v>
      </c>
    </row>
    <row r="781" spans="29:89" x14ac:dyDescent="0.25">
      <c r="AC781" s="20">
        <v>757</v>
      </c>
      <c r="AD781" s="20">
        <v>2790029.7068197224</v>
      </c>
      <c r="AE781" s="20">
        <v>-111889.70681972243</v>
      </c>
      <c r="CI781" s="20">
        <v>752</v>
      </c>
      <c r="CJ781" s="20">
        <v>-1.6497109951434152</v>
      </c>
      <c r="CK781" s="20">
        <v>-5.3847528289963087E-3</v>
      </c>
    </row>
    <row r="782" spans="29:89" ht="15.75" thickBot="1" x14ac:dyDescent="0.3">
      <c r="AC782" s="21">
        <v>758</v>
      </c>
      <c r="AD782" s="21">
        <v>2668265.142034865</v>
      </c>
      <c r="AE782" s="21">
        <v>69434.857965135016</v>
      </c>
      <c r="CI782" s="20">
        <v>753</v>
      </c>
      <c r="CJ782" s="20">
        <v>-1.0078607293959758</v>
      </c>
      <c r="CK782" s="20">
        <v>-6.9060204653605961E-3</v>
      </c>
    </row>
    <row r="783" spans="29:89" x14ac:dyDescent="0.25">
      <c r="CI783" s="20">
        <v>754</v>
      </c>
      <c r="CJ783" s="20">
        <v>-0.54232966059351218</v>
      </c>
      <c r="CK783" s="20">
        <v>0.14842691135250519</v>
      </c>
    </row>
    <row r="784" spans="29:89" x14ac:dyDescent="0.25">
      <c r="CI784" s="20">
        <v>755</v>
      </c>
      <c r="CJ784" s="20">
        <v>-1.8523413296996969</v>
      </c>
      <c r="CK784" s="20">
        <v>-9.1158192620011347E-2</v>
      </c>
    </row>
    <row r="785" spans="87:89" x14ac:dyDescent="0.25">
      <c r="CI785" s="20">
        <v>756</v>
      </c>
      <c r="CJ785" s="20">
        <v>2.7098973824123269</v>
      </c>
      <c r="CK785" s="20">
        <v>-0.12060767257327987</v>
      </c>
    </row>
    <row r="786" spans="87:89" x14ac:dyDescent="0.25">
      <c r="CI786" s="20">
        <v>757</v>
      </c>
      <c r="CJ786" s="20">
        <v>-1.3309263902112372</v>
      </c>
      <c r="CK786" s="20">
        <v>-0.16356703788830873</v>
      </c>
    </row>
    <row r="787" spans="87:89" ht="15.75" thickBot="1" x14ac:dyDescent="0.3">
      <c r="CI787" s="21">
        <v>758</v>
      </c>
      <c r="CJ787" s="21">
        <v>-1.6529870036765866</v>
      </c>
      <c r="CK787" s="21">
        <v>0.18587513558055568</v>
      </c>
    </row>
  </sheetData>
  <sortState xmlns:xlrd2="http://schemas.microsoft.com/office/spreadsheetml/2017/richdata2" ref="U43:Y51">
    <sortCondition descending="1" ref="Y43:Y51"/>
  </sortState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variables</vt:lpstr>
      <vt:lpstr>Dataset</vt:lpstr>
      <vt:lpstr>AppliedQE_TS_project_01</vt:lpstr>
      <vt:lpstr>Q_1.1</vt:lpstr>
      <vt:lpstr>Q_1.12</vt:lpstr>
      <vt:lpstr>Q_1.2</vt:lpstr>
      <vt:lpstr>Q_1.3</vt:lpstr>
      <vt:lpstr>Q_2</vt:lpstr>
      <vt:lpstr>Q_3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StefanoLuca Salvigni</cp:lastModifiedBy>
  <dcterms:created xsi:type="dcterms:W3CDTF">2014-03-07T16:08:25Z</dcterms:created>
  <dcterms:modified xsi:type="dcterms:W3CDTF">2021-03-25T17:35:12Z</dcterms:modified>
</cp:coreProperties>
</file>