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0831CA19-32C9-904A-91B6-81CEBD6B3AE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  <definedName name="_xlchart.v1.0" hidden="1">'Net profit Line Chart'!$B$5</definedName>
    <definedName name="_xlchart.v1.1" hidden="1">'Net profit Line Chart'!$B$6:$B$11</definedName>
    <definedName name="_xlchart.v1.12" hidden="1">'Cost analysis Pie chart'!$B$6:$B$10</definedName>
    <definedName name="_xlchart.v1.13" hidden="1">'Cost analysis Pie chart'!$C$6:$C$10</definedName>
    <definedName name="_xlchart.v1.14" hidden="1">'Cost analysis Pie chart'!$B$6:$B$10</definedName>
    <definedName name="_xlchart.v1.15" hidden="1">'Cost analysis Pie chart'!$C$6:$C$10</definedName>
    <definedName name="_xlchart.v1.2" hidden="1">'Net profit Line Chart'!$C$5</definedName>
    <definedName name="_xlchart.v1.3" hidden="1">'Net profit Line Chart'!$C$6:$C$11</definedName>
    <definedName name="_xlchart.v1.4" hidden="1">'Net profit Line Chart'!$D$5</definedName>
    <definedName name="_xlchart.v1.5" hidden="1">'Net profit Line Chart'!$D$6:$D$11</definedName>
    <definedName name="_xlchart.v2.10" hidden="1">'Net profit Line Chart'!$D$5</definedName>
    <definedName name="_xlchart.v2.11" hidden="1">'Net profit Line Chart'!$D$6:$D$11</definedName>
    <definedName name="_xlchart.v2.6" hidden="1">'Net profit Line Chart'!$B$5</definedName>
    <definedName name="_xlchart.v2.7" hidden="1">'Net profit Line Chart'!$B$6:$B$11</definedName>
    <definedName name="_xlchart.v2.8" hidden="1">'Net profit Line Chart'!$C$5</definedName>
    <definedName name="_xlchart.v2.9" hidden="1">'Net profit Line Chart'!$C$6:$C$11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7" i="5" l="1"/>
  <c r="E8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<sst xmlns="http://schemas.openxmlformats.org/spreadsheetml/2006/main" count="41" uniqueCount="31">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</sst>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B-8749-95AB-C64A73BB415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B-8749-95AB-C64A73BB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49952"/>
        <c:axId val="643173872"/>
      </c:lineChart>
      <c:catAx>
        <c:axId val="16351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73872"/>
        <c:crosses val="autoZero"/>
        <c:auto val="1"/>
        <c:lblAlgn val="ctr"/>
        <c:lblOffset val="100"/>
        <c:noMultiLvlLbl val="0"/>
      </c:catAx>
      <c:valAx>
        <c:axId val="6431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E-384E-8560-1107FDBC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858624"/>
        <c:axId val="549754624"/>
      </c:bar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E-384E-8560-1107FDBC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283888"/>
        <c:axId val="423961088"/>
      </c:lineChart>
      <c:catAx>
        <c:axId val="8368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54624"/>
        <c:crosses val="autoZero"/>
        <c:auto val="1"/>
        <c:lblAlgn val="ctr"/>
        <c:lblOffset val="100"/>
        <c:noMultiLvlLbl val="0"/>
      </c:catAx>
      <c:valAx>
        <c:axId val="5497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8624"/>
        <c:crosses val="autoZero"/>
        <c:crossBetween val="between"/>
      </c:valAx>
      <c:valAx>
        <c:axId val="42396108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83888"/>
        <c:crosses val="max"/>
        <c:crossBetween val="between"/>
      </c:valAx>
      <c:catAx>
        <c:axId val="1709283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961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9-E747-8D96-C571889D869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9-E747-8D96-C571889D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657808"/>
        <c:axId val="837635696"/>
      </c:barChart>
      <c:catAx>
        <c:axId val="2986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35696"/>
        <c:crosses val="autoZero"/>
        <c:auto val="1"/>
        <c:lblAlgn val="ctr"/>
        <c:lblOffset val="100"/>
        <c:noMultiLvlLbl val="0"/>
      </c:catAx>
      <c:valAx>
        <c:axId val="8376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Expense Breakup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4-5B47-AE10-CEB11206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</a:t>
            </a:r>
            <a:r>
              <a:rPr lang="en-GB" baseline="0"/>
              <a:t> Vs Achieved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F-5C4F-A98A-8DE29E5843BB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F-5C4F-A98A-8DE29E58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00016"/>
        <c:axId val="1978063600"/>
      </c:barChart>
      <c:catAx>
        <c:axId val="5379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63600"/>
        <c:crosses val="autoZero"/>
        <c:auto val="1"/>
        <c:lblAlgn val="ctr"/>
        <c:lblOffset val="100"/>
        <c:noMultiLvlLbl val="0"/>
      </c:catAx>
      <c:valAx>
        <c:axId val="19780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14</xdr:row>
      <xdr:rowOff>63500</xdr:rowOff>
    </xdr:from>
    <xdr:to>
      <xdr:col>15</xdr:col>
      <xdr:colOff>234950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A1444-2624-D806-BD23-B5DDD90A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17</xdr:row>
      <xdr:rowOff>152400</xdr:rowOff>
    </xdr:from>
    <xdr:to>
      <xdr:col>6</xdr:col>
      <xdr:colOff>495300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FB716-FDC0-5113-8881-B5A9A4420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14</xdr:row>
      <xdr:rowOff>63500</xdr:rowOff>
    </xdr:from>
    <xdr:to>
      <xdr:col>16</xdr:col>
      <xdr:colOff>247650</xdr:colOff>
      <xdr:row>28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470FA-172B-2C00-57EC-5155361E0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14</xdr:row>
      <xdr:rowOff>63500</xdr:rowOff>
    </xdr:from>
    <xdr:to>
      <xdr:col>12</xdr:col>
      <xdr:colOff>215900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FFBDB-0DF0-1B8D-318E-639F97D7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17</xdr:row>
      <xdr:rowOff>63500</xdr:rowOff>
    </xdr:from>
    <xdr:to>
      <xdr:col>13</xdr:col>
      <xdr:colOff>76200</xdr:colOff>
      <xdr:row>31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DDC964-D7B1-04F8-4126-68008531C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>
      <selection activeCell="C14" sqref="C14"/>
    </sheetView>
  </sheetViews>
  <sheetFormatPr baseColWidth="10" defaultColWidth="14.5" defaultRowHeight="15" customHeight="1" x14ac:dyDescent="0.2"/>
  <cols>
    <col min="1" max="1" width="8.6640625" customWidth="1"/>
    <col min="2" max="2" width="26.1640625" customWidth="1"/>
    <col min="3" max="3" width="12.33203125" customWidth="1"/>
    <col min="4" max="26" width="8.6640625" customWidth="1"/>
  </cols>
  <sheetData>
    <row r="3" spans="2:3" ht="19" x14ac:dyDescent="0.25">
      <c r="B3" s="1" t="s">
        <v>0</v>
      </c>
    </row>
    <row r="5" spans="2:3" x14ac:dyDescent="0.2">
      <c r="B5" s="2" t="s">
        <v>1</v>
      </c>
      <c r="C5" s="3">
        <v>2439535.25</v>
      </c>
    </row>
    <row r="6" spans="2:3" x14ac:dyDescent="0.2">
      <c r="B6" s="4" t="s">
        <v>2</v>
      </c>
      <c r="C6" s="5">
        <v>1188534.6000000001</v>
      </c>
    </row>
    <row r="7" spans="2:3" x14ac:dyDescent="0.2">
      <c r="B7" s="6" t="s">
        <v>3</v>
      </c>
      <c r="C7" s="5">
        <v>951000.65</v>
      </c>
    </row>
    <row r="8" spans="2:3" x14ac:dyDescent="0.2">
      <c r="B8" s="7" t="s">
        <v>4</v>
      </c>
      <c r="C8" s="5"/>
    </row>
    <row r="9" spans="2:3" x14ac:dyDescent="0.2">
      <c r="B9" s="8" t="s">
        <v>5</v>
      </c>
      <c r="C9" s="5">
        <v>390371.02500000002</v>
      </c>
    </row>
    <row r="10" spans="2:3" x14ac:dyDescent="0.2">
      <c r="B10" s="8" t="s">
        <v>6</v>
      </c>
      <c r="C10" s="5">
        <v>55000</v>
      </c>
    </row>
    <row r="11" spans="2:3" x14ac:dyDescent="0.2">
      <c r="B11" s="8" t="s">
        <v>7</v>
      </c>
      <c r="C11" s="5">
        <v>80847.349999999991</v>
      </c>
    </row>
    <row r="12" spans="2:3" x14ac:dyDescent="0.2">
      <c r="B12" s="8" t="s">
        <v>8</v>
      </c>
      <c r="C12" s="5">
        <v>45000</v>
      </c>
    </row>
    <row r="13" spans="2:3" x14ac:dyDescent="0.2">
      <c r="B13" s="8" t="s">
        <v>9</v>
      </c>
      <c r="C13" s="5">
        <v>323869.92499999999</v>
      </c>
    </row>
    <row r="14" spans="2:3" x14ac:dyDescent="0.2">
      <c r="B14" s="8" t="s">
        <v>10</v>
      </c>
      <c r="C14" s="5">
        <v>68865.399999999994</v>
      </c>
    </row>
    <row r="15" spans="2:3" x14ac:dyDescent="0.2">
      <c r="B15" s="6" t="s">
        <v>11</v>
      </c>
      <c r="C15" s="5">
        <v>287046.95</v>
      </c>
    </row>
    <row r="16" spans="2:3" x14ac:dyDescent="0.2">
      <c r="B16" s="9" t="s">
        <v>12</v>
      </c>
      <c r="C16" s="5">
        <f>0.25*C15</f>
        <v>71761.737500000003</v>
      </c>
    </row>
    <row r="17" spans="2:3" x14ac:dyDescent="0.2">
      <c r="B17" s="10" t="s">
        <v>13</v>
      </c>
      <c r="C17" s="11">
        <f>C15-C16</f>
        <v>215285.21250000002</v>
      </c>
    </row>
    <row r="21" spans="2:3" ht="15.75" customHeight="1" x14ac:dyDescent="0.2"/>
    <row r="22" spans="2:3" ht="15.75" customHeight="1" x14ac:dyDescent="0.2"/>
    <row r="23" spans="2:3" ht="15.75" customHeight="1" x14ac:dyDescent="0.2"/>
    <row r="24" spans="2:3" ht="15.75" customHeight="1" x14ac:dyDescent="0.2"/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D40" sqref="D40"/>
    </sheetView>
  </sheetViews>
  <sheetFormatPr baseColWidth="10" defaultColWidth="14.5" defaultRowHeight="15" customHeight="1" x14ac:dyDescent="0.2"/>
  <cols>
    <col min="1" max="1" width="8.6640625" customWidth="1"/>
    <col min="2" max="2" width="10.5" customWidth="1"/>
    <col min="3" max="3" width="14" customWidth="1"/>
    <col min="4" max="4" width="16.5" customWidth="1"/>
    <col min="5" max="26" width="8.6640625" customWidth="1"/>
  </cols>
  <sheetData>
    <row r="3" spans="2:4" ht="19" x14ac:dyDescent="0.25">
      <c r="B3" s="1" t="s">
        <v>14</v>
      </c>
    </row>
    <row r="5" spans="2:4" x14ac:dyDescent="0.2">
      <c r="B5" s="12"/>
      <c r="C5" s="13" t="s">
        <v>15</v>
      </c>
      <c r="D5" s="14" t="s">
        <v>16</v>
      </c>
    </row>
    <row r="6" spans="2:4" x14ac:dyDescent="0.2">
      <c r="B6" s="4">
        <v>2015</v>
      </c>
      <c r="C6" s="15">
        <v>155075.59355813666</v>
      </c>
      <c r="D6" s="16">
        <v>0.08</v>
      </c>
    </row>
    <row r="7" spans="2:4" x14ac:dyDescent="0.2">
      <c r="B7" s="4">
        <v>2016</v>
      </c>
      <c r="C7" s="15">
        <v>193189.15111382809</v>
      </c>
      <c r="D7" s="16">
        <v>0.09</v>
      </c>
    </row>
    <row r="8" spans="2:4" x14ac:dyDescent="0.2">
      <c r="B8" s="4">
        <v>2017</v>
      </c>
      <c r="C8" s="15">
        <v>182970.15906718749</v>
      </c>
      <c r="D8" s="16">
        <v>0.11</v>
      </c>
    </row>
    <row r="9" spans="2:4" x14ac:dyDescent="0.2">
      <c r="B9" s="4">
        <v>2018</v>
      </c>
      <c r="C9" s="15">
        <v>202514.90428125</v>
      </c>
      <c r="D9" s="16">
        <v>0.115</v>
      </c>
    </row>
    <row r="10" spans="2:4" x14ac:dyDescent="0.2">
      <c r="B10" s="4">
        <v>2019</v>
      </c>
      <c r="C10" s="15">
        <v>182098.951875</v>
      </c>
      <c r="D10" s="16">
        <v>0.11</v>
      </c>
    </row>
    <row r="11" spans="2:4" x14ac:dyDescent="0.2">
      <c r="B11" s="17">
        <v>2020</v>
      </c>
      <c r="C11" s="18">
        <v>215285.21250000002</v>
      </c>
      <c r="D11" s="19">
        <v>0.09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M34" sqref="M34"/>
    </sheetView>
  </sheetViews>
  <sheetFormatPr baseColWidth="10" defaultColWidth="14.5" defaultRowHeight="15" customHeight="1" x14ac:dyDescent="0.2"/>
  <cols>
    <col min="1" max="2" width="8.6640625" customWidth="1"/>
    <col min="3" max="3" width="12.5" customWidth="1"/>
    <col min="4" max="4" width="11" customWidth="1"/>
    <col min="5" max="26" width="8.6640625" customWidth="1"/>
  </cols>
  <sheetData>
    <row r="3" spans="2:4" ht="19" x14ac:dyDescent="0.25">
      <c r="B3" s="1" t="s">
        <v>17</v>
      </c>
    </row>
    <row r="5" spans="2:4" x14ac:dyDescent="0.2">
      <c r="C5" s="20" t="s">
        <v>18</v>
      </c>
      <c r="D5" s="21" t="s">
        <v>19</v>
      </c>
    </row>
    <row r="6" spans="2:4" x14ac:dyDescent="0.2">
      <c r="C6" s="4">
        <v>2016</v>
      </c>
      <c r="D6" s="22">
        <v>1653633.8787718401</v>
      </c>
    </row>
    <row r="7" spans="2:4" x14ac:dyDescent="0.2">
      <c r="C7" s="4">
        <v>2017</v>
      </c>
      <c r="D7" s="22">
        <v>1986831.8247520002</v>
      </c>
    </row>
    <row r="8" spans="2:4" x14ac:dyDescent="0.2">
      <c r="C8" s="4">
        <v>2018</v>
      </c>
      <c r="D8" s="22">
        <v>1997534.6356000002</v>
      </c>
    </row>
    <row r="9" spans="2:4" x14ac:dyDescent="0.2">
      <c r="C9" s="4">
        <v>2019</v>
      </c>
      <c r="D9" s="22">
        <v>2187475.4300000002</v>
      </c>
    </row>
    <row r="10" spans="2:4" x14ac:dyDescent="0.2">
      <c r="C10" s="4">
        <v>2020</v>
      </c>
      <c r="D10" s="22">
        <v>2439535.25</v>
      </c>
    </row>
    <row r="11" spans="2:4" x14ac:dyDescent="0.2">
      <c r="B11" s="23" t="s">
        <v>20</v>
      </c>
      <c r="C11" s="24">
        <v>2021</v>
      </c>
      <c r="D11" s="25">
        <v>2584736.1081360602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3" workbookViewId="0">
      <selection activeCell="K40" sqref="K40"/>
    </sheetView>
  </sheetViews>
  <sheetFormatPr baseColWidth="10" defaultColWidth="14.5" defaultRowHeight="15" customHeight="1" x14ac:dyDescent="0.2"/>
  <cols>
    <col min="1" max="1" width="8.6640625" customWidth="1"/>
    <col min="2" max="2" width="21.1640625" customWidth="1"/>
    <col min="3" max="3" width="12.33203125" customWidth="1"/>
    <col min="4" max="26" width="8.6640625" customWidth="1"/>
  </cols>
  <sheetData>
    <row r="3" spans="2:3" ht="19" x14ac:dyDescent="0.25">
      <c r="B3" s="1" t="s">
        <v>21</v>
      </c>
    </row>
    <row r="5" spans="2:3" x14ac:dyDescent="0.2">
      <c r="B5" s="26" t="s">
        <v>22</v>
      </c>
      <c r="C5" s="27" t="s">
        <v>23</v>
      </c>
    </row>
    <row r="6" spans="2:3" x14ac:dyDescent="0.2">
      <c r="B6" s="28" t="s">
        <v>24</v>
      </c>
      <c r="C6" s="29">
        <v>1188534.6000000001</v>
      </c>
    </row>
    <row r="7" spans="2:3" x14ac:dyDescent="0.2">
      <c r="B7" s="30" t="s">
        <v>5</v>
      </c>
      <c r="C7" s="29">
        <v>390371.02500000002</v>
      </c>
    </row>
    <row r="8" spans="2:3" x14ac:dyDescent="0.2">
      <c r="B8" s="30" t="s">
        <v>9</v>
      </c>
      <c r="C8" s="29">
        <v>323869.92499999999</v>
      </c>
    </row>
    <row r="9" spans="2:3" x14ac:dyDescent="0.2">
      <c r="B9" s="30" t="s">
        <v>7</v>
      </c>
      <c r="C9" s="29">
        <v>80847.349999999991</v>
      </c>
    </row>
    <row r="10" spans="2:3" x14ac:dyDescent="0.2">
      <c r="B10" s="31" t="s">
        <v>8</v>
      </c>
      <c r="C10" s="32">
        <f>SUM(C15:C18)</f>
        <v>180115.4</v>
      </c>
    </row>
    <row r="13" spans="2:3" x14ac:dyDescent="0.2">
      <c r="B13" s="33" t="s">
        <v>25</v>
      </c>
    </row>
    <row r="15" spans="2:3" x14ac:dyDescent="0.2">
      <c r="B15" s="34" t="s">
        <v>10</v>
      </c>
      <c r="C15" s="35">
        <v>68865.399999999994</v>
      </c>
    </row>
    <row r="16" spans="2:3" x14ac:dyDescent="0.2">
      <c r="B16" s="30" t="s">
        <v>6</v>
      </c>
      <c r="C16" s="29">
        <v>55000</v>
      </c>
    </row>
    <row r="17" spans="2:3" x14ac:dyDescent="0.2">
      <c r="B17" s="30" t="s">
        <v>8</v>
      </c>
      <c r="C17" s="29">
        <v>45000</v>
      </c>
    </row>
    <row r="18" spans="2:3" x14ac:dyDescent="0.2">
      <c r="B18" s="31" t="s">
        <v>12</v>
      </c>
      <c r="C18" s="32">
        <f>0.25*C17</f>
        <v>11250</v>
      </c>
    </row>
    <row r="21" spans="2:3" ht="15.75" customHeight="1" x14ac:dyDescent="0.2"/>
    <row r="22" spans="2:3" ht="15.75" customHeight="1" x14ac:dyDescent="0.2"/>
    <row r="23" spans="2:3" ht="15.75" customHeight="1" x14ac:dyDescent="0.2"/>
    <row r="24" spans="2:3" ht="15.75" customHeight="1" x14ac:dyDescent="0.2"/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opLeftCell="A4" workbookViewId="0">
      <selection activeCell="D38" sqref="D38"/>
    </sheetView>
  </sheetViews>
  <sheetFormatPr baseColWidth="10" defaultColWidth="14.5" defaultRowHeight="15" customHeight="1" x14ac:dyDescent="0.2"/>
  <cols>
    <col min="1" max="1" width="8.6640625" customWidth="1"/>
    <col min="2" max="2" width="18" customWidth="1"/>
    <col min="3" max="26" width="8.6640625" customWidth="1"/>
  </cols>
  <sheetData>
    <row r="4" spans="2:5" ht="19" x14ac:dyDescent="0.25">
      <c r="B4" s="1" t="s">
        <v>26</v>
      </c>
    </row>
    <row r="6" spans="2:5" x14ac:dyDescent="0.2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">
      <c r="B8" s="17" t="s">
        <v>9</v>
      </c>
      <c r="C8" s="40">
        <v>270000</v>
      </c>
      <c r="D8" s="40">
        <v>165000</v>
      </c>
      <c r="E8" s="19">
        <f>D8/C8</f>
        <v>0.61111111111111116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sampannaumredkar@gmail.com</cp:lastModifiedBy>
  <dcterms:created xsi:type="dcterms:W3CDTF">2020-08-28T11:25:48Z</dcterms:created>
  <dcterms:modified xsi:type="dcterms:W3CDTF">2022-06-09T07:42:55Z</dcterms:modified>
</cp:coreProperties>
</file>