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tudk-my.sharepoint.com/personal/saedwi_dtu_dk/Documents/02_Collab/Diels-Alderase/01_DA_fasta/"/>
    </mc:Choice>
  </mc:AlternateContent>
  <xr:revisionPtr revIDLastSave="89" documentId="8_{0A226D89-BC0A-A045-9400-86C0800BF4C5}" xr6:coauthVersionLast="47" xr6:coauthVersionMax="47" xr10:uidLastSave="{F15EE6FA-89AB-9140-ABFB-765A4006AAD4}"/>
  <bookViews>
    <workbookView xWindow="28680" yWindow="-1395" windowWidth="29040" windowHeight="15720" xr2:uid="{0CE77C3E-2A21-40F0-A67D-29CF56D545FB}"/>
  </bookViews>
  <sheets>
    <sheet name="Cyclase Lib" sheetId="1" r:id="rId1"/>
    <sheet name="fasta" sheetId="5" r:id="rId2"/>
    <sheet name="Products" sheetId="2" r:id="rId3"/>
    <sheet name="Wish_I" sheetId="3" r:id="rId4"/>
    <sheet name="Wish_II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2" i="5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<sst xmlns="http://schemas.openxmlformats.org/spreadsheetml/2006/main" count="640" uniqueCount="349">
  <si>
    <t>Name</t>
  </si>
  <si>
    <t>Origin</t>
  </si>
  <si>
    <t>UniProt</t>
  </si>
  <si>
    <t>NCBI</t>
  </si>
  <si>
    <t>PDB</t>
  </si>
  <si>
    <t>AA</t>
  </si>
  <si>
    <t>BP</t>
  </si>
  <si>
    <t>P024</t>
  </si>
  <si>
    <t>AbsU</t>
  </si>
  <si>
    <r>
      <t xml:space="preserve">Streptomyces </t>
    </r>
    <r>
      <rPr>
        <sz val="12"/>
        <rFont val="Calibri"/>
        <family val="2"/>
        <scheme val="minor"/>
      </rPr>
      <t>sp. LC-6-2</t>
    </r>
  </si>
  <si>
    <t>A0A1V0QH49</t>
  </si>
  <si>
    <t>ARE67838</t>
  </si>
  <si>
    <t>MVLQVLSDWLTPLVATPPKTVSPEVGALKDTGRSLILRDLREKVVAYESNNPDPTGTTPTENDFATVRLEIFGPDGTQIGTTEGAGRMLYRQEKDEHFIAYFGEEITLNDGNVIRAGGLVDDARLTAGEHATFPAVVVSGPLRGAIGFRQFRPLVKESHTTYESSIVVYRR</t>
  </si>
  <si>
    <t>P025</t>
  </si>
  <si>
    <t>ChlL</t>
  </si>
  <si>
    <t>Streptomyces antibioticus</t>
  </si>
  <si>
    <t>Q0R4M0</t>
  </si>
  <si>
    <t>AAZ77701</t>
  </si>
  <si>
    <t>MTVGAAAPEGLDRRALDSGQLAFQGQMPATSLVEPRDLALAAAAAAGIYDPAKDSAEEALKKCVIVEGLTEVIEKMAIHDEGTHGAAALAEYQDGFFDADGNRVGTVIGSARVLSMAPHMWQYHQSRTEFEGGTFETHGVIDGTAILHGFTQIFQLTGKTGRFAGKAGFMTLTIDDPTQRPPRYRTSFAMA</t>
  </si>
  <si>
    <t>P026</t>
  </si>
  <si>
    <t>KijU</t>
  </si>
  <si>
    <r>
      <t xml:space="preserve">Actinomadura kijaniata </t>
    </r>
    <r>
      <rPr>
        <sz val="12"/>
        <rFont val="Calibri"/>
        <family val="2"/>
        <scheme val="minor"/>
      </rPr>
      <t>SCC1256 (ATCC 31588)</t>
    </r>
  </si>
  <si>
    <t>WP_157420330.1</t>
  </si>
  <si>
    <t>MTPRYPKGCSMYLENLREVCHTNVHMETRPGVGHHVTFTEELYDSDGNLVATSEGMSVVYGDPETGGLAQLITATEKLGDGTIQWTGTVRQEDPNGTEFAVQRIPAIGVSGRYAGKTGVRTFKFVERPDQHTTIAEATIYMED</t>
  </si>
  <si>
    <t>P027</t>
  </si>
  <si>
    <t>LobD1</t>
  </si>
  <si>
    <r>
      <t xml:space="preserve">Streptomyces </t>
    </r>
    <r>
      <rPr>
        <sz val="12"/>
        <rFont val="Calibri"/>
        <family val="2"/>
        <scheme val="minor"/>
      </rPr>
      <t>sp. FXJ7.023</t>
    </r>
  </si>
  <si>
    <t>L7RSB5</t>
  </si>
  <si>
    <t>MILAGVLPPVFCDRERNFMYLENLREVCHTTVHRETRPGVGHHVTFTEELYDSDGGLVATSEGMAVVFGNPEDGSLMQLMTATEKFADGVISWTGTVRQENPAGREFAVNEFPVIGVSGRYAGKTGTRTLKFVERPDENTTIAEATLFMED</t>
  </si>
  <si>
    <t>P028</t>
  </si>
  <si>
    <t>LonU2 (LobU2)</t>
  </si>
  <si>
    <r>
      <t xml:space="preserve">Streptomyces </t>
    </r>
    <r>
      <rPr>
        <sz val="12"/>
        <rFont val="Calibri"/>
        <family val="2"/>
        <scheme val="minor"/>
      </rPr>
      <t>sp. SCSIO 01127</t>
    </r>
  </si>
  <si>
    <t>M9T3W4</t>
  </si>
  <si>
    <t>AGI99498.1</t>
  </si>
  <si>
    <t>MILAGVLPPVFCDREGNFMYLENLREVCHTTVHRETRPGVGHHVTFTEELYDSDGGLVATSEGMAVVFGDPEDGSLMQLMTATEKFTDGVISWTGTVRQENPAGGEFAVNEFPVIGVSGRYAGKTGTRTLKFVERPDENTTIAEATLFMED</t>
  </si>
  <si>
    <t>P029</t>
  </si>
  <si>
    <t>PyrI4</t>
  </si>
  <si>
    <t>Streptomyces rugosporus</t>
  </si>
  <si>
    <t>K7QVW7</t>
  </si>
  <si>
    <t>5BTU</t>
  </si>
  <si>
    <t>MTTPQIDERAMEAGAAALQETIVDPGPLDVTALAVAAALAAGLHSAADDPAAALDKCIVLDELTEFAEKLVVHDRPGGIGTTVEYVEVYEDASGVRLGTATGNAVVLKMEPHMWQFHQSVSELADGSFEAVGVIDCTAMLRRMTQVLRVTGRSGRYAGKSGFMTLAISDPNQRPPHYSVQVVLC</t>
  </si>
  <si>
    <t>P030</t>
  </si>
  <si>
    <t>QmnH-C</t>
  </si>
  <si>
    <t>Amycolatopsis orientalis</t>
  </si>
  <si>
    <t>K4FDH3</t>
  </si>
  <si>
    <t>K4FDH3 res1-178</t>
  </si>
  <si>
    <t>YMCGGLQENWDWNPKKPKAEESLAEKQSNALAALEAAEPPKDPADSPVPPNDCVAHVGLREELTEEYGPAPGDGGEWPPGAGSSMHYKSEFRKDGRLVAISKGYSYTPFKDPANDIGLKFVQQTITFRDGTIRTSGVYNLTLSNVYEWHAMWADGVSGRYAGMIGTRRFKVTGQADLDGQVFLCNDLVEHWEWDPPTT</t>
  </si>
  <si>
    <t>P031</t>
  </si>
  <si>
    <t>QmnH-N</t>
  </si>
  <si>
    <t>K4FDH3 res179-376</t>
  </si>
  <si>
    <t>MPIFRKKARRRRSRIALFASAFVLVSLVVPATAGAATASGVPHDCVNHNNLSELIVEKYPIFPDPSNPPVGSRLQVGHQVYFKAELRDPAGNWVATSKGYSYVPYRDDKDDVILQYAQETITLADGVIRTSGVYSVTPNNYNEWNYISAEGISGRYAGMIGARTFQITQLGLSLNAGL</t>
  </si>
  <si>
    <t>P032</t>
  </si>
  <si>
    <t>TcaU4</t>
  </si>
  <si>
    <t>Micromonospora chalcea</t>
  </si>
  <si>
    <t>B5L6K7</t>
  </si>
  <si>
    <t>ACB37739</t>
  </si>
  <si>
    <t>MISSGAARPLSRPRPRCPPGPRRFEESGTEIMYLDKLREVCHTNVHRESRPGVGHHLTFTEELYDVDGNLVSTSEGMAVVYGDPADGSLMQLMTATEKLADGTISWTGTVRQEDPNGTEFVVNSFPAIGVSGRYAGKTGTRTFKFVERPDEHTTICEATIYMED</t>
  </si>
  <si>
    <t>P033</t>
  </si>
  <si>
    <t>Tmn8</t>
  </si>
  <si>
    <r>
      <t xml:space="preserve">Streptomyces </t>
    </r>
    <r>
      <rPr>
        <sz val="12"/>
        <rFont val="Calibri"/>
        <family val="2"/>
        <scheme val="minor"/>
      </rPr>
      <t>sp. NRRL 11266</t>
    </r>
  </si>
  <si>
    <t>A7BEY9</t>
  </si>
  <si>
    <t>BAF73716</t>
  </si>
  <si>
    <t>MPALLSGARRLRPAVPPPEGKAVRPTEFPSRLTAAGAAAIALTVPIGASQAHAADTHKEECVTISFIEQLVTTETKDAAPVGPSVGDVVITEDAVLDDQRNRIGTNDIKGIIIKKDAATGELFSFSASEYTLDDGTIHVAGLVNLTALASGKEQKLPAYGTGGRYAGKVGELSWTLVSETESLNSIALCD</t>
  </si>
  <si>
    <t>P034</t>
  </si>
  <si>
    <t>VstJ</t>
  </si>
  <si>
    <t>Streptomyces versipellis</t>
  </si>
  <si>
    <t>A0A0B6VRF8</t>
  </si>
  <si>
    <t>MAEASTEEEAIVLIDIKEVVKTKVTRDKREGVGVCVEFENDLFDEKGNKIGTCVGTGVLSANGEGEDERFQLFSATDHFEDGSVLWTGPAPHLPAEPTKEHAVQAVGTSGRYLGKKGTRHFQLVDRPDGETTILRSSLFLRG</t>
  </si>
  <si>
    <t>P035</t>
  </si>
  <si>
    <t>Tsn15</t>
  </si>
  <si>
    <t>Streptomyces longisporoflavus</t>
  </si>
  <si>
    <t>WP_147879045.1</t>
  </si>
  <si>
    <t>6NOI 6NNW</t>
  </si>
  <si>
    <t>MTTSIDPTTPLTYNPVIDALVGSWRQIIDADYSADDTRLPDLAVLARSTARAVAAAVPRPLAEISAPDAPDERGELVLLEKVIQEVADREYTPLSPEGPSVGDLVLVTEKIYNSDREEIGADTGRLRIIRKDPETGHHFTVSLVTSTVQGNKLFAFGYTEMEAQLAGGRTTIQVACWDGPWAGMSGTLSWVINSMTAAESRYELRR</t>
  </si>
  <si>
    <t>P036</t>
  </si>
  <si>
    <t>Cyc001</t>
  </si>
  <si>
    <t>Erwinia persicina</t>
  </si>
  <si>
    <t>A0A4U3F911</t>
  </si>
  <si>
    <t>TKJ90061.1</t>
  </si>
  <si>
    <t>MLANWVRAELDKGLTVSDVEEKLASNKGYKNATVISVTEMANIHFNAKTQNGPTVGDANSHVDQFIDDQGKPAGTMTGSGWKIAALADDSVVSYYHETAETPQGRIETSGIWNSSAIWASQWQSLLAVGVSGDVMGKVGVRQLYQEIPREKYRTLLVLVPLDQIKTLTS</t>
  </si>
  <si>
    <t>P037</t>
  </si>
  <si>
    <t>Cyc002</t>
  </si>
  <si>
    <t>Streptomyces albofaciens</t>
  </si>
  <si>
    <t>WP_150242566.1, KAA6223876.1</t>
  </si>
  <si>
    <t>MTPTPSPLPVPGIPAMCPRCLAALDGPLPDVGQTEGGTGCVVRTGLAEHADITFHAATATGPTVGDRNTHVDRLTDAAGTTVGTITGGGWKVFEHPRDGHVLSYYREEIEFLDGTVVTTGWMDSTAVWSGQWQSLHAVGTGGAYRGLIGVRQIRQEEPRRLFRANVVLCATGGR</t>
  </si>
  <si>
    <t>P038</t>
  </si>
  <si>
    <t>Cyc003</t>
  </si>
  <si>
    <t>Nonomuraea polychroma</t>
  </si>
  <si>
    <t>A0A438LZ58</t>
  </si>
  <si>
    <t>WP_127931359.1, RVX38772.1</t>
  </si>
  <si>
    <t>MNETTEKQEIDERAIEVGTEALQETLVDPGPLDIRGLALAAATRAGRYKPGVDSEEDALAACIVRTVTEVVEKLTVSDDSDTAGVGTTVEYVDAFSDENGKRVGTMTGNAVVVAMAPHMWQFHRSTTEFDDGTIEHVGLVDCTALMRRMTQIHSIVGTSGVYEGKTGFMAFELSDPHKRPPLFSVTFVLC</t>
  </si>
  <si>
    <t>P039</t>
  </si>
  <si>
    <t>Cyc004</t>
  </si>
  <si>
    <t>Streptomyces varsoviensis</t>
  </si>
  <si>
    <t>A0A0L8QWK6</t>
  </si>
  <si>
    <t>WP_030882074.1</t>
  </si>
  <si>
    <t>MLNSYEELVETTVSATTDIEDFENIQVGQGGVYEHALFTKSGEKVATTSGGYKILYQRESDQQFMAYLTNEVVFEDGSGTIRVAGWIDLGSLLSGDWAYYPSVGTSGRYLGQTGFMAWRPYDLGKVEGADVKLIMFAAAE</t>
  </si>
  <si>
    <t>P040</t>
  </si>
  <si>
    <t>mCyc005</t>
  </si>
  <si>
    <t>Gossypium raimondii</t>
  </si>
  <si>
    <t>A0A0D2VRF5</t>
  </si>
  <si>
    <t>XP_012455938.1</t>
  </si>
  <si>
    <t>MSARNLENPSSNHHHHHHHHHHHKISFSMPDLLNISHPTTSTLNTHIPFSKPIGFFPPHKGIPIQEPIPKVPGSDSSVQTFGGSNLGMFFPARATLQELEFGAVVTIDENLFDGGIGTNGSPLGKAQGVYVASSEGETSHMMAMTTVFADGGFKDGLRFFGLHRRDVSESHIAVIGGMGKYVGANGYATVKFVELRPNSAMAMKQGVNKLLLFNVYLS</t>
  </si>
  <si>
    <t>P041</t>
  </si>
  <si>
    <t>Cyc006</t>
  </si>
  <si>
    <t>Chitinophagaceae bacterium</t>
  </si>
  <si>
    <t>A0A4V2A641</t>
  </si>
  <si>
    <t>RYY57898.1</t>
  </si>
  <si>
    <t>MTISLSDAGKRFNREWIFRHFTYTFTSGQAYALTGANGSGKSTLLQVLSGSMHFNEGSCTWTGPASAKIPNEEVFRHVSICAPYLELVEEMTLREFLLFHSTFKSLLAGTSVDSIIADLGLEKAADKQIRNYSSGMKQRVKLAQCIFSDTALVLLDEPCTNLDLDGIELYHRLVAKHCMNRLVIVSSNDEVEYSFCKEKINLFDYK</t>
  </si>
  <si>
    <t>P042</t>
  </si>
  <si>
    <t>mCyc011</t>
  </si>
  <si>
    <t>Gammaproteobacteria bacterium</t>
  </si>
  <si>
    <t>HED19221.1</t>
  </si>
  <si>
    <t>MACALEEPHTLITIADARVDKAQFIDTGESGDSVGDILAFDQPLLDTQKQKIGTNSGTCIRTRVGHSFQCQWTLSLEDGSIQVAGRELDQGASGISIVGGTGKYAGITGEMESVNNNDGTFTQTLRYWLR</t>
  </si>
  <si>
    <t>P043</t>
  </si>
  <si>
    <t>Cyc012</t>
  </si>
  <si>
    <r>
      <rPr>
        <i/>
        <sz val="12"/>
        <color theme="1"/>
        <rFont val="Calibri"/>
        <family val="2"/>
        <scheme val="minor"/>
      </rPr>
      <t>Porphyrobacter</t>
    </r>
    <r>
      <rPr>
        <sz val="11"/>
        <color theme="1"/>
        <rFont val="Calibri"/>
        <family val="2"/>
        <scheme val="minor"/>
      </rPr>
      <t xml:space="preserve"> sp. LM 6</t>
    </r>
  </si>
  <si>
    <t>A0A1D7NPR1</t>
  </si>
  <si>
    <t>AOL95741.1</t>
  </si>
  <si>
    <t>MTDATPFSRAPFSSGADRPFAQRGAAAAIRVMIVDDSLTVRTIFKRMVESDPAMVVAGTASSAENALTQLAVQGADVVLLDLEMPGRGGLDALPAILATPAEPQVLVVSSLTADGAEHTLSALSMGAADTLLKPRPGGFNEDYRAQLLGKIRALGRRRGEAAPLAARPADPVPAPPLAGRRVLRSDVVAIGASTGGIHALGLMLRRLTASFDVPILITQHLPASFMPVFARQVETACGRPTDIATDGLEILPGRVMIAPGHGHLVAERRGERLVARISSIPAPSGCMPSVDPMLSSLASACHGRALGVILSGMGRDGVIGARELVEAGGTIYAQDAETSAVWGMPGAVARAGLASLIAAPERLGDALLAQASTLGVR</t>
  </si>
  <si>
    <t>P044</t>
  </si>
  <si>
    <t>Cyc013</t>
  </si>
  <si>
    <r>
      <rPr>
        <i/>
        <sz val="12"/>
        <color theme="1"/>
        <rFont val="Calibri"/>
        <family val="2"/>
        <scheme val="minor"/>
      </rPr>
      <t>Deltaproteobacteria bacterium</t>
    </r>
    <r>
      <rPr>
        <sz val="11"/>
        <color theme="1"/>
        <rFont val="Calibri"/>
        <family val="2"/>
        <scheme val="minor"/>
      </rPr>
      <t xml:space="preserve"> GW2_57_13</t>
    </r>
  </si>
  <si>
    <t>A0A1F8XKB6</t>
  </si>
  <si>
    <t>OGP21310.1</t>
  </si>
  <si>
    <t>MFEDLRTYLSYLEDKGQLLRVQEEVDSKFEIAAGIRKTSDIQGPALLFEKVKGFPGWRVLGGLFATRKLIALALGIPEDRLLEQYLTLEEKRIPPEIVETGPVKEICWKGDQVDLRRLPMVTHSEKDCGPYVTIGVQIGKDPDTGIRNVSIHRMLLLGKDRLSLWAPADHHLGRMILKAEEKGKGMAVATAIGVDPAIIIGSQAKVPWGVDEFYVAGGLRGAPVKLVPCETIDVEVPAAAEIVIEGVAIAGERVPDGPYGEYPGCYSEAKQSPVVKVTAITMRQNPIYQTALTGFPVTENHTLIEYANAAVIYREARKIVPEVKAVHVTPGGTFRHHVVVSVKKRHDEEARNVIVGLLALGLGLKQVTVVDEDIDVRDPLDVEWALSTRMQPDRDIIIVPRLACSTLDPSAPKPRTTAGWGIDATMPLGDRERFEKVRVPG</t>
  </si>
  <si>
    <t>P045</t>
  </si>
  <si>
    <t>Cyc015</t>
  </si>
  <si>
    <r>
      <rPr>
        <i/>
        <sz val="12"/>
        <color theme="1"/>
        <rFont val="Calibri"/>
        <family val="2"/>
        <scheme val="minor"/>
      </rPr>
      <t>Streptomyces</t>
    </r>
    <r>
      <rPr>
        <sz val="11"/>
        <color theme="1"/>
        <rFont val="Calibri"/>
        <family val="2"/>
        <scheme val="minor"/>
      </rPr>
      <t xml:space="preserve"> sp. NL15-2K</t>
    </r>
  </si>
  <si>
    <t>WP_124445685.1</t>
  </si>
  <si>
    <t>MGDTTTANDVVTVELVEKVTKKDLNESGSIEGFGPGMMATYWCDVFDTEGKHIGTTVGCMDILYADPESGHLVEHVAEQIRLPDGTIMAWGTMNRSDVLAQKWITYRCQGTSGRYAGLVGTRTWRIQSLEDESYPIVAKMELRGA</t>
  </si>
  <si>
    <t>P046</t>
  </si>
  <si>
    <t>Cyc016</t>
  </si>
  <si>
    <t>Amycolatopsis pithecelloba</t>
  </si>
  <si>
    <t>WP_154760925.1</t>
  </si>
  <si>
    <t>MQLGSRARAIVAAVACAAVLCADQVAGIAQGAEPAPTPPAPGCLQLTGMSEKIIDGSIRDLGGPYLSSVGGSSTYLDHLYDASGAEVATVYGKANVPMKLDNGDVIEYSDERIEFADGVLEAAGFYNITQAGRGEWQFLPAIGVSGRYRDLLGKRHFRITKLGESLSGWIELCPAGTAR</t>
  </si>
  <si>
    <t>P047</t>
  </si>
  <si>
    <t>Cyc017</t>
  </si>
  <si>
    <t>Actinocrispum wychmicini</t>
  </si>
  <si>
    <t>WP_132116074.1</t>
  </si>
  <si>
    <t>MRFSSRRLTGATVLGAACVLVSLAAGASAASDPQPGAAGHGCVVVDNVTEQTIRHESVGAGGLGMHVGDAATFYDNIYDGNSNTVVGNVVGIVGAVSTRPSDGHLMTHYTDDVLFPDGAIRADGIADRNLVLTGKPVRYPAVGLTGRYAGKYGYREWNTIIPQTPPTNPGDIRIQLKMVLCG</t>
  </si>
  <si>
    <t>P048</t>
  </si>
  <si>
    <t>ChlE3</t>
  </si>
  <si>
    <r>
      <rPr>
        <i/>
        <sz val="12"/>
        <color theme="1"/>
        <rFont val="Calibri"/>
        <family val="2"/>
        <scheme val="minor"/>
      </rPr>
      <t>Streptomyces antibioticus</t>
    </r>
    <r>
      <rPr>
        <sz val="11"/>
        <color theme="1"/>
        <rFont val="Calibri"/>
        <family val="2"/>
        <scheme val="minor"/>
      </rPr>
      <t xml:space="preserve"> DSM 40725</t>
    </r>
  </si>
  <si>
    <t>Q0R4M1</t>
  </si>
  <si>
    <t>AAZ77700.1</t>
  </si>
  <si>
    <t>MNHSVVVVGAGPVGLMLAAELARAGVPTLVLERRAETGERAPGLAINSAVVELFAQRGIMDSLQGDGMEFPRAHFAHIWLDPAALAGEHPYTFLVPHHRVAQRLEDHATKAGAQVRRGAEVIGLRQDASGAELDVRWDGGTEVIRAAYVVGCDGAGSAVRRLAGIGFPGVDEVFYGLVGDLSVEAGDPLFDRLGVHQHDDGFFTVGPVSQNVLRVTTGEFDAAPGDPDAEVTGEELAAHVRRLTGAELTTRGTPRWLSRWTAATRQAERYREGRVFLAGDAAHVHFPLGGQALSTGIEDAVNLGWKLAASLADLAPAGLLDTYHEERHPVGARACSTTRAQMTLLRPGSGTGPLRELLTELVGLGEVNDHLVSLVGGLDIRYASLAGEGAHTLAGRRLPVTEVATDGGPVSVSEVAHSGRGVLLDLSPGGGLAATVAAAWRERIDMVSGAPVKGLPEGVLLRPDGRVAWAGTAADGTGLTEAAARWFGPGTAGRDRRD</t>
  </si>
  <si>
    <t>P049</t>
  </si>
  <si>
    <t>PyrE3</t>
  </si>
  <si>
    <t>K7QRJ5</t>
  </si>
  <si>
    <t>AFV71312.1</t>
  </si>
  <si>
    <t>5XGV</t>
  </si>
  <si>
    <t>MLACELGLAGVDTVVLERHDAPREPSRGGAINATVVELFTQRGIMESLRDDGFEFRMAHFAHIPLAPERVPGDRAFSFAVPHAQVERRLEERARSLGVRVRRSTEITSVRQTPDGVQVTTGDGEVVEGAYLVGCDGSASLVREQAGIPFPGVDPDFHGLWGDIKVEPGAPVLERIGARQYELGLCMVAPIGPDTVRVITGEFDVPSPPADQEVGFDELRAAVARIAGVELDGVPGWLSRWTATSRQAERYREGRILLAGDAAHTLFPLGGQALGTGIEDAVNLGWKLAATVQGWAPPSLLDSYHEERHAAGARACASTRAQTTIMRSLARVGELRALLTELAGLEEVNAYLVRMVGGIDGSRLPDVPLVTAEGETSVYRLLEAGRGVLLDLGAGLPAVRHPQVTYVRAEPTNRLDATAVLLRPDGVVAWRAPQDGLEAALETWFGPAA</t>
  </si>
  <si>
    <t>P050</t>
  </si>
  <si>
    <t>mAsR5</t>
  </si>
  <si>
    <r>
      <rPr>
        <i/>
        <sz val="12"/>
        <color theme="1"/>
        <rFont val="Calibri"/>
        <family val="2"/>
        <scheme val="minor"/>
      </rPr>
      <t>Phoma</t>
    </r>
    <r>
      <rPr>
        <sz val="11"/>
        <color theme="1"/>
        <rFont val="Calibri"/>
        <family val="2"/>
        <scheme val="minor"/>
      </rPr>
      <t xml:space="preserve"> sp.// Sarocladium schorii (Acremonium strictum (strain IMI 501407))</t>
    </r>
  </si>
  <si>
    <t>A0A2U8U2M1</t>
  </si>
  <si>
    <t>AWM95794</t>
  </si>
  <si>
    <t>MASIQSVLGYLRPTSHHHAPCADDVVLKQSAGSDSAAPDPLPSRVVHNWPNGTWIENISVRPNGNLLVSQSTPRGRVWQVKEPWLDEPKVELAYDFDEWVDRIIGIGETTPDKYVVVGSRFYSLDPQSSQVERTFCAMELDFTKGEKPSARLVARFPHANLLQSVSALPWDRSVVLISDQYLLHPRADWEDLTPGPGQIWRLDTKTGHHEIVMTNYAEMNTTYNHGLDVGINGIKIHGDHLYWINMDTGGAYRVRIDKYGYPTPLNAVPETLGVAEDALWDDFAMHGTRIGEESDDTTMFATSIVNLMAISPENGTIVPLAGVGTSEPMGFPGPTSAQFGRTEKDSHILYVTGKLFNVPPSIRDVVIQGWVRAIDTTGFHF</t>
  </si>
  <si>
    <t>P051</t>
  </si>
  <si>
    <t>TbtD</t>
  </si>
  <si>
    <t>Thermobispora bispora</t>
  </si>
  <si>
    <t>D6Y504</t>
  </si>
  <si>
    <t>ADG87279.1</t>
  </si>
  <si>
    <t>5WA3, 5WA4</t>
  </si>
  <si>
    <t>MAAGERWWRFRVDYHAGPMDDLILDGVRPAFAAFAAQAPMAYFLRHWRRGPHLRIYVSTTREALEAVVRPAIEHVVGGYLRARPSPGMADPSAFLPLHERLAELEGEDGPLMPWSPDNTIHAEGERPEPLTVRDVLLADFYADTTPSVYHALERVRSGASLPTIAFDLVVATAHALSTGGLPVARTSLRSHAEAYLARRSDGVRLRELWRDHYARNREAFTERLIAVASSAESAENGAHLPHVREWVRRLRPIRERARALLESGELTLEYASPAEGARDLPSLAEVSAFHRELESRPEWARLRDSPAFGAYRLVINCTYLHLTRLGLTPHQRFLVCHLAADAAADVYGIAAHEEVATR</t>
  </si>
  <si>
    <t>P052</t>
  </si>
  <si>
    <t>EupfF</t>
  </si>
  <si>
    <t>Penicillium janthinellum</t>
  </si>
  <si>
    <t>DOI: 10.1021/jacs.9b06592</t>
  </si>
  <si>
    <t>MLFTVSLLLSGLLAVSPSLSAVLPRASSATGSVPLPERLLHHWPNGTWVENIAVRPNGNLLLTTSTPNGTVWHVKKPWTDTPEVELAYNFDEWVDRLIGIGETTPDKYIVVGSRFYSPDAYSSHVDRTFAAMELDFTKEPPSTRMVAWMPEAELLQGVAALPWDRSIVLISDQYVLRPRYKQVDWTPSPGQIWRLDTKTGDYELVMTDYAEMNTTYAHGPDVGINGIRILGNELYWVNQDNGGVYRVEIQKNGHPVPPAVPEVVSVVESQLWDDFAFGPGDEDLLWVTGLNAVYAVSKKNGTAVVVDGVGTSNNMSFPGPTSCQFGRTKHDSNVLYVTGNLYSVPDSLLDVKIGGWVRAIDTTGFHL</t>
  </si>
  <si>
    <t>P053</t>
  </si>
  <si>
    <t>Tsn11</t>
  </si>
  <si>
    <t>D7F1M8</t>
  </si>
  <si>
    <t>ACR50781.1</t>
  </si>
  <si>
    <t>MEEPGMEIPLTGTVVIAGAGPVGLFLASELRLAGVEAVVLERSPKANEHTVGGTLHARTADLFDQRGIMDTLRAGNPPLWPRLHFASYWLDLAPHMEDEYSLLLPQQYTEEMLEAHATELGADIRRGHTCVSLTQDADGVTVGVRADSGDYELRGAYLVGCDGGDSTVRELAAFPVQESGPRWYGLLADVESIEGDWHPGNYPGGQFAVIRSPHEGGPSRIMTLEFNETTQPPPADQPVSVEEVIASTERITGRTPVVGEVQWLHRYTNTTREAENYRQGRVFVAGDAAHLHVAFAGHGLSTGLHDAANLGWKLAAVLDGRAPDSLLDTYDEERRPVGHRACVFTQSQMALLTQGQQLDILRQLFTDLVKLPEVNHHLITTVTDVRYALDGAEKEDTHPLLGRPVPNQLVKDADGQATAVAEALRAGRGVLIDLTDGAAALPDTSGRRGHLDSVSRGPADAVDATALLVRPDGFVAWAATADTGNDGLEPALRRWFGDTA</t>
  </si>
  <si>
    <t>P054</t>
  </si>
  <si>
    <t>SpnF</t>
  </si>
  <si>
    <t>Saccharopolyspora spinosa</t>
  </si>
  <si>
    <t>Q9ALM7</t>
  </si>
  <si>
    <t>AAG23267.1</t>
  </si>
  <si>
    <t>4PNE</t>
  </si>
  <si>
    <t>MLPGGAPTSQQVGQMYDLVTPLLNSVAGGPCAIHHGYWENDGRASWQQAADRLTDLVAERTVLDGGVRLLDVGCGTGQPALRVARDNAIQITGITVSQVQVAIAADCARERGLSHRVDFSCVDAMSLPYPDNAFDAAWAMQSLLEMSEPDRAIREILRVLKPGGILGVTEVVKREAGGGMPVSGDRWPTGLRICLAEQLLESLRAAGFEILDWEDVSSRTRYFMPQFAEELAAHQHGIADRYGPAVAGWAAAVCDYEKYAHDMGYAILTARKPVG</t>
  </si>
  <si>
    <t>P055</t>
  </si>
  <si>
    <t>CcsF</t>
  </si>
  <si>
    <t>Aspergillus clavatus</t>
  </si>
  <si>
    <t>A1CLZ1</t>
  </si>
  <si>
    <t>ACLA_78690</t>
  </si>
  <si>
    <t>MPLTEQCQISDLTAFEMVKGRKIVDFTTSAIESFEAPKINPLNSTAGEQWEFDGVSEDGMQSFVFGFYRDPNYAILGTGNFRLSIEFAFANRTRFYEVYYASRSVVEHCSVGTRGEWVDDADGYSFSFQIKADMSEAMVFLNSPSAKGTVAIKSRARPVTADGHVWPAHNASTEGVPFYHWSEPIPAGDVEVDVMIQDHPLVFQGMGGHERFWSAFSWFTCLTHLSAVRTMLGPYVLTYFSFTSNINPGETRQSVVLFKDGLPVFRSTRAEASDVDDYALVSKTYGGAVTGTLKDKVTGYQLELVSPGRMQHYTFFVEHANLGFEYILGEGVGGSGFSGHSRGGHVGLSQYQGIALTEALTFPKNSPLFRSNYVA</t>
  </si>
  <si>
    <t>P056</t>
  </si>
  <si>
    <t>PhqE</t>
  </si>
  <si>
    <t>Penicillium fellutanum</t>
  </si>
  <si>
    <t>L0E2Z4</t>
  </si>
  <si>
    <t>AGA37272.1</t>
  </si>
  <si>
    <t>6NKI/K/M</t>
  </si>
  <si>
    <t>MTPAPTPRTDQLHGSRVLVIGGTSGIGFAVCAAALGHGAIVTIVGSNAQKLKDSVARLKSSFPSTDPDDIVAVRCDLSNSDTVEQDIEKALQLAAGNSKINHIVITAADMTAPPPLEDLTVDSVQRPGIIRLVAPLMVAKHLPKYMNKCPQSSLTLTSGAHCLRPDPGWTVISGYCGAVEAMSRGLAIDLKPLRVNVVAPGAVLTEAVKDILGDAYDAAVEMAEAKSTVGQTGSPESVAQAYIYLMKDHYASGSVVSTNGGMLLV</t>
  </si>
  <si>
    <t>P057</t>
  </si>
  <si>
    <r>
      <t xml:space="preserve">Streptomyces antibioticus </t>
    </r>
    <r>
      <rPr>
        <sz val="11"/>
        <color theme="1"/>
        <rFont val="Calibri"/>
        <family val="2"/>
        <scheme val="minor"/>
      </rPr>
      <t>NRRL 8167</t>
    </r>
  </si>
  <si>
    <t>C5HV10</t>
  </si>
  <si>
    <t>ACN69984.1</t>
  </si>
  <si>
    <t>6HNN/L/M</t>
  </si>
  <si>
    <t>MAHQPSDTIAGLYEAFNSGDLETLRELIAPDAVIHLPGTAGDAEHPPGTPRDREGWLGVWQFTQAFFPDMTATVQDIVQTGDLVATRCVARGTHSIEFMGVPPTGRPFEMTMLNMSRVRDGRIVEHWTISDNVTMLAQLGVKASL</t>
  </si>
  <si>
    <t>P058</t>
  </si>
  <si>
    <t xml:space="preserve">LobP3 </t>
  </si>
  <si>
    <r>
      <t>Streptomyces</t>
    </r>
    <r>
      <rPr>
        <sz val="11"/>
        <color theme="1"/>
        <rFont val="Calibri"/>
        <family val="2"/>
        <scheme val="minor"/>
      </rPr>
      <t xml:space="preserve"> sp. SCSIO 01127</t>
    </r>
  </si>
  <si>
    <t>M9T3W2</t>
  </si>
  <si>
    <t>AGI99493.1</t>
  </si>
  <si>
    <t>MSHDVVIAGAGPVGLMLACELRLAGSEAVVLEDRPEPNPHAPGVALNGGVVELLEMRGLMDACRADGFEFPMAHFAHIWLDPGQLAGRYPYNFAMAHSRLIHHLTERARSLGVDLRFGHRVRGVTQDADGVDVRVEGPDGESTVRGRYLAGCDGADSAVRQAVGVGFTGNEEPFHGTVSDFVVEPDSVLNQHMGAKEYPAGLFAVSPVGPGTVRVLTGEFGVEPPSRDGAPALAQIRAAVHRLAGVEFTGDDPTWSARWFNVTRLAERYRAGRVFLAGEAAHTHFPLGGQALSTGMDDAVNLGWKLAADLAGYAPEGLLDTYEAERRPVARRACTTVRAQVALLHPLTELRDVVTELVRFPDVNEYFVRMAGGTDTRISFDEDLPEDAHPLLGRRIPGVAAAVQSVPELAEAWASGRGVLLDLSDEPEDGRLDITGWTDRVSPVRTKPLPGVDAEAVLLRPDGRVVWAARSGQGGDGLAEALRSRFGTPTPA</t>
  </si>
  <si>
    <t>P059</t>
  </si>
  <si>
    <t>IccD</t>
  </si>
  <si>
    <r>
      <t xml:space="preserve">Cylindrocladium ilicicola </t>
    </r>
    <r>
      <rPr>
        <sz val="11"/>
        <color theme="1"/>
        <rFont val="Calibri"/>
        <family val="2"/>
        <scheme val="minor"/>
      </rPr>
      <t>MFC-870</t>
    </r>
    <r>
      <rPr>
        <i/>
        <sz val="12"/>
        <color theme="1"/>
        <rFont val="Calibri"/>
        <family val="2"/>
        <scheme val="minor"/>
      </rPr>
      <t>, Talaromyces variabilis (Penicillium variabile)</t>
    </r>
  </si>
  <si>
    <t>A0A482NB13</t>
  </si>
  <si>
    <t>QBQ83708.1</t>
  </si>
  <si>
    <t>MASSEVFTSEEAAQRAIKTYYESQESRMGYELVFGGTQHFGYYTPGTWSPFPIDKSLRRMEEKLMGWLALPAGSRILEAGCGVGHVALYLAKHGMRVTGVDIIDHHVEQARRSAQKANLPKDQIVIEKMDFERLEAIPSASHDGAFTMQSLGHAFSAEKALAGFFRVLKPGGRFALVEVERRPNAEADKKNPRLTEQLSMINVGTGMPTNERSHDGFYKGLLEEAGFVDIESRDISDNILPVVRMFYVVLLVPYLFVRLLGIEKHFVSMLAGTAGYVGYDRWRFMVVTGRKP</t>
  </si>
  <si>
    <t>P060</t>
  </si>
  <si>
    <t>NgnD</t>
  </si>
  <si>
    <r>
      <rPr>
        <i/>
        <sz val="11"/>
        <color theme="1"/>
        <rFont val="Calibri"/>
        <family val="2"/>
        <scheme val="minor"/>
      </rPr>
      <t xml:space="preserve">Nocardia argentinensis </t>
    </r>
    <r>
      <rPr>
        <sz val="11"/>
        <color theme="1"/>
        <rFont val="Calibri"/>
        <family val="2"/>
        <scheme val="minor"/>
      </rPr>
      <t>ATCC 31306</t>
    </r>
  </si>
  <si>
    <t>A0A3S7PZF0</t>
  </si>
  <si>
    <t>AXG22404.1</t>
  </si>
  <si>
    <t>6A5F</t>
  </si>
  <si>
    <t>MTEITPELVAAAYQAVSSGDREKTALYWSEDLRFLAPGSHAQAGWRVGIDDFMSYVQGMLEASGGTWSMQPVTLLINNEDGYSIDANRIHAVRKGAPDGSTSPFDVLDISGVQMLKWENGKVVEGAGGIFGDGTTNYTQWWSPLSGDGERRY</t>
  </si>
  <si>
    <t>P061</t>
  </si>
  <si>
    <t>LepI</t>
  </si>
  <si>
    <t>Apergillus nidulans &amp; flavus</t>
  </si>
  <si>
    <t>B8NJH3</t>
  </si>
  <si>
    <t>EED49872.1</t>
  </si>
  <si>
    <t>5ZZD, 6NIW, 6IV7, 6IX3/5/7</t>
  </si>
  <si>
    <t>METVAAIKTLIQQLAQSTDQFGRAEINDALRELQYSLETPFDTVMRMSLDTCQVAVARIGSDLGLFKHLSQCASPQSAEELADHLGCGRELMSRLLRYMASVRMVQQTDDIKYISSNITQTLAVPGLEAGMRHAFENLWPVLMALPDFLAERKYPDIVDAKDTAFQKAFNTDQDCFHWLATQPTRIANFKVLLTDERTPNFLSTFPLEKELGSWSAEPEKALFVDIGGGMGHACIRLREKYPNQPGRVILQDLPPVLQAAQATLPLSGIESMPHNFHTPQPVQGAKFYFLRLILRDFPDHQALEILQNIVPAMDAESRIVIDDGVPPEKGARWAETGTDICIMSALGSKERTQRQWEELAAKAGLQLQALYQYTWPVVNAAMVFSLQ</t>
  </si>
  <si>
    <t>P062</t>
  </si>
  <si>
    <t>gNR600</t>
  </si>
  <si>
    <t>Fungal sp. (strain NRRL 50135)</t>
  </si>
  <si>
    <t>A0A089GT80</t>
  </si>
  <si>
    <t>AIP87501</t>
  </si>
  <si>
    <t>MAGTFVSVLDISGDSVVTGPVPVEPFVPGSANLFPKMTSRINDTAWELWEFEGFSAGGEAAVGVSLYRDARGVDKGGFHAEVNAIWPDGRKWGQTLYFAESIVTAEGASPDEGRIHGFWRSNSNTAGGAPAAARSITFSISEDLGVATVCFSVPDQVTGTIELRSSGSNRKSCLPATEEAALLYPSVYYMFPMGPVDANADLTFSFSATAGGEIEEERKLSVQSRGGGHGGMVRGWSTEAWPQFMNDAYYVVAKVGSYMLQMLRVVGSAAAGHRPYAVARLYLNKELVCAANQAVDAQSAAEGSTATTQPRDMVAVEKVLSEPKSQEQVVSGAFSDKNIGYVIEFISGQQKRWRFDARHKRAWWSEPTSAPGPGCTGKSGWIEGFLGGSDGETFEGAGVGGQLQIPVP</t>
  </si>
  <si>
    <t>P063</t>
  </si>
  <si>
    <t>PvhB</t>
  </si>
  <si>
    <t>Penicillium variabile (Talaromyces variabilis)</t>
  </si>
  <si>
    <t>A0A3Q9U4G3</t>
  </si>
  <si>
    <t>AZZ09608.1, AZZ09615.1</t>
  </si>
  <si>
    <t>MGNKMTKRISHFNIENAIIPGEVSASAHVPGENNIFPKYSSNINDRTWEIWCCEGINHEGAGVMFGFQRAAFNKKMGGGWRVQIIAVWPDGKNWYKALALPESIFEESMASGDITSVWKTADNSTNVSFTYHKVDNKIDVVVCIPGVATGKASFQGQPGDSGLSTSPSLGPYVSYMRPVGRADMTSDMIFHFPDDGTTRQISFSDGHGGFDRYWGEKLWLSIQSESYFMRAFLGPYVIQIIRLVSTEELGKQQWPIARLFHQGKLVCAPQRCGSPDEQGISQDTLVMSKVHDSDTGALSAEFHDKSTGYDLTFVEAGNARRRWTFTVRHQTKIWSLPIGPKGGNSGFVEHVCGGLAGETCEGLGVSGQIVY</t>
  </si>
  <si>
    <t>P064</t>
  </si>
  <si>
    <t>MPS</t>
  </si>
  <si>
    <t>Macrophoma commelinae</t>
  </si>
  <si>
    <t>Q9UVD4</t>
  </si>
  <si>
    <t>BAA89352.1</t>
  </si>
  <si>
    <t>1IZC</t>
  </si>
  <si>
    <t>MAKSYSEQPELHAKAPYRSAMLTYPGNLRQALKDAMADPSKTLMGVAHGIPSTFVTKVLAATKPDFVWIDVEHGMFNRLELHDAIHAAQHHSEGRSLVIVRVPKHDEISLSTALDAGAAGIVIPHVETVEEVREFVKEMYYGPIGRRSFSPWTFSPGIADASLFPNDPYNVATSNNHVCIIPQIESVKGVENVDAIAAMPEIHGLMFGPGDYMIDAGLDLNGALSGVPHPTFVEAMTKFSTAAQRNGVPIFGGALSVDMVPSLIEQGYRAIAVQFDVWGLSRLVHGSLAQARASAKQFAGQGKAATDGTTDETVDGAAEEVANGVSKVKLDEAGDEDKA</t>
  </si>
  <si>
    <t>Seq</t>
  </si>
  <si>
    <t>CDS</t>
  </si>
  <si>
    <t>antiSmash</t>
  </si>
  <si>
    <t>Genome</t>
  </si>
  <si>
    <t>164864-5373</t>
  </si>
  <si>
    <t>PKS-cluster (1)</t>
  </si>
  <si>
    <t>QGAC01000010.1</t>
  </si>
  <si>
    <t>4481168-692</t>
  </si>
  <si>
    <t>NRPS-cluster (14)</t>
  </si>
  <si>
    <t>NZ_PDCM01000001.1</t>
  </si>
  <si>
    <t>1239590-40162</t>
  </si>
  <si>
    <t>PKS-cluster (4)</t>
  </si>
  <si>
    <t>NZ_SAUN01000001.1</t>
  </si>
  <si>
    <t>1552-974</t>
  </si>
  <si>
    <t>no clusters</t>
  </si>
  <si>
    <t>LGUT01000218.1</t>
  </si>
  <si>
    <t>57197326-8045</t>
  </si>
  <si>
    <t>not clustered</t>
  </si>
  <si>
    <t>CM001750.1</t>
  </si>
  <si>
    <t>350-970</t>
  </si>
  <si>
    <t>SDZZ01000423.1</t>
  </si>
  <si>
    <t>4116-4568</t>
  </si>
  <si>
    <t>DRJT01000345.1</t>
  </si>
  <si>
    <t>2906747-7880</t>
  </si>
  <si>
    <t>CP017113.1</t>
  </si>
  <si>
    <t>6056-7379</t>
  </si>
  <si>
    <t>MGPN01000202.1</t>
  </si>
  <si>
    <t>16573-7010</t>
  </si>
  <si>
    <t>NZ_BHXA01000189.1</t>
  </si>
  <si>
    <t>18474-9013</t>
  </si>
  <si>
    <t>NZ_WMBA01000079.1</t>
  </si>
  <si>
    <t>508997-509545</t>
  </si>
  <si>
    <t>PKS-cluster (2)</t>
  </si>
  <si>
    <t>NZ_SLWS01000003.1</t>
  </si>
  <si>
    <t>https://doi.org/10.1021/acs.jnatprod.7b00108</t>
  </si>
  <si>
    <t>Link</t>
  </si>
  <si>
    <t xml:space="preserve"> </t>
  </si>
  <si>
    <t>https://doi.org/10.1016/j.chembiol.2006.03.008</t>
  </si>
  <si>
    <t>putative cyclase</t>
  </si>
  <si>
    <t>needs validation of exact pathway/substrate</t>
  </si>
  <si>
    <t>DOI: 10.1021/ja0744854</t>
  </si>
  <si>
    <t>needs validation of exact annotation</t>
  </si>
  <si>
    <t>Substrate or Product</t>
  </si>
  <si>
    <t>LonU2</t>
  </si>
  <si>
    <t>https://pubmed.ncbi.nlm.nih.gov/27005505/</t>
  </si>
  <si>
    <t>https://doi.org/10.1021/ol400342e</t>
  </si>
  <si>
    <t>https://www.nature.com/articles/nchembio.1769</t>
  </si>
  <si>
    <t>http://dx.doi.org/10.1016/j.chembiol.2012.07.024</t>
  </si>
  <si>
    <t>doi:10.1128/JB.00533-08</t>
  </si>
  <si>
    <t>DOI: 10.1002/cbic.200700715</t>
  </si>
  <si>
    <t>DOI: 10.1128/mmbr.00054-12 </t>
  </si>
  <si>
    <t>https://doi.org/10.1021/ja510711x</t>
  </si>
  <si>
    <t>https://www.nature.com/articles/s41929-019-0351-2</t>
  </si>
  <si>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Diels-Alder cyclase -&gt; dehydratase with pericyclic rearrangement activity</t>
    </r>
  </si>
  <si>
    <t>P036-P047</t>
  </si>
  <si>
    <t>unknown</t>
  </si>
  <si>
    <t>|DOI: 10.1038/s41467-018-04364-9</t>
  </si>
  <si>
    <t>https://doi.org/10.1073/pnas.1716035114</t>
  </si>
  <si>
    <t xml:space="preserve">w/o ACP-C=O instead 5-membered ring as direct precourser </t>
  </si>
  <si>
    <t>https://www.nature.com/articles/nature09981</t>
  </si>
  <si>
    <t>doi:10.1016/j.ymben.2011.09.008</t>
  </si>
  <si>
    <t>10.1021/np800292n</t>
  </si>
  <si>
    <t>IdmH</t>
  </si>
  <si>
    <t>https://doi.org/10.1107/S2052252519012399</t>
  </si>
  <si>
    <t>LobP3</t>
  </si>
  <si>
    <t>10.1021/ol400342e</t>
  </si>
  <si>
    <t>DOI: 10.1021/jacs.9b02204</t>
  </si>
  <si>
    <t>https://doi.org/10.1038/s41586-019-1021-x</t>
  </si>
  <si>
    <t>doi:10.1038/nature23882</t>
  </si>
  <si>
    <t>dx.doi.org/10.1021/np500617u</t>
  </si>
  <si>
    <t>DOI: 10.1021/jacs.8b12010</t>
  </si>
  <si>
    <t>10.1021/ja043905b</t>
  </si>
  <si>
    <t>Sol5</t>
  </si>
  <si>
    <t>TedJ</t>
  </si>
  <si>
    <t>P065</t>
  </si>
  <si>
    <t>P066</t>
  </si>
  <si>
    <t>Alternaria solani</t>
  </si>
  <si>
    <t>unclassified Streptomyces</t>
  </si>
  <si>
    <t>WP_062758178.1</t>
  </si>
  <si>
    <t>AB514562</t>
  </si>
  <si>
    <t>DOI: 10.1002/cbic.201000173</t>
  </si>
  <si>
    <t>S1 available</t>
  </si>
  <si>
    <t>no expression yet</t>
  </si>
  <si>
    <t>S2 substitute?</t>
  </si>
  <si>
    <t>https://www.sigmaaldrich.com/catalog/product/aldrich/154288?lang=en&amp;region=SE</t>
  </si>
  <si>
    <t>lacks C2H3=O</t>
  </si>
  <si>
    <t>S2 available Sigma or abcr</t>
  </si>
  <si>
    <t>S1 not available</t>
  </si>
  <si>
    <t>AbmU</t>
  </si>
  <si>
    <t>AbyU</t>
  </si>
  <si>
    <t>AbnU</t>
  </si>
  <si>
    <t>PloI4</t>
  </si>
  <si>
    <t>MNERFTLPAHSPALAALVPEFLDLARAASGDPAAEERDLAVWENLTEHVSLDYRFANPPVHGPGDWDTYDSRFVDPAGVEIGTLQGTGRILYERSSDAHLMMYYREQLTFPDGTAQTAGWVDGTAILGGAWQRFPILGSGGRYGSMIGLRSFQPTPEAPHSLYRTHLVLREIPGGHGLTDPEEIDAALSLLGAFVGPSVNPATGNGRLEPPVRAGRTA</t>
  </si>
  <si>
    <t>MTASGLVSGSVLTAAWIAATRLLSVSPSAVRAGDPGDPRATVDAGDAGGTSGLSVVHEGIWEPQIRNEQNVNVADPQVGQIGSYYDELYDSSRELLGITIGRYEIRYKKVGGAVLTYYSEDLFLRDGIIHAEGWADFNDVKNGVWVGYPAVGLDGVYRGLDGRREWRVIEPDQPVEARISLHG</t>
  </si>
  <si>
    <t>MAHHHHHHSSGLEVLFQGPMTERLETRPQALLIKVPTEIVVKVVDDVDVAAPAVGQVGKFDDELYDEAGAQIGTSSGNFRIEYVRPTDGGLLTYYQEDITLSDGVIHAEGWADFNDVRTSKWVFYPATGVSGRYLGLTGFRQWRMTGVRKSAEARILLGE</t>
  </si>
  <si>
    <t>MSTVTTINLEDIKEICHTTIRLGGKPESGEAAELPIFLGSSVEFEDELYDADGTQIGTAKGTSVIFAEADGTVMQIVSAFDDYTDGGRVTWSGAYTMFPTDEPKSVPAQGVSGRYRGLSGTRTLQLLERPDPGTSLIRSSLVLNG</t>
  </si>
  <si>
    <t>MRFIILNLLSLGITPTVVGHSGPHRQEAQNLNKFLKSNAINPAAINGETRHTGGVHLACAILEASNQTAVVFPSDGELYTQIDKAHASATAPKNPACIYTPNDVKGVSLGVKVATFVQAKFAIRSGGHSPMEYFANIDGGVLISLAGIKTLEYNADAQTQRSGFGNLWQDVYRHVNAQGRTVVGGRTGSVGLALTLGGGLSHLSNAYWAAQNVLSYEMVLADGSIVIASEEENSDLYFAVKAGANNFGIVTHIVQRTYPLGKIWGGSMIFPGNASAQFMAALADYQAKGQLDKKSAILPYVGLIADAVVAQFSYLEPVERPEAFEAFYDIPVIQDLTQVWDTFAAMVTAPIPYNMTRFTYATTDLLYDKEAYLEIEQICHKYIPRMRKLEGGDIMLMPQPISVSMVDEARARGSDPGVADQPQLWFVVSSGWNLAQDDAEAESIMLDALAEVEEYTKSQALHLPFYFLNDAFSTQMPLQSYGAVTYSKLQAASRKYDPTRVFQELVPGGFKLV</t>
  </si>
  <si>
    <t>MTDPVIVVGAGPTGLMLACELGLAGAPVVVLDRRDAPDPHAPGQAVNAGVVALLEQRGLADALRASGLPLPGAHFSLLWLRPEEITADRPEVGTGLLVAQPRLTEVLEQRARELGVDVRRGHEVTELRQSPGHVTLKLRTSAGDSTLRGSYVVAADGAGSTVRRLAGIDFPGSGWTVSGIVGDVTVDFSELAVHHLGAHYLPAGGVYSGAPAGPGVLRVITTVFGATPPAPSGPVAAEELQGEVEHLTGQPLPAREVLWARRFTSHSGNAERYRSGRVFLAGDAAHSFYPLGGLRLSTCLQDAVNLGWKLAADLAGWAPPGLLDTYHAERHPEGERARLALDAQLALMHPAARTAGARSLVADLARFEDVNRYLVELVTGVDPRYRVGTDGASGSVVPDPALGGRVPGAAPLLHGGGGLLLLGAADGDGERGEGGAHARTAAAWADRVGVAPALAADATRSVLLRPDGHVAWAEGSGSLETALKNWFGTPR</t>
  </si>
  <si>
    <t>ImdH</t>
  </si>
  <si>
    <t>In paper</t>
  </si>
  <si>
    <t>AbnU is missing in the paper</t>
  </si>
  <si>
    <t>PloI4 is misssing in the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</si>
</sst>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222222"/>
      <name val="Calibri"/>
      <family val="2"/>
      <scheme val="minor"/>
    </font>
    <font>
      <sz val="7"/>
      <color theme="1"/>
      <name val="Arial"/>
      <family val="2"/>
    </font>
    <font>
      <sz val="7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rgb="FFD9D9D9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wrapText="1"/>
    </xf>
    <xf numFmtId="0" fontId="9" fillId="0" borderId="0" xfId="0" applyFont="1" applyAlignment="1">
      <alignment horizontal="left" vertical="center"/>
    </xf>
    <xf numFmtId="0" fontId="3" fillId="0" borderId="0" xfId="1"/>
    <xf numFmtId="0" fontId="0" fillId="0" borderId="0" xfId="0" applyAlignment="1">
      <alignment wrapText="1"/>
    </xf>
    <xf numFmtId="0" fontId="3" fillId="0" borderId="0" xfId="1" applyAlignment="1">
      <alignment horizontal="left" vertical="center"/>
    </xf>
    <xf numFmtId="0" fontId="8" fillId="0" borderId="0" xfId="0" applyFont="1" applyAlignment="1">
      <alignment wrapText="1"/>
    </xf>
    <xf numFmtId="0" fontId="1" fillId="0" borderId="0" xfId="0" applyFont="1"/>
    <xf numFmtId="0" fontId="4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0" fillId="2" borderId="0" xfId="0" applyFill="1"/>
    <xf numFmtId="0" fontId="5" fillId="3" borderId="0" xfId="0" applyFont="1" applyFill="1"/>
    <xf numFmtId="0" fontId="2" fillId="3" borderId="0" xfId="0" applyFont="1" applyFill="1"/>
    <xf numFmtId="0" fontId="7" fillId="3" borderId="0" xfId="0" applyFont="1" applyFill="1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5" borderId="0" xfId="0" applyFill="1"/>
    <xf numFmtId="0" fontId="0" fillId="3" borderId="0" xfId="0" applyFill="1" applyAlignment="1">
      <alignment vertical="top"/>
    </xf>
    <xf numFmtId="0" fontId="3" fillId="0" borderId="0" xfId="1" applyAlignment="1">
      <alignment horizontal="left" vertical="center" indent="1"/>
    </xf>
    <xf numFmtId="0" fontId="2" fillId="5" borderId="0" xfId="0" applyFont="1" applyFill="1"/>
    <xf numFmtId="0" fontId="5" fillId="3" borderId="0" xfId="0" applyFont="1" applyFill="1" applyAlignment="1">
      <alignment vertical="top"/>
    </xf>
    <xf numFmtId="0" fontId="10" fillId="0" borderId="0" xfId="0" applyFont="1"/>
    <xf numFmtId="0" fontId="12" fillId="0" borderId="0" xfId="0" applyFont="1" applyAlignment="1">
      <alignment horizontal="left" vertical="center" wrapText="1"/>
    </xf>
    <xf numFmtId="0" fontId="0" fillId="6" borderId="0" xfId="0" applyFill="1"/>
    <xf numFmtId="0" fontId="0" fillId="7" borderId="0" xfId="0" applyFill="1"/>
    <xf numFmtId="0" fontId="6" fillId="3" borderId="0" xfId="0" applyFont="1" applyFill="1"/>
    <xf numFmtId="0" fontId="6" fillId="8" borderId="0" xfId="0" applyFont="1" applyFill="1"/>
    <xf numFmtId="0" fontId="5" fillId="8" borderId="0" xfId="0" applyFont="1" applyFill="1"/>
    <xf numFmtId="0" fontId="2" fillId="8" borderId="0" xfId="0" applyFont="1" applyFill="1"/>
    <xf numFmtId="0" fontId="13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emf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emf"/><Relationship Id="rId20" Type="http://schemas.openxmlformats.org/officeDocument/2006/relationships/image" Target="../media/image20.png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emf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png"/><Relationship Id="rId27" Type="http://schemas.openxmlformats.org/officeDocument/2006/relationships/image" Target="../media/image27.e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emf"/><Relationship Id="rId3" Type="http://schemas.openxmlformats.org/officeDocument/2006/relationships/image" Target="../media/image2.png"/><Relationship Id="rId7" Type="http://schemas.openxmlformats.org/officeDocument/2006/relationships/image" Target="../media/image4.emf"/><Relationship Id="rId2" Type="http://schemas.openxmlformats.org/officeDocument/2006/relationships/image" Target="../media/image10.png"/><Relationship Id="rId1" Type="http://schemas.openxmlformats.org/officeDocument/2006/relationships/image" Target="../media/image17.png"/><Relationship Id="rId6" Type="http://schemas.openxmlformats.org/officeDocument/2006/relationships/image" Target="../media/image5.png"/><Relationship Id="rId5" Type="http://schemas.openxmlformats.org/officeDocument/2006/relationships/image" Target="../media/image11.png"/><Relationship Id="rId4" Type="http://schemas.openxmlformats.org/officeDocument/2006/relationships/image" Target="../media/image1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1</xdr:row>
      <xdr:rowOff>38100</xdr:rowOff>
    </xdr:from>
    <xdr:to>
      <xdr:col>7</xdr:col>
      <xdr:colOff>306546</xdr:colOff>
      <xdr:row>4</xdr:row>
      <xdr:rowOff>84759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775" y="219075"/>
          <a:ext cx="3325971" cy="169448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4</xdr:col>
      <xdr:colOff>228600</xdr:colOff>
      <xdr:row>18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2171700"/>
          <a:ext cx="1447800" cy="21431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4</xdr:col>
      <xdr:colOff>276225</xdr:colOff>
      <xdr:row>28</xdr:row>
      <xdr:rowOff>104775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9200" y="4524375"/>
          <a:ext cx="1495425" cy="24765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4</xdr:col>
      <xdr:colOff>561727</xdr:colOff>
      <xdr:row>36</xdr:row>
      <xdr:rowOff>162871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9200" y="7458075"/>
          <a:ext cx="1780927" cy="235362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44</xdr:row>
      <xdr:rowOff>0</xdr:rowOff>
    </xdr:from>
    <xdr:to>
      <xdr:col>4</xdr:col>
      <xdr:colOff>438150</xdr:colOff>
      <xdr:row>56</xdr:row>
      <xdr:rowOff>123825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19200" y="9991725"/>
          <a:ext cx="1657350" cy="22955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58</xdr:row>
      <xdr:rowOff>0</xdr:rowOff>
    </xdr:from>
    <xdr:to>
      <xdr:col>13</xdr:col>
      <xdr:colOff>159633</xdr:colOff>
      <xdr:row>73</xdr:row>
      <xdr:rowOff>28784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19200" y="12525375"/>
          <a:ext cx="6871583" cy="366733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75</xdr:row>
      <xdr:rowOff>0</xdr:rowOff>
    </xdr:from>
    <xdr:to>
      <xdr:col>4</xdr:col>
      <xdr:colOff>238125</xdr:colOff>
      <xdr:row>85</xdr:row>
      <xdr:rowOff>171450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19200" y="16525875"/>
          <a:ext cx="1457325" cy="19812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92</xdr:row>
      <xdr:rowOff>0</xdr:rowOff>
    </xdr:from>
    <xdr:to>
      <xdr:col>5</xdr:col>
      <xdr:colOff>83500</xdr:colOff>
      <xdr:row>104</xdr:row>
      <xdr:rowOff>162402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19200" y="20345400"/>
          <a:ext cx="1915475" cy="2337277"/>
        </a:xfrm>
        <a:prstGeom prst="rect">
          <a:avLst/>
        </a:prstGeom>
      </xdr:spPr>
    </xdr:pic>
    <xdr:clientData/>
  </xdr:twoCellAnchor>
  <xdr:twoCellAnchor editAs="oneCell">
    <xdr:from>
      <xdr:col>4</xdr:col>
      <xdr:colOff>342900</xdr:colOff>
      <xdr:row>87</xdr:row>
      <xdr:rowOff>0</xdr:rowOff>
    </xdr:from>
    <xdr:to>
      <xdr:col>11</xdr:col>
      <xdr:colOff>247200</xdr:colOff>
      <xdr:row>90</xdr:row>
      <xdr:rowOff>134075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781300" y="18697575"/>
          <a:ext cx="4171500" cy="1781900"/>
        </a:xfrm>
        <a:prstGeom prst="rect">
          <a:avLst/>
        </a:prstGeom>
      </xdr:spPr>
    </xdr:pic>
    <xdr:clientData/>
  </xdr:twoCellAnchor>
  <xdr:oneCellAnchor>
    <xdr:from>
      <xdr:col>4</xdr:col>
      <xdr:colOff>342900</xdr:colOff>
      <xdr:row>87</xdr:row>
      <xdr:rowOff>0</xdr:rowOff>
    </xdr:from>
    <xdr:ext cx="4171500" cy="1781900"/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781300" y="18697575"/>
          <a:ext cx="4171500" cy="1781900"/>
        </a:xfrm>
        <a:prstGeom prst="rect">
          <a:avLst/>
        </a:prstGeom>
      </xdr:spPr>
    </xdr:pic>
    <xdr:clientData/>
  </xdr:oneCellAnchor>
  <xdr:oneCellAnchor>
    <xdr:from>
      <xdr:col>4</xdr:col>
      <xdr:colOff>342900</xdr:colOff>
      <xdr:row>87</xdr:row>
      <xdr:rowOff>0</xdr:rowOff>
    </xdr:from>
    <xdr:ext cx="4171500" cy="1781900"/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781300" y="18697575"/>
          <a:ext cx="4171500" cy="1781900"/>
        </a:xfrm>
        <a:prstGeom prst="rect">
          <a:avLst/>
        </a:prstGeom>
      </xdr:spPr>
    </xdr:pic>
    <xdr:clientData/>
  </xdr:oneCellAnchor>
  <xdr:oneCellAnchor>
    <xdr:from>
      <xdr:col>4</xdr:col>
      <xdr:colOff>342900</xdr:colOff>
      <xdr:row>87</xdr:row>
      <xdr:rowOff>0</xdr:rowOff>
    </xdr:from>
    <xdr:ext cx="4171500" cy="1781900"/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781300" y="18697575"/>
          <a:ext cx="4171500" cy="1781900"/>
        </a:xfrm>
        <a:prstGeom prst="rect">
          <a:avLst/>
        </a:prstGeom>
      </xdr:spPr>
    </xdr:pic>
    <xdr:clientData/>
  </xdr:oneCellAnchor>
  <xdr:twoCellAnchor editAs="oneCell">
    <xdr:from>
      <xdr:col>2</xdr:col>
      <xdr:colOff>0</xdr:colOff>
      <xdr:row>106</xdr:row>
      <xdr:rowOff>0</xdr:rowOff>
    </xdr:from>
    <xdr:to>
      <xdr:col>8</xdr:col>
      <xdr:colOff>361448</xdr:colOff>
      <xdr:row>107</xdr:row>
      <xdr:rowOff>174396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19200" y="23241000"/>
          <a:ext cx="4019048" cy="18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113</xdr:row>
      <xdr:rowOff>0</xdr:rowOff>
    </xdr:from>
    <xdr:to>
      <xdr:col>4</xdr:col>
      <xdr:colOff>266700</xdr:colOff>
      <xdr:row>119</xdr:row>
      <xdr:rowOff>47625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19200" y="25984200"/>
          <a:ext cx="1485900" cy="20574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121</xdr:row>
      <xdr:rowOff>0</xdr:rowOff>
    </xdr:from>
    <xdr:to>
      <xdr:col>5</xdr:col>
      <xdr:colOff>342900</xdr:colOff>
      <xdr:row>133</xdr:row>
      <xdr:rowOff>133350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19200" y="28355925"/>
          <a:ext cx="2171700" cy="23050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4</xdr:col>
      <xdr:colOff>6350</xdr:colOff>
      <xdr:row>147</xdr:row>
      <xdr:rowOff>101600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19200" y="30889575"/>
          <a:ext cx="1228725" cy="229552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19051</xdr:colOff>
      <xdr:row>149</xdr:row>
      <xdr:rowOff>6350</xdr:rowOff>
    </xdr:from>
    <xdr:to>
      <xdr:col>5</xdr:col>
      <xdr:colOff>590551</xdr:colOff>
      <xdr:row>163</xdr:row>
      <xdr:rowOff>66675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/>
        <a:srcRect l="45484" t="7419" r="19386" b="36111"/>
        <a:stretch/>
      </xdr:blipFill>
      <xdr:spPr>
        <a:xfrm>
          <a:off x="1238251" y="33448625"/>
          <a:ext cx="2400300" cy="26130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165</xdr:row>
      <xdr:rowOff>0</xdr:rowOff>
    </xdr:from>
    <xdr:to>
      <xdr:col>10</xdr:col>
      <xdr:colOff>25400</xdr:colOff>
      <xdr:row>178</xdr:row>
      <xdr:rowOff>120650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219200" y="36356925"/>
          <a:ext cx="4905375" cy="2495550"/>
        </a:xfrm>
        <a:prstGeom prst="rect">
          <a:avLst/>
        </a:prstGeom>
      </xdr:spPr>
    </xdr:pic>
    <xdr:clientData/>
  </xdr:twoCellAnchor>
  <xdr:twoCellAnchor editAs="oneCell">
    <xdr:from>
      <xdr:col>10</xdr:col>
      <xdr:colOff>96706</xdr:colOff>
      <xdr:row>165</xdr:row>
      <xdr:rowOff>57156</xdr:rowOff>
    </xdr:from>
    <xdr:to>
      <xdr:col>15</xdr:col>
      <xdr:colOff>276381</xdr:colOff>
      <xdr:row>176</xdr:row>
      <xdr:rowOff>93964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192706" y="36414081"/>
          <a:ext cx="3224500" cy="204658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11</xdr:col>
      <xdr:colOff>542925</xdr:colOff>
      <xdr:row>193</xdr:row>
      <xdr:rowOff>9525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219200" y="39090600"/>
          <a:ext cx="6029325" cy="23812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6</xdr:col>
      <xdr:colOff>76200</xdr:colOff>
      <xdr:row>203</xdr:row>
      <xdr:rowOff>152400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219200" y="41824275"/>
          <a:ext cx="2514600" cy="1619250"/>
        </a:xfrm>
        <a:prstGeom prst="rect">
          <a:avLst/>
        </a:prstGeom>
      </xdr:spPr>
    </xdr:pic>
    <xdr:clientData/>
  </xdr:twoCellAnchor>
  <xdr:twoCellAnchor>
    <xdr:from>
      <xdr:col>2</xdr:col>
      <xdr:colOff>19050</xdr:colOff>
      <xdr:row>205</xdr:row>
      <xdr:rowOff>25401</xdr:rowOff>
    </xdr:from>
    <xdr:to>
      <xdr:col>5</xdr:col>
      <xdr:colOff>438225</xdr:colOff>
      <xdr:row>212</xdr:row>
      <xdr:rowOff>97075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GrpSpPr/>
      </xdr:nvGrpSpPr>
      <xdr:grpSpPr>
        <a:xfrm>
          <a:off x="1238250" y="44243626"/>
          <a:ext cx="2276550" cy="1354374"/>
          <a:chOff x="2242481" y="3104671"/>
          <a:chExt cx="2247975" cy="1355167"/>
        </a:xfrm>
      </xdr:grpSpPr>
      <xdr:pic>
        <xdr:nvPicPr>
          <xdr:cNvPr id="29" name="Picture 28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/>
          <a:stretch>
            <a:fillRect/>
          </a:stretch>
        </xdr:blipFill>
        <xdr:spPr>
          <a:xfrm>
            <a:off x="2242481" y="3104671"/>
            <a:ext cx="2247975" cy="1355167"/>
          </a:xfrm>
          <a:prstGeom prst="rect">
            <a:avLst/>
          </a:prstGeom>
        </xdr:spPr>
      </xdr:pic>
      <xdr:cxnSp macro="">
        <xdr:nvCxnSpPr>
          <xdr:cNvPr id="31" name="Straight Connector 30">
            <a:extLst>
              <a:ext uri="{FF2B5EF4-FFF2-40B4-BE49-F238E27FC236}">
                <a16:creationId xmlns:a16="http://schemas.microsoft.com/office/drawing/2014/main" id="{00000000-0008-0000-0100-00001F000000}"/>
              </a:ext>
            </a:extLst>
          </xdr:cNvPr>
          <xdr:cNvCxnSpPr/>
        </xdr:nvCxnSpPr>
        <xdr:spPr>
          <a:xfrm>
            <a:off x="3216965" y="3429000"/>
            <a:ext cx="0" cy="268357"/>
          </a:xfrm>
          <a:prstGeom prst="line">
            <a:avLst/>
          </a:prstGeom>
          <a:ln w="19050" cap="flat" cmpd="sng" algn="ctr">
            <a:solidFill>
              <a:schemeClr val="accent1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cxnSp macro="">
        <xdr:nvCxnSpPr>
          <xdr:cNvPr id="32" name="Straight Connector 31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CxnSpPr>
            <a:cxnSpLocks/>
          </xdr:cNvCxnSpPr>
        </xdr:nvCxnSpPr>
        <xdr:spPr>
          <a:xfrm flipH="1">
            <a:off x="3414133" y="3697357"/>
            <a:ext cx="154017" cy="84897"/>
          </a:xfrm>
          <a:prstGeom prst="line">
            <a:avLst/>
          </a:prstGeom>
          <a:ln w="19050" cap="flat" cmpd="sng" algn="ctr">
            <a:solidFill>
              <a:schemeClr val="accent1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2</xdr:col>
      <xdr:colOff>0</xdr:colOff>
      <xdr:row>214</xdr:row>
      <xdr:rowOff>0</xdr:rowOff>
    </xdr:from>
    <xdr:to>
      <xdr:col>5</xdr:col>
      <xdr:colOff>342900</xdr:colOff>
      <xdr:row>222</xdr:row>
      <xdr:rowOff>38100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219200" y="45300900"/>
          <a:ext cx="2171700" cy="15049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224</xdr:row>
      <xdr:rowOff>0</xdr:rowOff>
    </xdr:from>
    <xdr:to>
      <xdr:col>6</xdr:col>
      <xdr:colOff>372125</xdr:colOff>
      <xdr:row>235</xdr:row>
      <xdr:rowOff>124475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219200" y="47129700"/>
          <a:ext cx="2804175" cy="21279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237</xdr:row>
      <xdr:rowOff>0</xdr:rowOff>
    </xdr:from>
    <xdr:to>
      <xdr:col>4</xdr:col>
      <xdr:colOff>564902</xdr:colOff>
      <xdr:row>243</xdr:row>
      <xdr:rowOff>159696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9200" y="49501425"/>
          <a:ext cx="1780927" cy="235362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245</xdr:row>
      <xdr:rowOff>0</xdr:rowOff>
    </xdr:from>
    <xdr:to>
      <xdr:col>5</xdr:col>
      <xdr:colOff>571500</xdr:colOff>
      <xdr:row>252</xdr:row>
      <xdr:rowOff>104775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219200" y="53159025"/>
          <a:ext cx="2400300" cy="13906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254</xdr:row>
      <xdr:rowOff>0</xdr:rowOff>
    </xdr:from>
    <xdr:to>
      <xdr:col>4</xdr:col>
      <xdr:colOff>144950</xdr:colOff>
      <xdr:row>272</xdr:row>
      <xdr:rowOff>131500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219200" y="54806850"/>
          <a:ext cx="1367325" cy="34081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274</xdr:row>
      <xdr:rowOff>0</xdr:rowOff>
    </xdr:from>
    <xdr:to>
      <xdr:col>9</xdr:col>
      <xdr:colOff>285750</xdr:colOff>
      <xdr:row>284</xdr:row>
      <xdr:rowOff>171450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219200" y="58445400"/>
          <a:ext cx="4552950" cy="20002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287</xdr:row>
      <xdr:rowOff>0</xdr:rowOff>
    </xdr:from>
    <xdr:to>
      <xdr:col>4</xdr:col>
      <xdr:colOff>379455</xdr:colOff>
      <xdr:row>295</xdr:row>
      <xdr:rowOff>39991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219200" y="60817125"/>
          <a:ext cx="1598655" cy="1506841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297</xdr:row>
      <xdr:rowOff>0</xdr:rowOff>
    </xdr:from>
    <xdr:to>
      <xdr:col>5</xdr:col>
      <xdr:colOff>242001</xdr:colOff>
      <xdr:row>307</xdr:row>
      <xdr:rowOff>107799</xdr:rowOff>
    </xdr:to>
    <xdr:grpSp>
      <xdr:nvGrpSpPr>
        <xdr:cNvPr id="41" name="Group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GrpSpPr/>
      </xdr:nvGrpSpPr>
      <xdr:grpSpPr>
        <a:xfrm>
          <a:off x="1219200" y="61922025"/>
          <a:ext cx="2096201" cy="1933424"/>
          <a:chOff x="2439984" y="3595838"/>
          <a:chExt cx="2070801" cy="1936599"/>
        </a:xfrm>
      </xdr:grpSpPr>
      <xdr:pic>
        <xdr:nvPicPr>
          <xdr:cNvPr id="42" name="Picture 41">
            <a:extLst>
              <a:ext uri="{FF2B5EF4-FFF2-40B4-BE49-F238E27FC236}">
                <a16:creationId xmlns:a16="http://schemas.microsoft.com/office/drawing/2014/main" id="{00000000-0008-0000-0100-00002A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6"/>
          <a:srcRect t="8052"/>
          <a:stretch/>
        </xdr:blipFill>
        <xdr:spPr>
          <a:xfrm>
            <a:off x="2439984" y="3595838"/>
            <a:ext cx="1893624" cy="1728000"/>
          </a:xfrm>
          <a:prstGeom prst="rect">
            <a:avLst/>
          </a:prstGeom>
        </xdr:spPr>
      </xdr:pic>
      <xdr:sp macro="" textlink="">
        <xdr:nvSpPr>
          <xdr:cNvPr id="43" name="Rectangle 42">
            <a:extLst>
              <a:ext uri="{FF2B5EF4-FFF2-40B4-BE49-F238E27FC236}">
                <a16:creationId xmlns:a16="http://schemas.microsoft.com/office/drawing/2014/main" id="{00000000-0008-0000-0100-00002B000000}"/>
              </a:ext>
            </a:extLst>
          </xdr:cNvPr>
          <xdr:cNvSpPr/>
        </xdr:nvSpPr>
        <xdr:spPr>
          <a:xfrm>
            <a:off x="4057851" y="4924281"/>
            <a:ext cx="452934" cy="60815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</xdr:grpSp>
    <xdr:clientData/>
  </xdr:twoCellAnchor>
  <xdr:twoCellAnchor editAs="oneCell">
    <xdr:from>
      <xdr:col>2</xdr:col>
      <xdr:colOff>0</xdr:colOff>
      <xdr:row>309</xdr:row>
      <xdr:rowOff>0</xdr:rowOff>
    </xdr:from>
    <xdr:to>
      <xdr:col>7</xdr:col>
      <xdr:colOff>428250</xdr:colOff>
      <xdr:row>320</xdr:row>
      <xdr:rowOff>54692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219200" y="64836675"/>
          <a:ext cx="3476250" cy="206446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322</xdr:row>
      <xdr:rowOff>0</xdr:rowOff>
    </xdr:from>
    <xdr:to>
      <xdr:col>8</xdr:col>
      <xdr:colOff>112966</xdr:colOff>
      <xdr:row>333</xdr:row>
      <xdr:rowOff>25643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219200" y="67208400"/>
          <a:ext cx="3770566" cy="20131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22</xdr:row>
      <xdr:rowOff>0</xdr:rowOff>
    </xdr:from>
    <xdr:to>
      <xdr:col>11</xdr:col>
      <xdr:colOff>542925</xdr:colOff>
      <xdr:row>35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4524375"/>
          <a:ext cx="6026150" cy="2378075"/>
        </a:xfrm>
        <a:prstGeom prst="rect">
          <a:avLst/>
        </a:prstGeom>
        <a:effectLst>
          <a:glow rad="266700">
            <a:srgbClr val="FF0000"/>
          </a:glow>
        </a:effectLst>
      </xdr:spPr>
    </xdr:pic>
    <xdr:clientData/>
  </xdr:twoCellAnchor>
  <xdr:twoCellAnchor editAs="oneCell">
    <xdr:from>
      <xdr:col>14</xdr:col>
      <xdr:colOff>0</xdr:colOff>
      <xdr:row>22</xdr:row>
      <xdr:rowOff>0</xdr:rowOff>
    </xdr:from>
    <xdr:to>
      <xdr:col>20</xdr:col>
      <xdr:colOff>361448</xdr:colOff>
      <xdr:row>32</xdr:row>
      <xdr:rowOff>2946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34400" y="4524375"/>
          <a:ext cx="4019048" cy="1831746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16</xdr:col>
      <xdr:colOff>228600</xdr:colOff>
      <xdr:row>5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34400" y="180975"/>
          <a:ext cx="1447800" cy="21399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5</xdr:col>
      <xdr:colOff>342900</xdr:colOff>
      <xdr:row>20</xdr:row>
      <xdr:rowOff>133350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9200" y="2733675"/>
          <a:ext cx="2171700" cy="23050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4</xdr:col>
      <xdr:colOff>266700</xdr:colOff>
      <xdr:row>5</xdr:row>
      <xdr:rowOff>38100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19200" y="180975"/>
          <a:ext cx="1485900" cy="2054225"/>
        </a:xfrm>
        <a:prstGeom prst="rect">
          <a:avLst/>
        </a:prstGeom>
        <a:solidFill>
          <a:srgbClr val="FFFF00"/>
        </a:solidFill>
        <a:effectLst>
          <a:glow rad="127000">
            <a:srgbClr val="FF0000"/>
          </a:glow>
        </a:effectLst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16</xdr:col>
      <xdr:colOff>438150</xdr:colOff>
      <xdr:row>20</xdr:row>
      <xdr:rowOff>123825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534400" y="2743200"/>
          <a:ext cx="1657350" cy="229235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16</xdr:col>
      <xdr:colOff>228600</xdr:colOff>
      <xdr:row>5</xdr:row>
      <xdr:rowOff>123825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34400" y="180975"/>
          <a:ext cx="1447800" cy="2139950"/>
        </a:xfrm>
        <a:prstGeom prst="rect">
          <a:avLst/>
        </a:prstGeom>
      </xdr:spPr>
    </xdr:pic>
    <xdr:clientData/>
  </xdr:twoCellAnchor>
  <xdr:twoCellAnchor editAs="oneCell">
    <xdr:from>
      <xdr:col>6</xdr:col>
      <xdr:colOff>247650</xdr:colOff>
      <xdr:row>1</xdr:row>
      <xdr:rowOff>19050</xdr:rowOff>
    </xdr:from>
    <xdr:to>
      <xdr:col>8</xdr:col>
      <xdr:colOff>476250</xdr:colOff>
      <xdr:row>5</xdr:row>
      <xdr:rowOff>139700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05250" y="200025"/>
          <a:ext cx="1447800" cy="2143125"/>
        </a:xfrm>
        <a:prstGeom prst="rect">
          <a:avLst/>
        </a:prstGeom>
      </xdr:spPr>
    </xdr:pic>
    <xdr:clientData/>
  </xdr:twoCellAnchor>
  <xdr:twoCellAnchor>
    <xdr:from>
      <xdr:col>7</xdr:col>
      <xdr:colOff>95249</xdr:colOff>
      <xdr:row>1</xdr:row>
      <xdr:rowOff>1362075</xdr:rowOff>
    </xdr:from>
    <xdr:to>
      <xdr:col>7</xdr:col>
      <xdr:colOff>314424</xdr:colOff>
      <xdr:row>2</xdr:row>
      <xdr:rowOff>104875</xdr:rowOff>
    </xdr:to>
    <xdr:sp macro="" textlink="">
      <xdr:nvSpPr>
        <xdr:cNvPr id="10" name="Cross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4362449" y="1543050"/>
          <a:ext cx="219175" cy="219175"/>
        </a:xfrm>
        <a:prstGeom prst="plus">
          <a:avLst>
            <a:gd name="adj" fmla="val 461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323849</xdr:colOff>
      <xdr:row>2</xdr:row>
      <xdr:rowOff>34925</xdr:rowOff>
    </xdr:from>
    <xdr:to>
      <xdr:col>7</xdr:col>
      <xdr:colOff>543024</xdr:colOff>
      <xdr:row>3</xdr:row>
      <xdr:rowOff>73125</xdr:rowOff>
    </xdr:to>
    <xdr:sp macro="" textlink="">
      <xdr:nvSpPr>
        <xdr:cNvPr id="11" name="Cross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 rot="2448779">
          <a:off x="4591049" y="1692275"/>
          <a:ext cx="219175" cy="219175"/>
        </a:xfrm>
        <a:prstGeom prst="plus">
          <a:avLst>
            <a:gd name="adj" fmla="val 461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152400</xdr:colOff>
      <xdr:row>14</xdr:row>
      <xdr:rowOff>82550</xdr:rowOff>
    </xdr:from>
    <xdr:to>
      <xdr:col>4</xdr:col>
      <xdr:colOff>368400</xdr:colOff>
      <xdr:row>15</xdr:row>
      <xdr:rowOff>120750</xdr:rowOff>
    </xdr:to>
    <xdr:sp macro="" textlink="">
      <xdr:nvSpPr>
        <xdr:cNvPr id="12" name="Cross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2590800" y="3911600"/>
          <a:ext cx="216000" cy="219175"/>
        </a:xfrm>
        <a:prstGeom prst="plus">
          <a:avLst>
            <a:gd name="adj" fmla="val 461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152400</xdr:colOff>
      <xdr:row>14</xdr:row>
      <xdr:rowOff>82550</xdr:rowOff>
    </xdr:from>
    <xdr:to>
      <xdr:col>4</xdr:col>
      <xdr:colOff>368400</xdr:colOff>
      <xdr:row>15</xdr:row>
      <xdr:rowOff>120750</xdr:rowOff>
    </xdr:to>
    <xdr:sp macro="" textlink="">
      <xdr:nvSpPr>
        <xdr:cNvPr id="13" name="Cross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2590800" y="3911600"/>
          <a:ext cx="216000" cy="219175"/>
        </a:xfrm>
        <a:prstGeom prst="plus">
          <a:avLst>
            <a:gd name="adj" fmla="val 461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152400</xdr:colOff>
      <xdr:row>14</xdr:row>
      <xdr:rowOff>82550</xdr:rowOff>
    </xdr:from>
    <xdr:to>
      <xdr:col>4</xdr:col>
      <xdr:colOff>368400</xdr:colOff>
      <xdr:row>15</xdr:row>
      <xdr:rowOff>120750</xdr:rowOff>
    </xdr:to>
    <xdr:sp macro="" textlink="">
      <xdr:nvSpPr>
        <xdr:cNvPr id="14" name="Cross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2590800" y="3911600"/>
          <a:ext cx="216000" cy="219175"/>
        </a:xfrm>
        <a:prstGeom prst="plus">
          <a:avLst>
            <a:gd name="adj" fmla="val 461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428624</xdr:colOff>
      <xdr:row>15</xdr:row>
      <xdr:rowOff>57150</xdr:rowOff>
    </xdr:from>
    <xdr:to>
      <xdr:col>5</xdr:col>
      <xdr:colOff>38199</xdr:colOff>
      <xdr:row>16</xdr:row>
      <xdr:rowOff>95350</xdr:rowOff>
    </xdr:to>
    <xdr:sp macro="" textlink="">
      <xdr:nvSpPr>
        <xdr:cNvPr id="15" name="Cross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 rot="2448779">
          <a:off x="2867024" y="4067175"/>
          <a:ext cx="219175" cy="219175"/>
        </a:xfrm>
        <a:prstGeom prst="plus">
          <a:avLst>
            <a:gd name="adj" fmla="val 461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517524</xdr:colOff>
      <xdr:row>10</xdr:row>
      <xdr:rowOff>104775</xdr:rowOff>
    </xdr:from>
    <xdr:to>
      <xdr:col>16</xdr:col>
      <xdr:colOff>114399</xdr:colOff>
      <xdr:row>11</xdr:row>
      <xdr:rowOff>142975</xdr:rowOff>
    </xdr:to>
    <xdr:sp macro="" textlink="">
      <xdr:nvSpPr>
        <xdr:cNvPr id="17" name="Cross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 rot="2448779">
          <a:off x="9661524" y="3209925"/>
          <a:ext cx="206475" cy="219175"/>
        </a:xfrm>
        <a:prstGeom prst="plus">
          <a:avLst>
            <a:gd name="adj" fmla="val 461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223836</xdr:colOff>
      <xdr:row>11</xdr:row>
      <xdr:rowOff>58736</xdr:rowOff>
    </xdr:from>
    <xdr:to>
      <xdr:col>15</xdr:col>
      <xdr:colOff>446186</xdr:colOff>
      <xdr:row>12</xdr:row>
      <xdr:rowOff>84236</xdr:rowOff>
    </xdr:to>
    <xdr:sp macro="" textlink="">
      <xdr:nvSpPr>
        <xdr:cNvPr id="18" name="Cross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 rot="5400000">
          <a:off x="9375773" y="3336924"/>
          <a:ext cx="206475" cy="222350"/>
        </a:xfrm>
        <a:prstGeom prst="plus">
          <a:avLst>
            <a:gd name="adj" fmla="val 461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247650</xdr:colOff>
      <xdr:row>22</xdr:row>
      <xdr:rowOff>66675</xdr:rowOff>
    </xdr:from>
    <xdr:to>
      <xdr:col>11</xdr:col>
      <xdr:colOff>447675</xdr:colOff>
      <xdr:row>35</xdr:row>
      <xdr:rowOff>19050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4514850" y="5343525"/>
          <a:ext cx="2638425" cy="23241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38100</xdr:colOff>
      <xdr:row>21</xdr:row>
      <xdr:rowOff>168276</xdr:rowOff>
    </xdr:from>
    <xdr:to>
      <xdr:col>17</xdr:col>
      <xdr:colOff>142875</xdr:colOff>
      <xdr:row>31</xdr:row>
      <xdr:rowOff>123826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8572500" y="5264151"/>
          <a:ext cx="1933575" cy="178435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2</xdr:col>
      <xdr:colOff>0</xdr:colOff>
      <xdr:row>37</xdr:row>
      <xdr:rowOff>0</xdr:rowOff>
    </xdr:from>
    <xdr:to>
      <xdr:col>4</xdr:col>
      <xdr:colOff>561727</xdr:colOff>
      <xdr:row>43</xdr:row>
      <xdr:rowOff>162871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19200" y="8010525"/>
          <a:ext cx="1780927" cy="2353621"/>
        </a:xfrm>
        <a:prstGeom prst="rect">
          <a:avLst/>
        </a:prstGeom>
      </xdr:spPr>
    </xdr:pic>
    <xdr:clientData/>
  </xdr:twoCellAnchor>
  <xdr:twoCellAnchor editAs="oneCell">
    <xdr:from>
      <xdr:col>6</xdr:col>
      <xdr:colOff>606425</xdr:colOff>
      <xdr:row>37</xdr:row>
      <xdr:rowOff>6350</xdr:rowOff>
    </xdr:from>
    <xdr:to>
      <xdr:col>9</xdr:col>
      <xdr:colOff>561727</xdr:colOff>
      <xdr:row>43</xdr:row>
      <xdr:rowOff>169221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264025" y="8016875"/>
          <a:ext cx="1784102" cy="2353621"/>
        </a:xfrm>
        <a:prstGeom prst="rect">
          <a:avLst/>
        </a:prstGeom>
      </xdr:spPr>
    </xdr:pic>
    <xdr:clientData/>
  </xdr:twoCellAnchor>
  <xdr:twoCellAnchor>
    <xdr:from>
      <xdr:col>8</xdr:col>
      <xdr:colOff>374649</xdr:colOff>
      <xdr:row>37</xdr:row>
      <xdr:rowOff>361950</xdr:rowOff>
    </xdr:from>
    <xdr:to>
      <xdr:col>8</xdr:col>
      <xdr:colOff>581124</xdr:colOff>
      <xdr:row>37</xdr:row>
      <xdr:rowOff>581125</xdr:rowOff>
    </xdr:to>
    <xdr:sp macro="" textlink="">
      <xdr:nvSpPr>
        <xdr:cNvPr id="23" name="Cross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 rot="2448779">
          <a:off x="5251449" y="8372475"/>
          <a:ext cx="206475" cy="219175"/>
        </a:xfrm>
        <a:prstGeom prst="plus">
          <a:avLst>
            <a:gd name="adj" fmla="val 461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374649</xdr:colOff>
      <xdr:row>37</xdr:row>
      <xdr:rowOff>361950</xdr:rowOff>
    </xdr:from>
    <xdr:to>
      <xdr:col>8</xdr:col>
      <xdr:colOff>587474</xdr:colOff>
      <xdr:row>37</xdr:row>
      <xdr:rowOff>581125</xdr:rowOff>
    </xdr:to>
    <xdr:sp macro="" textlink="">
      <xdr:nvSpPr>
        <xdr:cNvPr id="24" name="Cross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>
        <a:xfrm rot="2448779">
          <a:off x="5251449" y="8372475"/>
          <a:ext cx="212825" cy="219175"/>
        </a:xfrm>
        <a:prstGeom prst="plus">
          <a:avLst>
            <a:gd name="adj" fmla="val 461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361949</xdr:colOff>
      <xdr:row>39</xdr:row>
      <xdr:rowOff>171450</xdr:rowOff>
    </xdr:from>
    <xdr:to>
      <xdr:col>8</xdr:col>
      <xdr:colOff>581124</xdr:colOff>
      <xdr:row>41</xdr:row>
      <xdr:rowOff>25500</xdr:rowOff>
    </xdr:to>
    <xdr:sp macro="" textlink="">
      <xdr:nvSpPr>
        <xdr:cNvPr id="16" name="Cross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 rot="2448779">
          <a:off x="5238749" y="9648825"/>
          <a:ext cx="219175" cy="216000"/>
        </a:xfrm>
        <a:prstGeom prst="plus">
          <a:avLst>
            <a:gd name="adj" fmla="val 461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74612</xdr:colOff>
      <xdr:row>39</xdr:row>
      <xdr:rowOff>20637</xdr:rowOff>
    </xdr:from>
    <xdr:to>
      <xdr:col>8</xdr:col>
      <xdr:colOff>293787</xdr:colOff>
      <xdr:row>40</xdr:row>
      <xdr:rowOff>58837</xdr:rowOff>
    </xdr:to>
    <xdr:sp macro="" textlink="">
      <xdr:nvSpPr>
        <xdr:cNvPr id="25" name="Cross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 rot="5400000">
          <a:off x="4951412" y="9498012"/>
          <a:ext cx="219175" cy="219175"/>
        </a:xfrm>
        <a:prstGeom prst="plus">
          <a:avLst>
            <a:gd name="adj" fmla="val 461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55562</xdr:colOff>
      <xdr:row>37</xdr:row>
      <xdr:rowOff>515938</xdr:rowOff>
    </xdr:from>
    <xdr:to>
      <xdr:col>8</xdr:col>
      <xdr:colOff>274737</xdr:colOff>
      <xdr:row>37</xdr:row>
      <xdr:rowOff>731938</xdr:rowOff>
    </xdr:to>
    <xdr:sp macro="" textlink="">
      <xdr:nvSpPr>
        <xdr:cNvPr id="26" name="Cross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/>
      </xdr:nvSpPr>
      <xdr:spPr>
        <a:xfrm rot="5400000">
          <a:off x="4933950" y="8524875"/>
          <a:ext cx="216000" cy="219175"/>
        </a:xfrm>
        <a:prstGeom prst="plus">
          <a:avLst>
            <a:gd name="adj" fmla="val 461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11</xdr:col>
      <xdr:colOff>57150</xdr:colOff>
      <xdr:row>37</xdr:row>
      <xdr:rowOff>34925</xdr:rowOff>
    </xdr:from>
    <xdr:to>
      <xdr:col>14</xdr:col>
      <xdr:colOff>9277</xdr:colOff>
      <xdr:row>44</xdr:row>
      <xdr:rowOff>19996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762750" y="8045450"/>
          <a:ext cx="1780927" cy="2356796"/>
        </a:xfrm>
        <a:prstGeom prst="rect">
          <a:avLst/>
        </a:prstGeom>
      </xdr:spPr>
    </xdr:pic>
    <xdr:clientData/>
  </xdr:twoCellAnchor>
  <xdr:twoCellAnchor>
    <xdr:from>
      <xdr:col>12</xdr:col>
      <xdr:colOff>431799</xdr:colOff>
      <xdr:row>37</xdr:row>
      <xdr:rowOff>387350</xdr:rowOff>
    </xdr:from>
    <xdr:to>
      <xdr:col>13</xdr:col>
      <xdr:colOff>38199</xdr:colOff>
      <xdr:row>37</xdr:row>
      <xdr:rowOff>609700</xdr:rowOff>
    </xdr:to>
    <xdr:sp macro="" textlink="">
      <xdr:nvSpPr>
        <xdr:cNvPr id="28" name="Cross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 rot="2448779">
          <a:off x="7746999" y="8397875"/>
          <a:ext cx="216000" cy="222350"/>
        </a:xfrm>
        <a:prstGeom prst="plus">
          <a:avLst>
            <a:gd name="adj" fmla="val 461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115887</xdr:colOff>
      <xdr:row>37</xdr:row>
      <xdr:rowOff>541338</xdr:rowOff>
    </xdr:from>
    <xdr:to>
      <xdr:col>12</xdr:col>
      <xdr:colOff>331887</xdr:colOff>
      <xdr:row>37</xdr:row>
      <xdr:rowOff>760513</xdr:rowOff>
    </xdr:to>
    <xdr:sp macro="" textlink="">
      <xdr:nvSpPr>
        <xdr:cNvPr id="29" name="Cross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 rot="5400000">
          <a:off x="7429499" y="8553451"/>
          <a:ext cx="219175" cy="216000"/>
        </a:xfrm>
        <a:prstGeom prst="plus">
          <a:avLst>
            <a:gd name="adj" fmla="val 461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2</xdr:col>
      <xdr:colOff>0</xdr:colOff>
      <xdr:row>46</xdr:row>
      <xdr:rowOff>0</xdr:rowOff>
    </xdr:from>
    <xdr:to>
      <xdr:col>13</xdr:col>
      <xdr:colOff>162808</xdr:colOff>
      <xdr:row>66</xdr:row>
      <xdr:rowOff>44659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BB96BECC-8FB7-4228-8EBF-18BD6487E7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19200" y="10744200"/>
          <a:ext cx="6865233" cy="366733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9</xdr:col>
      <xdr:colOff>285750</xdr:colOff>
      <xdr:row>11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0975"/>
          <a:ext cx="4552950" cy="2000250"/>
        </a:xfrm>
        <a:prstGeom prst="rect">
          <a:avLst/>
        </a:prstGeom>
        <a:effectLst>
          <a:glow rad="317500">
            <a:srgbClr val="FF0000">
              <a:alpha val="40000"/>
            </a:srgbClr>
          </a:glow>
        </a:effec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99292A-62F2-3544-B44B-F5F1180F84DF}" name="Table1" displayName="Table1" ref="A1:C48" totalsRowShown="0">
  <autoFilter ref="A1:C48" xr:uid="{3A99292A-62F2-3544-B44B-F5F1180F84DF}"/>
  <sortState xmlns:xlrd2="http://schemas.microsoft.com/office/spreadsheetml/2017/richdata2" ref="A2:C48">
    <sortCondition ref="A1:A48"/>
  </sortState>
  <tableColumns count="3">
    <tableColumn id="1" xr3:uid="{4EAE5E36-BB7B-F343-AFB3-8E2ED3BF4090}" name="Name" dataDxfId="0"/>
    <tableColumn id="2" xr3:uid="{7062EB1F-7CC7-844D-9A3A-4B6744FD5495}" name="Seq"/>
    <tableColumn id="4" xr3:uid="{BC278A8C-9773-D747-9938-73191E051495}" name="In paper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cbi.nlm.nih.gov/entrez/query.fcgi?db=protein&amp;cmd=&amp;term=BAA89352" TargetMode="External"/><Relationship Id="rId13" Type="http://schemas.openxmlformats.org/officeDocument/2006/relationships/hyperlink" Target="https://doi.org/10.1021/ja0744854" TargetMode="External"/><Relationship Id="rId18" Type="http://schemas.openxmlformats.org/officeDocument/2006/relationships/hyperlink" Target="https://doi.org/10.1073/pnas.1716035114" TargetMode="External"/><Relationship Id="rId3" Type="http://schemas.openxmlformats.org/officeDocument/2006/relationships/hyperlink" Target="https://www.ncbi.nlm.nih.gov/entrez/query.fcgi?db=protein&amp;cmd=&amp;term=ADG87279" TargetMode="External"/><Relationship Id="rId7" Type="http://schemas.openxmlformats.org/officeDocument/2006/relationships/hyperlink" Target="https://www.ncbi.nlm.nih.gov/entrez/query.fcgi?db=protein&amp;cmd=&amp;term=QBQ83708" TargetMode="External"/><Relationship Id="rId12" Type="http://schemas.openxmlformats.org/officeDocument/2006/relationships/hyperlink" Target="https://doi.org/10.1016/j.chembiol.2006.03.008" TargetMode="External"/><Relationship Id="rId17" Type="http://schemas.openxmlformats.org/officeDocument/2006/relationships/hyperlink" Target="https://doi.org/10.1016/j.chembiol.2006.03.008" TargetMode="External"/><Relationship Id="rId2" Type="http://schemas.openxmlformats.org/officeDocument/2006/relationships/hyperlink" Target="https://www.ncbi.nlm.nih.gov/entrez/query.fcgi?db=protein&amp;cmd=&amp;term=AAZ77700" TargetMode="External"/><Relationship Id="rId16" Type="http://schemas.openxmlformats.org/officeDocument/2006/relationships/hyperlink" Target="https://doi.org/10.1021/ja510711x" TargetMode="External"/><Relationship Id="rId1" Type="http://schemas.openxmlformats.org/officeDocument/2006/relationships/hyperlink" Target="https://www.ebi.ac.uk/ena/data/view/AFV71312" TargetMode="External"/><Relationship Id="rId6" Type="http://schemas.openxmlformats.org/officeDocument/2006/relationships/hyperlink" Target="https://www.ncbi.nlm.nih.gov/entrez/query.fcgi?db=protein&amp;cmd=&amp;term=AGA37272" TargetMode="External"/><Relationship Id="rId11" Type="http://schemas.openxmlformats.org/officeDocument/2006/relationships/hyperlink" Target="https://doi.org/10.1021/acs.jnatprod.7b00108" TargetMode="External"/><Relationship Id="rId5" Type="http://schemas.openxmlformats.org/officeDocument/2006/relationships/hyperlink" Target="https://www.ncbi.nlm.nih.gov/entrez/query.fcgi?db=protein&amp;cmd=&amp;term=AAG23267" TargetMode="External"/><Relationship Id="rId15" Type="http://schemas.openxmlformats.org/officeDocument/2006/relationships/hyperlink" Target="https://doi.org/10.1128/mmbr.00054-12" TargetMode="External"/><Relationship Id="rId10" Type="http://schemas.openxmlformats.org/officeDocument/2006/relationships/hyperlink" Target="https://www.ncbi.nlm.nih.gov/entrez/query.fcgi?db=protein&amp;cmd=&amp;term=EED49872" TargetMode="External"/><Relationship Id="rId4" Type="http://schemas.openxmlformats.org/officeDocument/2006/relationships/hyperlink" Target="https://www.ncbi.nlm.nih.gov/entrez/query.fcgi?db=protein&amp;cmd=&amp;term=ACR50781" TargetMode="External"/><Relationship Id="rId9" Type="http://schemas.openxmlformats.org/officeDocument/2006/relationships/hyperlink" Target="https://www.ncbi.nlm.nih.gov/entrez/query.fcgi?db=protein&amp;cmd=&amp;term=AXG22404" TargetMode="External"/><Relationship Id="rId14" Type="http://schemas.openxmlformats.org/officeDocument/2006/relationships/hyperlink" Target="https://doi.org/10.1021/ol400342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186BB-C08F-4CA6-BE51-617A0B780AE1}">
  <dimension ref="A2:Q45"/>
  <sheetViews>
    <sheetView tabSelected="1" topLeftCell="A22" workbookViewId="0">
      <selection activeCell="M39" sqref="M39"/>
    </sheetView>
  </sheetViews>
  <sheetFormatPr defaultColWidth="8.81640625" defaultRowHeight="14.5" x14ac:dyDescent="0.35"/>
  <cols>
    <col min="1" max="1" width="4.81640625" bestFit="1" customWidth="1"/>
    <col min="2" max="2" width="14.1796875" bestFit="1" customWidth="1"/>
    <col min="3" max="3" width="44.453125" bestFit="1" customWidth="1"/>
    <col min="4" max="4" width="23.36328125" bestFit="1" customWidth="1"/>
    <col min="5" max="5" width="18.6328125" bestFit="1" customWidth="1"/>
    <col min="6" max="6" width="9.36328125" bestFit="1" customWidth="1"/>
    <col min="7" max="7" width="3.81640625" bestFit="1" customWidth="1"/>
    <col min="8" max="8" width="4.81640625" bestFit="1" customWidth="1"/>
    <col min="10" max="10" width="13.453125" bestFit="1" customWidth="1"/>
    <col min="11" max="11" width="15.6328125" bestFit="1" customWidth="1"/>
    <col min="12" max="12" width="19.453125" bestFit="1" customWidth="1"/>
    <col min="13" max="13" width="17.6328125" customWidth="1"/>
  </cols>
  <sheetData>
    <row r="2" spans="1:17" s="15" customFormat="1" ht="15.5" x14ac:dyDescent="0.35">
      <c r="A2" s="44" t="s">
        <v>0</v>
      </c>
      <c r="B2" s="44"/>
      <c r="C2" s="12" t="s">
        <v>1</v>
      </c>
      <c r="D2" s="12" t="s">
        <v>2</v>
      </c>
      <c r="E2" s="12" t="s">
        <v>3</v>
      </c>
      <c r="F2" s="12" t="s">
        <v>4</v>
      </c>
      <c r="G2" s="12" t="s">
        <v>5</v>
      </c>
      <c r="H2" s="12" t="s">
        <v>6</v>
      </c>
      <c r="I2" s="12" t="s">
        <v>247</v>
      </c>
      <c r="J2" s="13" t="s">
        <v>248</v>
      </c>
      <c r="K2" s="13" t="s">
        <v>249</v>
      </c>
      <c r="L2" s="14" t="s">
        <v>250</v>
      </c>
      <c r="M2" s="14" t="s">
        <v>282</v>
      </c>
    </row>
    <row r="3" spans="1:17" ht="15.5" x14ac:dyDescent="0.35">
      <c r="A3" t="s">
        <v>7</v>
      </c>
      <c r="B3" s="16" t="s">
        <v>8</v>
      </c>
      <c r="C3" s="2" t="s">
        <v>9</v>
      </c>
      <c r="D3" s="1" t="s">
        <v>10</v>
      </c>
      <c r="E3" s="1" t="s">
        <v>11</v>
      </c>
      <c r="G3">
        <v>171</v>
      </c>
      <c r="H3">
        <f>G3*3</f>
        <v>513</v>
      </c>
      <c r="I3" t="s">
        <v>12</v>
      </c>
      <c r="J3" s="20" t="s">
        <v>283</v>
      </c>
      <c r="K3" s="20"/>
      <c r="L3" s="20"/>
      <c r="M3" s="7" t="s">
        <v>281</v>
      </c>
    </row>
    <row r="4" spans="1:17" ht="15.5" x14ac:dyDescent="0.35">
      <c r="A4" t="s">
        <v>13</v>
      </c>
      <c r="B4" s="16" t="s">
        <v>14</v>
      </c>
      <c r="C4" s="2" t="s">
        <v>15</v>
      </c>
      <c r="D4" s="1" t="s">
        <v>16</v>
      </c>
      <c r="E4" s="1" t="s">
        <v>17</v>
      </c>
      <c r="G4">
        <v>191</v>
      </c>
      <c r="H4">
        <f t="shared" ref="H4:H43" si="0">G4*3</f>
        <v>573</v>
      </c>
      <c r="I4" t="s">
        <v>18</v>
      </c>
      <c r="J4" s="20" t="s">
        <v>283</v>
      </c>
      <c r="K4" s="20"/>
      <c r="L4" s="20"/>
      <c r="M4" s="7" t="s">
        <v>284</v>
      </c>
    </row>
    <row r="5" spans="1:17" ht="15.5" x14ac:dyDescent="0.35">
      <c r="A5" t="s">
        <v>19</v>
      </c>
      <c r="B5" s="16" t="s">
        <v>20</v>
      </c>
      <c r="C5" s="2" t="s">
        <v>21</v>
      </c>
      <c r="D5" s="2"/>
      <c r="E5" s="1" t="s">
        <v>22</v>
      </c>
      <c r="G5">
        <v>143</v>
      </c>
      <c r="H5">
        <f t="shared" si="0"/>
        <v>429</v>
      </c>
      <c r="I5" t="s">
        <v>23</v>
      </c>
      <c r="J5" s="20" t="s">
        <v>283</v>
      </c>
      <c r="K5" s="20"/>
      <c r="L5" s="20"/>
      <c r="M5" s="27" t="s">
        <v>287</v>
      </c>
    </row>
    <row r="6" spans="1:17" ht="15.5" x14ac:dyDescent="0.35">
      <c r="A6" t="s">
        <v>24</v>
      </c>
      <c r="B6" s="16" t="s">
        <v>25</v>
      </c>
      <c r="C6" s="2" t="s">
        <v>26</v>
      </c>
      <c r="D6" s="1" t="s">
        <v>27</v>
      </c>
      <c r="E6" s="1" t="s">
        <v>27</v>
      </c>
      <c r="G6">
        <v>151</v>
      </c>
      <c r="H6">
        <f t="shared" si="0"/>
        <v>453</v>
      </c>
      <c r="I6" t="s">
        <v>28</v>
      </c>
      <c r="J6" s="20" t="s">
        <v>283</v>
      </c>
      <c r="K6" s="20"/>
      <c r="L6" s="20"/>
      <c r="M6" t="s">
        <v>291</v>
      </c>
    </row>
    <row r="7" spans="1:17" ht="15.5" x14ac:dyDescent="0.35">
      <c r="A7" t="s">
        <v>29</v>
      </c>
      <c r="B7" s="16" t="s">
        <v>30</v>
      </c>
      <c r="C7" s="2" t="s">
        <v>31</v>
      </c>
      <c r="D7" s="1" t="s">
        <v>32</v>
      </c>
      <c r="E7" s="1" t="s">
        <v>33</v>
      </c>
      <c r="G7">
        <v>151</v>
      </c>
      <c r="H7">
        <f t="shared" si="0"/>
        <v>453</v>
      </c>
      <c r="I7" t="s">
        <v>34</v>
      </c>
      <c r="J7" s="20" t="s">
        <v>283</v>
      </c>
      <c r="K7" s="20"/>
      <c r="L7" s="20"/>
      <c r="M7" s="7" t="s">
        <v>292</v>
      </c>
    </row>
    <row r="8" spans="1:17" ht="15.5" x14ac:dyDescent="0.35">
      <c r="A8" t="s">
        <v>35</v>
      </c>
      <c r="B8" s="16" t="s">
        <v>36</v>
      </c>
      <c r="C8" s="2" t="s">
        <v>37</v>
      </c>
      <c r="D8" s="1" t="s">
        <v>38</v>
      </c>
      <c r="E8" s="1" t="s">
        <v>38</v>
      </c>
      <c r="F8" s="3" t="s">
        <v>39</v>
      </c>
      <c r="G8">
        <v>184</v>
      </c>
      <c r="H8">
        <f t="shared" si="0"/>
        <v>552</v>
      </c>
      <c r="I8" t="s">
        <v>40</v>
      </c>
      <c r="J8" s="20" t="s">
        <v>283</v>
      </c>
      <c r="K8" s="20"/>
      <c r="L8" s="20"/>
      <c r="M8" t="s">
        <v>293</v>
      </c>
    </row>
    <row r="9" spans="1:17" ht="15.5" x14ac:dyDescent="0.35">
      <c r="A9" t="s">
        <v>41</v>
      </c>
      <c r="B9" s="16" t="s">
        <v>42</v>
      </c>
      <c r="C9" s="2" t="s">
        <v>43</v>
      </c>
      <c r="D9" s="1" t="s">
        <v>44</v>
      </c>
      <c r="E9" s="1" t="s">
        <v>45</v>
      </c>
      <c r="G9">
        <v>198</v>
      </c>
      <c r="H9">
        <f t="shared" si="0"/>
        <v>594</v>
      </c>
      <c r="I9" t="s">
        <v>46</v>
      </c>
      <c r="J9" s="20" t="s">
        <v>283</v>
      </c>
      <c r="K9" s="20"/>
      <c r="L9" s="20"/>
      <c r="M9" t="s">
        <v>294</v>
      </c>
      <c r="Q9" s="32" t="s">
        <v>329</v>
      </c>
    </row>
    <row r="10" spans="1:17" ht="15.5" x14ac:dyDescent="0.35">
      <c r="A10" t="s">
        <v>47</v>
      </c>
      <c r="B10" s="16" t="s">
        <v>48</v>
      </c>
      <c r="C10" s="2" t="s">
        <v>43</v>
      </c>
      <c r="D10" s="1" t="s">
        <v>44</v>
      </c>
      <c r="E10" s="1" t="s">
        <v>49</v>
      </c>
      <c r="G10">
        <v>178</v>
      </c>
      <c r="H10">
        <f t="shared" si="0"/>
        <v>534</v>
      </c>
      <c r="I10" t="s">
        <v>50</v>
      </c>
      <c r="J10" s="20" t="s">
        <v>283</v>
      </c>
      <c r="K10" s="20"/>
      <c r="L10" s="20"/>
      <c r="M10" t="s">
        <v>294</v>
      </c>
      <c r="Q10" s="32" t="s">
        <v>329</v>
      </c>
    </row>
    <row r="11" spans="1:17" ht="15.5" x14ac:dyDescent="0.35">
      <c r="A11" t="s">
        <v>51</v>
      </c>
      <c r="B11" s="16" t="s">
        <v>52</v>
      </c>
      <c r="C11" s="2" t="s">
        <v>53</v>
      </c>
      <c r="D11" s="1" t="s">
        <v>54</v>
      </c>
      <c r="E11" s="1" t="s">
        <v>55</v>
      </c>
      <c r="G11">
        <v>164</v>
      </c>
      <c r="H11">
        <f t="shared" si="0"/>
        <v>492</v>
      </c>
      <c r="I11" t="s">
        <v>56</v>
      </c>
      <c r="J11" s="20" t="s">
        <v>283</v>
      </c>
      <c r="K11" s="20"/>
      <c r="L11" s="20"/>
      <c r="M11" t="s">
        <v>295</v>
      </c>
    </row>
    <row r="12" spans="1:17" ht="15.5" x14ac:dyDescent="0.35">
      <c r="A12" t="s">
        <v>57</v>
      </c>
      <c r="B12" s="16" t="s">
        <v>58</v>
      </c>
      <c r="C12" s="2" t="s">
        <v>59</v>
      </c>
      <c r="D12" s="1" t="s">
        <v>60</v>
      </c>
      <c r="E12" s="1" t="s">
        <v>61</v>
      </c>
      <c r="G12">
        <v>190</v>
      </c>
      <c r="H12">
        <f t="shared" si="0"/>
        <v>570</v>
      </c>
      <c r="I12" t="s">
        <v>62</v>
      </c>
      <c r="J12" s="20" t="s">
        <v>283</v>
      </c>
      <c r="K12" s="20"/>
      <c r="L12" s="20"/>
      <c r="M12" t="s">
        <v>296</v>
      </c>
      <c r="N12" s="7" t="s">
        <v>297</v>
      </c>
    </row>
    <row r="13" spans="1:17" ht="15.5" x14ac:dyDescent="0.35">
      <c r="A13" t="s">
        <v>63</v>
      </c>
      <c r="B13" s="16" t="s">
        <v>64</v>
      </c>
      <c r="C13" s="2" t="s">
        <v>65</v>
      </c>
      <c r="D13" s="1" t="s">
        <v>66</v>
      </c>
      <c r="E13" s="1" t="s">
        <v>66</v>
      </c>
      <c r="G13">
        <v>142</v>
      </c>
      <c r="H13">
        <f t="shared" si="0"/>
        <v>426</v>
      </c>
      <c r="I13" t="s">
        <v>67</v>
      </c>
      <c r="J13" s="20" t="s">
        <v>283</v>
      </c>
      <c r="K13" s="20"/>
      <c r="L13" s="20"/>
      <c r="M13" s="7" t="s">
        <v>298</v>
      </c>
    </row>
    <row r="14" spans="1:17" ht="29" x14ac:dyDescent="0.35">
      <c r="A14" t="s">
        <v>68</v>
      </c>
      <c r="B14" s="17" t="s">
        <v>69</v>
      </c>
      <c r="C14" s="4" t="s">
        <v>70</v>
      </c>
      <c r="E14" t="s">
        <v>71</v>
      </c>
      <c r="F14" s="5" t="s">
        <v>72</v>
      </c>
      <c r="G14">
        <v>206</v>
      </c>
      <c r="H14">
        <f t="shared" si="0"/>
        <v>618</v>
      </c>
      <c r="I14" t="s">
        <v>73</v>
      </c>
      <c r="J14" s="20" t="s">
        <v>283</v>
      </c>
      <c r="K14" s="20"/>
      <c r="L14" s="20"/>
      <c r="M14" t="s">
        <v>299</v>
      </c>
    </row>
    <row r="15" spans="1:17" ht="15.5" x14ac:dyDescent="0.35">
      <c r="A15" t="s">
        <v>74</v>
      </c>
      <c r="B15" s="17" t="s">
        <v>75</v>
      </c>
      <c r="C15" s="4" t="s">
        <v>76</v>
      </c>
      <c r="D15" s="1" t="s">
        <v>77</v>
      </c>
      <c r="E15" s="6" t="s">
        <v>78</v>
      </c>
      <c r="G15">
        <v>169</v>
      </c>
      <c r="H15">
        <f t="shared" si="0"/>
        <v>507</v>
      </c>
      <c r="I15" t="s">
        <v>79</v>
      </c>
      <c r="J15" s="21" t="s">
        <v>251</v>
      </c>
      <c r="K15" s="22" t="s">
        <v>252</v>
      </c>
      <c r="L15" s="20" t="s">
        <v>253</v>
      </c>
      <c r="M15" s="11" t="s">
        <v>285</v>
      </c>
      <c r="Q15" s="32" t="s">
        <v>329</v>
      </c>
    </row>
    <row r="16" spans="1:17" ht="29" x14ac:dyDescent="0.35">
      <c r="A16" t="s">
        <v>80</v>
      </c>
      <c r="B16" s="17" t="s">
        <v>81</v>
      </c>
      <c r="C16" s="4" t="s">
        <v>82</v>
      </c>
      <c r="D16" s="7"/>
      <c r="E16" s="8" t="s">
        <v>83</v>
      </c>
      <c r="G16">
        <v>174</v>
      </c>
      <c r="H16">
        <f t="shared" si="0"/>
        <v>522</v>
      </c>
      <c r="I16" t="s">
        <v>84</v>
      </c>
      <c r="J16" s="21" t="s">
        <v>254</v>
      </c>
      <c r="K16" s="22" t="s">
        <v>255</v>
      </c>
      <c r="L16" s="20" t="s">
        <v>256</v>
      </c>
      <c r="M16" s="11" t="s">
        <v>285</v>
      </c>
      <c r="Q16" s="32" t="s">
        <v>329</v>
      </c>
    </row>
    <row r="17" spans="1:17" ht="29" x14ac:dyDescent="0.35">
      <c r="A17" t="s">
        <v>85</v>
      </c>
      <c r="B17" s="17" t="s">
        <v>86</v>
      </c>
      <c r="C17" s="4" t="s">
        <v>87</v>
      </c>
      <c r="D17" s="9" t="s">
        <v>88</v>
      </c>
      <c r="E17" s="8" t="s">
        <v>89</v>
      </c>
      <c r="G17">
        <v>190</v>
      </c>
      <c r="H17">
        <f t="shared" si="0"/>
        <v>570</v>
      </c>
      <c r="I17" t="s">
        <v>90</v>
      </c>
      <c r="J17" s="21" t="s">
        <v>257</v>
      </c>
      <c r="K17" s="22" t="s">
        <v>258</v>
      </c>
      <c r="L17" s="20" t="s">
        <v>259</v>
      </c>
      <c r="M17" s="11" t="s">
        <v>285</v>
      </c>
    </row>
    <row r="18" spans="1:17" ht="15.5" x14ac:dyDescent="0.35">
      <c r="A18" t="s">
        <v>91</v>
      </c>
      <c r="B18" s="17" t="s">
        <v>92</v>
      </c>
      <c r="C18" s="4" t="s">
        <v>93</v>
      </c>
      <c r="D18" t="s">
        <v>94</v>
      </c>
      <c r="E18" t="s">
        <v>95</v>
      </c>
      <c r="G18">
        <v>140</v>
      </c>
      <c r="H18">
        <f t="shared" si="0"/>
        <v>420</v>
      </c>
      <c r="I18" t="s">
        <v>96</v>
      </c>
      <c r="J18" s="21" t="s">
        <v>260</v>
      </c>
      <c r="K18" s="22" t="s">
        <v>261</v>
      </c>
      <c r="L18" s="20" t="s">
        <v>262</v>
      </c>
      <c r="M18" s="11" t="s">
        <v>285</v>
      </c>
    </row>
    <row r="19" spans="1:17" ht="15.5" x14ac:dyDescent="0.35">
      <c r="A19" t="s">
        <v>97</v>
      </c>
      <c r="B19" s="17" t="s">
        <v>98</v>
      </c>
      <c r="C19" s="4" t="s">
        <v>99</v>
      </c>
      <c r="D19" t="s">
        <v>100</v>
      </c>
      <c r="E19" t="s">
        <v>101</v>
      </c>
      <c r="G19">
        <v>218</v>
      </c>
      <c r="H19">
        <f t="shared" si="0"/>
        <v>654</v>
      </c>
      <c r="I19" t="s">
        <v>102</v>
      </c>
      <c r="J19" s="21" t="s">
        <v>263</v>
      </c>
      <c r="K19" s="22" t="s">
        <v>264</v>
      </c>
      <c r="L19" s="20" t="s">
        <v>265</v>
      </c>
      <c r="M19" s="11" t="s">
        <v>285</v>
      </c>
      <c r="Q19" s="32" t="s">
        <v>329</v>
      </c>
    </row>
    <row r="20" spans="1:17" ht="15.5" x14ac:dyDescent="0.35">
      <c r="A20" t="s">
        <v>103</v>
      </c>
      <c r="B20" s="17" t="s">
        <v>104</v>
      </c>
      <c r="C20" s="4" t="s">
        <v>105</v>
      </c>
      <c r="D20" t="s">
        <v>106</v>
      </c>
      <c r="E20" t="s">
        <v>107</v>
      </c>
      <c r="G20">
        <v>206</v>
      </c>
      <c r="H20">
        <f t="shared" si="0"/>
        <v>618</v>
      </c>
      <c r="I20" t="s">
        <v>108</v>
      </c>
      <c r="J20" s="21" t="s">
        <v>266</v>
      </c>
      <c r="K20" s="22" t="s">
        <v>264</v>
      </c>
      <c r="L20" s="20" t="s">
        <v>267</v>
      </c>
      <c r="M20" s="11" t="s">
        <v>285</v>
      </c>
      <c r="Q20" s="32" t="s">
        <v>329</v>
      </c>
    </row>
    <row r="21" spans="1:17" ht="15.5" x14ac:dyDescent="0.35">
      <c r="A21" t="s">
        <v>109</v>
      </c>
      <c r="B21" s="17" t="s">
        <v>110</v>
      </c>
      <c r="C21" s="4" t="s">
        <v>111</v>
      </c>
      <c r="E21" t="s">
        <v>112</v>
      </c>
      <c r="G21">
        <v>130</v>
      </c>
      <c r="H21">
        <f t="shared" si="0"/>
        <v>390</v>
      </c>
      <c r="I21" t="s">
        <v>113</v>
      </c>
      <c r="J21" s="21" t="s">
        <v>268</v>
      </c>
      <c r="K21" s="22" t="s">
        <v>264</v>
      </c>
      <c r="L21" s="20" t="s">
        <v>269</v>
      </c>
      <c r="M21" s="11" t="s">
        <v>285</v>
      </c>
    </row>
    <row r="22" spans="1:17" ht="15.5" x14ac:dyDescent="0.35">
      <c r="A22" t="s">
        <v>114</v>
      </c>
      <c r="B22" s="17" t="s">
        <v>115</v>
      </c>
      <c r="C22" t="s">
        <v>116</v>
      </c>
      <c r="D22" t="s">
        <v>117</v>
      </c>
      <c r="E22" t="s">
        <v>118</v>
      </c>
      <c r="G22">
        <v>377</v>
      </c>
      <c r="H22">
        <f t="shared" si="0"/>
        <v>1131</v>
      </c>
      <c r="I22" t="s">
        <v>119</v>
      </c>
      <c r="J22" s="21" t="s">
        <v>270</v>
      </c>
      <c r="K22" s="22" t="s">
        <v>264</v>
      </c>
      <c r="L22" s="20" t="s">
        <v>271</v>
      </c>
      <c r="M22" s="11" t="s">
        <v>285</v>
      </c>
    </row>
    <row r="23" spans="1:17" ht="15.5" x14ac:dyDescent="0.35">
      <c r="A23" t="s">
        <v>120</v>
      </c>
      <c r="B23" s="17" t="s">
        <v>121</v>
      </c>
      <c r="C23" t="s">
        <v>122</v>
      </c>
      <c r="D23" t="s">
        <v>123</v>
      </c>
      <c r="E23" t="s">
        <v>124</v>
      </c>
      <c r="G23">
        <v>441</v>
      </c>
      <c r="H23">
        <f t="shared" si="0"/>
        <v>1323</v>
      </c>
      <c r="I23" t="s">
        <v>125</v>
      </c>
      <c r="J23" s="21" t="s">
        <v>272</v>
      </c>
      <c r="K23" s="22" t="s">
        <v>264</v>
      </c>
      <c r="L23" s="20" t="s">
        <v>273</v>
      </c>
      <c r="M23" s="11" t="s">
        <v>285</v>
      </c>
      <c r="Q23" s="32" t="s">
        <v>329</v>
      </c>
    </row>
    <row r="24" spans="1:17" ht="15.5" x14ac:dyDescent="0.35">
      <c r="A24" t="s">
        <v>126</v>
      </c>
      <c r="B24" s="17" t="s">
        <v>127</v>
      </c>
      <c r="C24" t="s">
        <v>128</v>
      </c>
      <c r="E24" t="s">
        <v>129</v>
      </c>
      <c r="G24">
        <v>145</v>
      </c>
      <c r="H24">
        <f t="shared" si="0"/>
        <v>435</v>
      </c>
      <c r="I24" t="s">
        <v>130</v>
      </c>
      <c r="J24" s="21" t="s">
        <v>274</v>
      </c>
      <c r="K24" s="22" t="s">
        <v>252</v>
      </c>
      <c r="L24" s="20" t="s">
        <v>275</v>
      </c>
      <c r="M24" s="11" t="s">
        <v>285</v>
      </c>
    </row>
    <row r="25" spans="1:17" ht="15.5" x14ac:dyDescent="0.35">
      <c r="A25" t="s">
        <v>131</v>
      </c>
      <c r="B25" s="17" t="s">
        <v>132</v>
      </c>
      <c r="C25" s="4" t="s">
        <v>133</v>
      </c>
      <c r="E25" t="s">
        <v>134</v>
      </c>
      <c r="G25">
        <v>179</v>
      </c>
      <c r="H25">
        <f t="shared" si="0"/>
        <v>537</v>
      </c>
      <c r="I25" t="s">
        <v>135</v>
      </c>
      <c r="J25" s="21" t="s">
        <v>276</v>
      </c>
      <c r="K25" s="22" t="s">
        <v>252</v>
      </c>
      <c r="L25" s="20" t="s">
        <v>277</v>
      </c>
      <c r="M25" s="11" t="s">
        <v>285</v>
      </c>
    </row>
    <row r="26" spans="1:17" ht="15.5" x14ac:dyDescent="0.35">
      <c r="A26" t="s">
        <v>136</v>
      </c>
      <c r="B26" s="17" t="s">
        <v>137</v>
      </c>
      <c r="C26" s="4" t="s">
        <v>138</v>
      </c>
      <c r="E26" t="s">
        <v>139</v>
      </c>
      <c r="G26">
        <v>182</v>
      </c>
      <c r="H26">
        <f t="shared" si="0"/>
        <v>546</v>
      </c>
      <c r="I26" t="s">
        <v>140</v>
      </c>
      <c r="J26" s="21" t="s">
        <v>278</v>
      </c>
      <c r="K26" s="22" t="s">
        <v>279</v>
      </c>
      <c r="L26" s="20" t="s">
        <v>280</v>
      </c>
      <c r="M26" s="11" t="s">
        <v>285</v>
      </c>
      <c r="Q26" s="32" t="s">
        <v>329</v>
      </c>
    </row>
    <row r="27" spans="1:17" ht="15.5" x14ac:dyDescent="0.35">
      <c r="A27" t="s">
        <v>141</v>
      </c>
      <c r="B27" s="18" t="s">
        <v>142</v>
      </c>
      <c r="C27" t="s">
        <v>143</v>
      </c>
      <c r="D27" t="s">
        <v>144</v>
      </c>
      <c r="E27" s="7" t="s">
        <v>145</v>
      </c>
      <c r="G27">
        <v>498</v>
      </c>
      <c r="H27">
        <f t="shared" si="0"/>
        <v>1494</v>
      </c>
      <c r="I27" t="s">
        <v>146</v>
      </c>
      <c r="J27" s="21" t="s">
        <v>283</v>
      </c>
      <c r="K27" s="20"/>
      <c r="L27" s="20"/>
      <c r="M27" s="7" t="s">
        <v>284</v>
      </c>
    </row>
    <row r="28" spans="1:17" ht="15.5" x14ac:dyDescent="0.35">
      <c r="A28" t="s">
        <v>147</v>
      </c>
      <c r="B28" s="16" t="s">
        <v>148</v>
      </c>
      <c r="C28" s="4" t="s">
        <v>37</v>
      </c>
      <c r="D28" t="s">
        <v>149</v>
      </c>
      <c r="E28" s="7" t="s">
        <v>150</v>
      </c>
      <c r="F28" s="3" t="s">
        <v>151</v>
      </c>
      <c r="G28">
        <v>488</v>
      </c>
      <c r="H28">
        <f t="shared" si="0"/>
        <v>1464</v>
      </c>
      <c r="I28" t="s">
        <v>152</v>
      </c>
      <c r="J28" s="21" t="s">
        <v>283</v>
      </c>
      <c r="K28" s="20"/>
      <c r="L28" s="20"/>
      <c r="M28" t="s">
        <v>293</v>
      </c>
      <c r="Q28" s="32" t="s">
        <v>329</v>
      </c>
    </row>
    <row r="29" spans="1:17" ht="30" x14ac:dyDescent="0.35">
      <c r="A29" t="s">
        <v>153</v>
      </c>
      <c r="B29" s="16" t="s">
        <v>154</v>
      </c>
      <c r="C29" s="8" t="s">
        <v>155</v>
      </c>
      <c r="D29" t="s">
        <v>156</v>
      </c>
      <c r="E29" t="s">
        <v>157</v>
      </c>
      <c r="G29">
        <v>381</v>
      </c>
      <c r="H29">
        <f t="shared" si="0"/>
        <v>1143</v>
      </c>
      <c r="I29" t="s">
        <v>158</v>
      </c>
      <c r="J29" s="21" t="s">
        <v>283</v>
      </c>
      <c r="K29" s="20"/>
      <c r="L29" s="20"/>
      <c r="M29" t="s">
        <v>303</v>
      </c>
    </row>
    <row r="30" spans="1:17" ht="29" x14ac:dyDescent="0.35">
      <c r="A30" t="s">
        <v>159</v>
      </c>
      <c r="B30" s="16" t="s">
        <v>160</v>
      </c>
      <c r="C30" s="4" t="s">
        <v>161</v>
      </c>
      <c r="D30" t="s">
        <v>162</v>
      </c>
      <c r="E30" s="7" t="s">
        <v>163</v>
      </c>
      <c r="F30" s="5" t="s">
        <v>164</v>
      </c>
      <c r="G30">
        <v>385</v>
      </c>
      <c r="H30">
        <f t="shared" si="0"/>
        <v>1155</v>
      </c>
      <c r="I30" t="s">
        <v>165</v>
      </c>
      <c r="J30" s="21" t="s">
        <v>283</v>
      </c>
      <c r="K30" s="20"/>
      <c r="L30" s="20"/>
      <c r="M30" s="7" t="s">
        <v>304</v>
      </c>
    </row>
    <row r="31" spans="1:17" ht="15.5" x14ac:dyDescent="0.35">
      <c r="A31" t="s">
        <v>166</v>
      </c>
      <c r="B31" s="16" t="s">
        <v>167</v>
      </c>
      <c r="C31" s="4" t="s">
        <v>168</v>
      </c>
      <c r="D31" t="s">
        <v>169</v>
      </c>
      <c r="G31">
        <v>367</v>
      </c>
      <c r="H31">
        <f t="shared" si="0"/>
        <v>1101</v>
      </c>
      <c r="I31" t="s">
        <v>170</v>
      </c>
      <c r="J31" s="21" t="s">
        <v>283</v>
      </c>
      <c r="K31" s="20"/>
      <c r="L31" s="20"/>
      <c r="M31" t="s">
        <v>169</v>
      </c>
      <c r="Q31" s="32" t="s">
        <v>329</v>
      </c>
    </row>
    <row r="32" spans="1:17" ht="15.5" x14ac:dyDescent="0.35">
      <c r="A32" t="s">
        <v>171</v>
      </c>
      <c r="B32" s="16" t="s">
        <v>172</v>
      </c>
      <c r="C32" s="4" t="s">
        <v>70</v>
      </c>
      <c r="D32" t="s">
        <v>173</v>
      </c>
      <c r="E32" s="7" t="s">
        <v>174</v>
      </c>
      <c r="G32">
        <v>500</v>
      </c>
      <c r="H32">
        <f t="shared" si="0"/>
        <v>1500</v>
      </c>
      <c r="I32" t="s">
        <v>175</v>
      </c>
      <c r="J32" s="21" t="s">
        <v>283</v>
      </c>
      <c r="K32" s="20"/>
      <c r="L32" s="20"/>
      <c r="M32" t="s">
        <v>299</v>
      </c>
    </row>
    <row r="33" spans="1:17" ht="15.5" x14ac:dyDescent="0.35">
      <c r="A33" t="s">
        <v>176</v>
      </c>
      <c r="B33" s="16" t="s">
        <v>177</v>
      </c>
      <c r="C33" s="4" t="s">
        <v>178</v>
      </c>
      <c r="D33" t="s">
        <v>179</v>
      </c>
      <c r="E33" s="7" t="s">
        <v>180</v>
      </c>
      <c r="F33" s="3" t="s">
        <v>181</v>
      </c>
      <c r="G33">
        <v>275</v>
      </c>
      <c r="H33">
        <f t="shared" si="0"/>
        <v>825</v>
      </c>
      <c r="I33" t="s">
        <v>182</v>
      </c>
      <c r="J33" s="21" t="s">
        <v>283</v>
      </c>
      <c r="K33" s="20"/>
      <c r="L33" s="20"/>
      <c r="M33" t="s">
        <v>306</v>
      </c>
    </row>
    <row r="34" spans="1:17" ht="15.5" x14ac:dyDescent="0.35">
      <c r="A34" t="s">
        <v>183</v>
      </c>
      <c r="B34" s="16" t="s">
        <v>184</v>
      </c>
      <c r="C34" s="4" t="s">
        <v>185</v>
      </c>
      <c r="D34" t="s">
        <v>186</v>
      </c>
      <c r="E34" t="s">
        <v>187</v>
      </c>
      <c r="G34">
        <v>375</v>
      </c>
      <c r="H34">
        <f t="shared" si="0"/>
        <v>1125</v>
      </c>
      <c r="I34" t="s">
        <v>188</v>
      </c>
      <c r="J34" s="21" t="s">
        <v>283</v>
      </c>
      <c r="K34" s="20"/>
      <c r="L34" s="20"/>
      <c r="M34" t="s">
        <v>307</v>
      </c>
      <c r="Q34" s="32" t="s">
        <v>329</v>
      </c>
    </row>
    <row r="35" spans="1:17" ht="15.5" x14ac:dyDescent="0.35">
      <c r="A35" t="s">
        <v>189</v>
      </c>
      <c r="B35" s="16" t="s">
        <v>190</v>
      </c>
      <c r="C35" s="4" t="s">
        <v>191</v>
      </c>
      <c r="D35" t="s">
        <v>192</v>
      </c>
      <c r="E35" s="7" t="s">
        <v>193</v>
      </c>
      <c r="F35" t="s">
        <v>194</v>
      </c>
      <c r="G35">
        <v>265</v>
      </c>
      <c r="H35">
        <f t="shared" si="0"/>
        <v>795</v>
      </c>
      <c r="I35" t="s">
        <v>195</v>
      </c>
      <c r="J35" s="21" t="s">
        <v>283</v>
      </c>
      <c r="K35" s="20"/>
      <c r="L35" s="20"/>
      <c r="M35" t="s">
        <v>308</v>
      </c>
    </row>
    <row r="36" spans="1:17" ht="29" x14ac:dyDescent="0.35">
      <c r="A36" t="s">
        <v>196</v>
      </c>
      <c r="B36" s="16" t="s">
        <v>309</v>
      </c>
      <c r="C36" s="4" t="s">
        <v>197</v>
      </c>
      <c r="D36" t="s">
        <v>198</v>
      </c>
      <c r="E36" t="s">
        <v>199</v>
      </c>
      <c r="F36" s="8" t="s">
        <v>200</v>
      </c>
      <c r="G36">
        <v>145</v>
      </c>
      <c r="H36">
        <f t="shared" si="0"/>
        <v>435</v>
      </c>
      <c r="I36" t="s">
        <v>201</v>
      </c>
      <c r="J36" s="21" t="s">
        <v>283</v>
      </c>
      <c r="K36" s="20"/>
      <c r="L36" s="20"/>
      <c r="M36" t="s">
        <v>310</v>
      </c>
    </row>
    <row r="37" spans="1:17" ht="15.5" x14ac:dyDescent="0.35">
      <c r="A37" t="s">
        <v>202</v>
      </c>
      <c r="B37" s="16" t="s">
        <v>203</v>
      </c>
      <c r="C37" s="4" t="s">
        <v>204</v>
      </c>
      <c r="D37" t="s">
        <v>205</v>
      </c>
      <c r="E37" t="s">
        <v>206</v>
      </c>
      <c r="G37">
        <v>492</v>
      </c>
      <c r="H37">
        <f t="shared" si="0"/>
        <v>1476</v>
      </c>
      <c r="I37" t="s">
        <v>207</v>
      </c>
      <c r="J37" s="21" t="s">
        <v>283</v>
      </c>
      <c r="K37" s="20"/>
      <c r="L37" s="20"/>
      <c r="M37" t="s">
        <v>312</v>
      </c>
    </row>
    <row r="38" spans="1:17" ht="31" x14ac:dyDescent="0.35">
      <c r="A38" t="s">
        <v>208</v>
      </c>
      <c r="B38" s="16" t="s">
        <v>209</v>
      </c>
      <c r="C38" s="10" t="s">
        <v>210</v>
      </c>
      <c r="D38" t="s">
        <v>211</v>
      </c>
      <c r="E38" s="7" t="s">
        <v>212</v>
      </c>
      <c r="G38">
        <v>292</v>
      </c>
      <c r="H38">
        <f t="shared" si="0"/>
        <v>876</v>
      </c>
      <c r="I38" t="s">
        <v>213</v>
      </c>
      <c r="J38" s="21" t="s">
        <v>283</v>
      </c>
      <c r="K38" s="20"/>
      <c r="L38" s="20"/>
      <c r="M38" t="s">
        <v>313</v>
      </c>
    </row>
    <row r="39" spans="1:17" ht="15.5" x14ac:dyDescent="0.35">
      <c r="A39" t="s">
        <v>214</v>
      </c>
      <c r="B39" s="16" t="s">
        <v>215</v>
      </c>
      <c r="C39" t="s">
        <v>216</v>
      </c>
      <c r="D39" t="s">
        <v>217</v>
      </c>
      <c r="E39" s="7" t="s">
        <v>218</v>
      </c>
      <c r="F39" t="s">
        <v>219</v>
      </c>
      <c r="G39">
        <v>152</v>
      </c>
      <c r="H39">
        <f t="shared" si="0"/>
        <v>456</v>
      </c>
      <c r="I39" t="s">
        <v>220</v>
      </c>
      <c r="J39" s="21" t="s">
        <v>283</v>
      </c>
      <c r="K39" s="20"/>
      <c r="L39" s="20"/>
      <c r="M39" t="s">
        <v>314</v>
      </c>
    </row>
    <row r="40" spans="1:17" ht="58" x14ac:dyDescent="0.35">
      <c r="A40" t="s">
        <v>221</v>
      </c>
      <c r="B40" s="16" t="s">
        <v>222</v>
      </c>
      <c r="C40" s="4" t="s">
        <v>223</v>
      </c>
      <c r="D40" t="s">
        <v>224</v>
      </c>
      <c r="E40" s="7" t="s">
        <v>225</v>
      </c>
      <c r="F40" s="8" t="s">
        <v>226</v>
      </c>
      <c r="G40">
        <v>387</v>
      </c>
      <c r="H40">
        <f t="shared" si="0"/>
        <v>1161</v>
      </c>
      <c r="I40" t="s">
        <v>227</v>
      </c>
      <c r="J40" s="21" t="s">
        <v>283</v>
      </c>
      <c r="K40" s="20"/>
      <c r="L40" s="20"/>
      <c r="M40" t="s">
        <v>315</v>
      </c>
    </row>
    <row r="41" spans="1:17" ht="15.5" x14ac:dyDescent="0.35">
      <c r="A41" t="s">
        <v>228</v>
      </c>
      <c r="B41" s="16" t="s">
        <v>229</v>
      </c>
      <c r="C41" t="s">
        <v>230</v>
      </c>
      <c r="D41" t="s">
        <v>231</v>
      </c>
      <c r="E41" t="s">
        <v>232</v>
      </c>
      <c r="G41">
        <v>408</v>
      </c>
      <c r="H41">
        <f t="shared" si="0"/>
        <v>1224</v>
      </c>
      <c r="I41" t="s">
        <v>233</v>
      </c>
      <c r="J41" s="21" t="s">
        <v>283</v>
      </c>
      <c r="K41" s="20"/>
      <c r="L41" s="20"/>
      <c r="M41" t="s">
        <v>316</v>
      </c>
    </row>
    <row r="42" spans="1:17" ht="29" x14ac:dyDescent="0.35">
      <c r="A42" t="s">
        <v>234</v>
      </c>
      <c r="B42" s="16" t="s">
        <v>235</v>
      </c>
      <c r="C42" s="4" t="s">
        <v>236</v>
      </c>
      <c r="D42" t="s">
        <v>237</v>
      </c>
      <c r="E42" s="8" t="s">
        <v>238</v>
      </c>
      <c r="G42">
        <v>371</v>
      </c>
      <c r="H42">
        <f t="shared" si="0"/>
        <v>1113</v>
      </c>
      <c r="I42" t="s">
        <v>239</v>
      </c>
      <c r="J42" s="21" t="s">
        <v>283</v>
      </c>
      <c r="K42" s="20"/>
      <c r="L42" s="20"/>
      <c r="M42" t="s">
        <v>317</v>
      </c>
    </row>
    <row r="43" spans="1:17" ht="15.5" x14ac:dyDescent="0.35">
      <c r="A43" t="s">
        <v>240</v>
      </c>
      <c r="B43" s="16" t="s">
        <v>241</v>
      </c>
      <c r="C43" s="4" t="s">
        <v>242</v>
      </c>
      <c r="D43" t="s">
        <v>243</v>
      </c>
      <c r="E43" s="7" t="s">
        <v>244</v>
      </c>
      <c r="F43" s="1" t="s">
        <v>245</v>
      </c>
      <c r="G43">
        <v>339</v>
      </c>
      <c r="H43">
        <f t="shared" si="0"/>
        <v>1017</v>
      </c>
      <c r="I43" t="s">
        <v>246</v>
      </c>
      <c r="J43" s="21" t="s">
        <v>283</v>
      </c>
      <c r="K43" s="20"/>
      <c r="L43" s="20"/>
      <c r="M43" t="s">
        <v>318</v>
      </c>
    </row>
    <row r="44" spans="1:17" x14ac:dyDescent="0.35">
      <c r="A44" t="s">
        <v>321</v>
      </c>
      <c r="B44" s="19" t="s">
        <v>319</v>
      </c>
      <c r="C44" s="30" t="s">
        <v>323</v>
      </c>
      <c r="E44" t="s">
        <v>326</v>
      </c>
      <c r="M44" t="s">
        <v>327</v>
      </c>
      <c r="Q44" s="32" t="s">
        <v>329</v>
      </c>
    </row>
    <row r="45" spans="1:17" ht="15.5" x14ac:dyDescent="0.35">
      <c r="A45" t="s">
        <v>322</v>
      </c>
      <c r="B45" s="19" t="s">
        <v>320</v>
      </c>
      <c r="C45" s="31" t="s">
        <v>324</v>
      </c>
      <c r="E45" s="3" t="s">
        <v>325</v>
      </c>
    </row>
  </sheetData>
  <mergeCells count="1">
    <mergeCell ref="A2:B2"/>
  </mergeCells>
  <phoneticPr fontId="11" type="noConversion"/>
  <hyperlinks>
    <hyperlink ref="E28" r:id="rId1" display="https://www.ebi.ac.uk/ena/data/view/AFV71312" xr:uid="{656772FF-89FA-42F1-97EB-D40417B0B51E}"/>
    <hyperlink ref="E27" r:id="rId2" display="https://www.ncbi.nlm.nih.gov/entrez/query.fcgi?db=protein&amp;cmd=&amp;term=AAZ77700" xr:uid="{9F72A77C-9B56-406F-9221-AFB58250578F}"/>
    <hyperlink ref="E30" r:id="rId3" display="https://www.ncbi.nlm.nih.gov/entrez/query.fcgi?db=protein&amp;cmd=&amp;term=ADG87279" xr:uid="{33402969-43DD-4CAE-BFDA-037ABCDCD63F}"/>
    <hyperlink ref="E32" r:id="rId4" display="https://www.ncbi.nlm.nih.gov/entrez/query.fcgi?db=protein&amp;cmd=&amp;term=ACR50781" xr:uid="{3E12BC85-A875-45F8-BE44-89ED0C9FB516}"/>
    <hyperlink ref="E33" r:id="rId5" display="https://www.ncbi.nlm.nih.gov/entrez/query.fcgi?db=protein&amp;cmd=&amp;term=AAG23267" xr:uid="{F2B61F2C-B12B-4561-AC63-5B292D32D7FB}"/>
    <hyperlink ref="E35" r:id="rId6" display="https://www.ncbi.nlm.nih.gov/entrez/query.fcgi?db=protein&amp;cmd=&amp;term=AGA37272" xr:uid="{99BE3494-557C-4DDC-8225-56CDF58AB126}"/>
    <hyperlink ref="E38" r:id="rId7" display="https://www.ncbi.nlm.nih.gov/entrez/query.fcgi?db=protein&amp;cmd=&amp;term=QBQ83708" xr:uid="{1C7B92A6-B6EF-4B61-B768-E25B948D4563}"/>
    <hyperlink ref="E43" r:id="rId8" display="https://www.ncbi.nlm.nih.gov/entrez/query.fcgi?db=protein&amp;cmd=&amp;term=BAA89352" xr:uid="{9B9FF445-4429-4FDC-AE07-2340319C232F}"/>
    <hyperlink ref="E39" r:id="rId9" display="https://www.ncbi.nlm.nih.gov/entrez/query.fcgi?db=protein&amp;cmd=&amp;term=AXG22404" xr:uid="{4291A979-E92E-453C-AF88-B7C5B24D9E68}"/>
    <hyperlink ref="E40" r:id="rId10" display="https://www.ncbi.nlm.nih.gov/entrez/query.fcgi?db=protein&amp;cmd=&amp;term=EED49872" xr:uid="{630C499F-64F2-4DD6-A874-696520D388C0}"/>
    <hyperlink ref="M3" r:id="rId11" tooltip="DOI URL" xr:uid="{4B0E7ED4-374C-4CE1-B5AC-C989E3846EDE}"/>
    <hyperlink ref="M4" r:id="rId12" tooltip="Persistent link using digital object identifier" xr:uid="{542AF9A0-F05D-4AEF-99FE-6CF37CA08B39}"/>
    <hyperlink ref="M5" r:id="rId13" display="https://doi.org/10.1021/ja0744854" xr:uid="{0DF5B096-2A65-47D4-843E-2B663CF4F7D5}"/>
    <hyperlink ref="M7" r:id="rId14" tooltip="DOI URL" xr:uid="{CDCB68AD-3180-4CF9-A3F7-B92D8EEE1997}"/>
    <hyperlink ref="N12" r:id="rId15" display="https://doi.org/10.1128/mmbr.00054-12" xr:uid="{0ECCF8EB-CE87-46C2-9748-2EDB2247E566}"/>
    <hyperlink ref="M13" r:id="rId16" tooltip="DOI URL" xr:uid="{BAF3D37F-44DC-432A-9587-DD4D9AE0E1C6}"/>
    <hyperlink ref="M27" r:id="rId17" tooltip="Persistent link using digital object identifier" xr:uid="{876AF489-92D2-49EA-AEFC-3E63A5CCF784}"/>
    <hyperlink ref="M30" r:id="rId18" xr:uid="{3CE534FC-CEA5-4939-A934-AA8E58894473}"/>
  </hyperlinks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27C6E-8928-9445-8DFB-C62429B4803A}">
  <dimension ref="A1:G48"/>
  <sheetViews>
    <sheetView workbookViewId="0">
      <selection activeCell="G3" sqref="G3"/>
    </sheetView>
  </sheetViews>
  <sheetFormatPr defaultColWidth="10.90625" defaultRowHeight="14.5" x14ac:dyDescent="0.35"/>
  <cols>
    <col min="2" max="2" width="26.36328125" customWidth="1"/>
  </cols>
  <sheetData>
    <row r="1" spans="1:7" ht="16" thickBot="1" x14ac:dyDescent="0.4">
      <c r="A1" t="s">
        <v>0</v>
      </c>
      <c r="B1" s="12" t="s">
        <v>247</v>
      </c>
      <c r="C1" t="s">
        <v>346</v>
      </c>
    </row>
    <row r="2" spans="1:7" ht="16" thickBot="1" x14ac:dyDescent="0.4">
      <c r="A2" s="35" t="s">
        <v>335</v>
      </c>
      <c r="B2" t="s">
        <v>339</v>
      </c>
      <c r="C2" s="40" t="s">
        <v>335</v>
      </c>
      <c r="D2" s="38" t="str">
        <f>IF(ISNUMBER(MATCH(C2,A:A,0)), "Present", "Absent")</f>
        <v>Present</v>
      </c>
      <c r="G2" t="s">
        <v>347</v>
      </c>
    </row>
    <row r="3" spans="1:7" ht="16" thickBot="1" x14ac:dyDescent="0.4">
      <c r="A3" s="16" t="s">
        <v>337</v>
      </c>
      <c r="B3" t="s">
        <v>340</v>
      </c>
      <c r="D3" s="38" t="str">
        <f t="shared" ref="D3:D32" si="0">IF(ISNUMBER(MATCH(C4,A:A,0)), "Present", "Absent")</f>
        <v>Present</v>
      </c>
      <c r="G3" t="s">
        <v>348</v>
      </c>
    </row>
    <row r="4" spans="1:7" ht="16" thickBot="1" x14ac:dyDescent="0.4">
      <c r="A4" s="35" t="s">
        <v>8</v>
      </c>
      <c r="B4" t="s">
        <v>12</v>
      </c>
      <c r="C4" s="41" t="s">
        <v>8</v>
      </c>
      <c r="D4" s="38" t="str">
        <f t="shared" si="0"/>
        <v>Present</v>
      </c>
    </row>
    <row r="5" spans="1:7" ht="16" thickBot="1" x14ac:dyDescent="0.4">
      <c r="A5" s="35" t="s">
        <v>336</v>
      </c>
      <c r="B5" t="s">
        <v>341</v>
      </c>
      <c r="C5" s="39" t="s">
        <v>336</v>
      </c>
      <c r="D5" s="38" t="str">
        <f t="shared" si="0"/>
        <v>Present</v>
      </c>
    </row>
    <row r="6" spans="1:7" ht="16" thickBot="1" x14ac:dyDescent="0.4">
      <c r="A6" s="16" t="s">
        <v>184</v>
      </c>
      <c r="B6" t="s">
        <v>188</v>
      </c>
      <c r="C6" s="41" t="s">
        <v>184</v>
      </c>
      <c r="D6" s="38" t="str">
        <f t="shared" si="0"/>
        <v>Present</v>
      </c>
    </row>
    <row r="7" spans="1:7" ht="15" thickBot="1" x14ac:dyDescent="0.4">
      <c r="A7" s="18" t="s">
        <v>142</v>
      </c>
      <c r="B7" t="s">
        <v>146</v>
      </c>
      <c r="C7" s="39" t="s">
        <v>142</v>
      </c>
      <c r="D7" s="38" t="str">
        <f t="shared" si="0"/>
        <v>Present</v>
      </c>
    </row>
    <row r="8" spans="1:7" ht="16" thickBot="1" x14ac:dyDescent="0.4">
      <c r="A8" s="35" t="s">
        <v>14</v>
      </c>
      <c r="B8" t="s">
        <v>18</v>
      </c>
      <c r="C8" s="39" t="s">
        <v>14</v>
      </c>
      <c r="D8" s="38" t="str">
        <f t="shared" si="0"/>
        <v>Present</v>
      </c>
    </row>
    <row r="9" spans="1:7" ht="15" thickBot="1" x14ac:dyDescent="0.4">
      <c r="A9" s="17" t="s">
        <v>75</v>
      </c>
      <c r="B9" t="s">
        <v>79</v>
      </c>
      <c r="C9" s="41" t="s">
        <v>75</v>
      </c>
      <c r="D9" s="38" t="str">
        <f t="shared" si="0"/>
        <v>Present</v>
      </c>
    </row>
    <row r="10" spans="1:7" ht="15" thickBot="1" x14ac:dyDescent="0.4">
      <c r="A10" s="17" t="s">
        <v>81</v>
      </c>
      <c r="B10" t="s">
        <v>84</v>
      </c>
      <c r="C10" s="39" t="s">
        <v>81</v>
      </c>
      <c r="D10" s="38" t="str">
        <f t="shared" si="0"/>
        <v>Present</v>
      </c>
    </row>
    <row r="11" spans="1:7" ht="15" thickBot="1" x14ac:dyDescent="0.4">
      <c r="A11" s="17" t="s">
        <v>86</v>
      </c>
      <c r="B11" t="s">
        <v>90</v>
      </c>
      <c r="C11" s="41" t="s">
        <v>86</v>
      </c>
      <c r="D11" s="38" t="str">
        <f t="shared" si="0"/>
        <v>Present</v>
      </c>
    </row>
    <row r="12" spans="1:7" ht="15" thickBot="1" x14ac:dyDescent="0.4">
      <c r="A12" s="17" t="s">
        <v>92</v>
      </c>
      <c r="B12" t="s">
        <v>96</v>
      </c>
      <c r="C12" s="39" t="s">
        <v>92</v>
      </c>
      <c r="D12" s="38" t="str">
        <f t="shared" si="0"/>
        <v>Present</v>
      </c>
    </row>
    <row r="13" spans="1:7" ht="15" thickBot="1" x14ac:dyDescent="0.4">
      <c r="A13" s="17" t="s">
        <v>104</v>
      </c>
      <c r="B13" t="s">
        <v>108</v>
      </c>
      <c r="C13" s="39" t="s">
        <v>104</v>
      </c>
      <c r="D13" s="38" t="str">
        <f t="shared" si="0"/>
        <v>Present</v>
      </c>
    </row>
    <row r="14" spans="1:7" ht="15" thickBot="1" x14ac:dyDescent="0.4">
      <c r="A14" s="17" t="s">
        <v>115</v>
      </c>
      <c r="B14" t="s">
        <v>119</v>
      </c>
      <c r="C14" s="39" t="s">
        <v>115</v>
      </c>
      <c r="D14" s="38" t="str">
        <f t="shared" si="0"/>
        <v>Present</v>
      </c>
    </row>
    <row r="15" spans="1:7" ht="15" thickBot="1" x14ac:dyDescent="0.4">
      <c r="A15" s="17" t="s">
        <v>121</v>
      </c>
      <c r="B15" t="s">
        <v>125</v>
      </c>
      <c r="C15" s="41" t="s">
        <v>121</v>
      </c>
      <c r="D15" s="38" t="str">
        <f t="shared" si="0"/>
        <v>Present</v>
      </c>
    </row>
    <row r="16" spans="1:7" ht="15" thickBot="1" x14ac:dyDescent="0.4">
      <c r="A16" s="17" t="s">
        <v>127</v>
      </c>
      <c r="B16" t="s">
        <v>130</v>
      </c>
      <c r="C16" s="39" t="s">
        <v>127</v>
      </c>
      <c r="D16" s="38" t="str">
        <f t="shared" si="0"/>
        <v>Present</v>
      </c>
    </row>
    <row r="17" spans="1:4" ht="15" thickBot="1" x14ac:dyDescent="0.4">
      <c r="A17" s="17" t="s">
        <v>132</v>
      </c>
      <c r="B17" t="s">
        <v>135</v>
      </c>
      <c r="C17" s="41" t="s">
        <v>132</v>
      </c>
      <c r="D17" s="38" t="str">
        <f t="shared" si="0"/>
        <v>Present</v>
      </c>
    </row>
    <row r="18" spans="1:4" ht="15" thickBot="1" x14ac:dyDescent="0.4">
      <c r="A18" s="17" t="s">
        <v>137</v>
      </c>
      <c r="B18" t="s">
        <v>140</v>
      </c>
      <c r="C18" s="39" t="s">
        <v>137</v>
      </c>
      <c r="D18" s="38" t="str">
        <f t="shared" si="0"/>
        <v>Present</v>
      </c>
    </row>
    <row r="19" spans="1:4" ht="16" thickBot="1" x14ac:dyDescent="0.4">
      <c r="A19" s="16" t="s">
        <v>167</v>
      </c>
      <c r="B19" t="s">
        <v>170</v>
      </c>
      <c r="C19" s="41" t="s">
        <v>167</v>
      </c>
      <c r="D19" s="38" t="str">
        <f t="shared" si="0"/>
        <v>Present</v>
      </c>
    </row>
    <row r="20" spans="1:4" ht="16" thickBot="1" x14ac:dyDescent="0.4">
      <c r="A20" s="16" t="s">
        <v>229</v>
      </c>
      <c r="B20" t="s">
        <v>233</v>
      </c>
      <c r="C20" s="39" t="s">
        <v>229</v>
      </c>
      <c r="D20" s="38" t="str">
        <f t="shared" si="0"/>
        <v>Present</v>
      </c>
    </row>
    <row r="21" spans="1:4" ht="16" thickBot="1" x14ac:dyDescent="0.4">
      <c r="A21" s="16" t="s">
        <v>209</v>
      </c>
      <c r="B21" t="s">
        <v>213</v>
      </c>
      <c r="C21" s="41" t="s">
        <v>209</v>
      </c>
      <c r="D21" s="38" t="str">
        <f t="shared" si="0"/>
        <v>Absent</v>
      </c>
    </row>
    <row r="22" spans="1:4" ht="16" thickBot="1" x14ac:dyDescent="0.4">
      <c r="A22" s="16" t="s">
        <v>309</v>
      </c>
      <c r="B22" t="s">
        <v>201</v>
      </c>
      <c r="C22" s="43" t="s">
        <v>345</v>
      </c>
      <c r="D22" s="38" t="str">
        <f t="shared" si="0"/>
        <v>Present</v>
      </c>
    </row>
    <row r="23" spans="1:4" ht="16" thickBot="1" x14ac:dyDescent="0.4">
      <c r="A23" s="35" t="s">
        <v>20</v>
      </c>
      <c r="B23" t="s">
        <v>23</v>
      </c>
      <c r="C23" s="41" t="s">
        <v>20</v>
      </c>
      <c r="D23" s="38" t="str">
        <f t="shared" si="0"/>
        <v>Present</v>
      </c>
    </row>
    <row r="24" spans="1:4" ht="16" thickBot="1" x14ac:dyDescent="0.4">
      <c r="A24" s="16" t="s">
        <v>222</v>
      </c>
      <c r="B24" t="s">
        <v>227</v>
      </c>
      <c r="C24" s="41" t="s">
        <v>222</v>
      </c>
      <c r="D24" s="38" t="str">
        <f t="shared" si="0"/>
        <v>Present</v>
      </c>
    </row>
    <row r="25" spans="1:4" ht="16" thickBot="1" x14ac:dyDescent="0.4">
      <c r="A25" s="35" t="s">
        <v>25</v>
      </c>
      <c r="B25" t="s">
        <v>28</v>
      </c>
      <c r="C25" s="39" t="s">
        <v>25</v>
      </c>
      <c r="D25" s="38" t="str">
        <f t="shared" si="0"/>
        <v>Absent</v>
      </c>
    </row>
    <row r="26" spans="1:4" ht="16" thickBot="1" x14ac:dyDescent="0.4">
      <c r="A26" s="34" t="s">
        <v>203</v>
      </c>
      <c r="B26" t="s">
        <v>207</v>
      </c>
      <c r="C26" s="39" t="s">
        <v>311</v>
      </c>
      <c r="D26" s="38" t="str">
        <f t="shared" si="0"/>
        <v>Present</v>
      </c>
    </row>
    <row r="27" spans="1:4" ht="16" thickBot="1" x14ac:dyDescent="0.4">
      <c r="A27" s="35" t="s">
        <v>30</v>
      </c>
      <c r="B27" t="s">
        <v>34</v>
      </c>
      <c r="C27" s="41" t="s">
        <v>30</v>
      </c>
      <c r="D27" s="38" t="str">
        <f t="shared" si="0"/>
        <v>Present</v>
      </c>
    </row>
    <row r="28" spans="1:4" ht="16" thickBot="1" x14ac:dyDescent="0.4">
      <c r="A28" s="16" t="s">
        <v>154</v>
      </c>
      <c r="B28" t="s">
        <v>158</v>
      </c>
      <c r="C28" s="41" t="s">
        <v>154</v>
      </c>
      <c r="D28" s="38" t="str">
        <f t="shared" si="0"/>
        <v>Present</v>
      </c>
    </row>
    <row r="29" spans="1:4" ht="15" thickBot="1" x14ac:dyDescent="0.4">
      <c r="A29" s="17" t="s">
        <v>98</v>
      </c>
      <c r="B29" t="s">
        <v>102</v>
      </c>
      <c r="C29" s="41" t="s">
        <v>98</v>
      </c>
      <c r="D29" s="38" t="str">
        <f t="shared" si="0"/>
        <v>Present</v>
      </c>
    </row>
    <row r="30" spans="1:4" ht="15" thickBot="1" x14ac:dyDescent="0.4">
      <c r="A30" s="17" t="s">
        <v>110</v>
      </c>
      <c r="B30" t="s">
        <v>113</v>
      </c>
      <c r="C30" s="41" t="s">
        <v>110</v>
      </c>
      <c r="D30" s="38" t="str">
        <f t="shared" si="0"/>
        <v>Present</v>
      </c>
    </row>
    <row r="31" spans="1:4" ht="16" thickBot="1" x14ac:dyDescent="0.4">
      <c r="A31" s="16" t="s">
        <v>241</v>
      </c>
      <c r="B31" t="s">
        <v>246</v>
      </c>
      <c r="C31" s="39" t="s">
        <v>241</v>
      </c>
      <c r="D31" s="38" t="str">
        <f t="shared" si="0"/>
        <v>Present</v>
      </c>
    </row>
    <row r="32" spans="1:4" ht="16" thickBot="1" x14ac:dyDescent="0.4">
      <c r="A32" s="16" t="s">
        <v>215</v>
      </c>
      <c r="B32" t="s">
        <v>220</v>
      </c>
      <c r="C32" s="41" t="s">
        <v>215</v>
      </c>
      <c r="D32" s="38" t="str">
        <f t="shared" si="0"/>
        <v>Present</v>
      </c>
    </row>
    <row r="33" spans="1:4" ht="16" thickBot="1" x14ac:dyDescent="0.4">
      <c r="A33" s="16" t="s">
        <v>190</v>
      </c>
      <c r="B33" t="s">
        <v>195</v>
      </c>
      <c r="C33" s="39" t="s">
        <v>190</v>
      </c>
      <c r="D33" s="38" t="str">
        <f t="shared" ref="D33:D39" si="1">IF(ISNUMBER(MATCH(C35,A:A,0)), "Present", "Absent")</f>
        <v>Present</v>
      </c>
    </row>
    <row r="34" spans="1:4" ht="16" thickBot="1" x14ac:dyDescent="0.4">
      <c r="A34" s="16" t="s">
        <v>338</v>
      </c>
      <c r="B34" t="s">
        <v>342</v>
      </c>
      <c r="D34" s="38" t="str">
        <f t="shared" si="1"/>
        <v>Present</v>
      </c>
    </row>
    <row r="35" spans="1:4" ht="16" thickBot="1" x14ac:dyDescent="0.4">
      <c r="A35" s="16" t="s">
        <v>235</v>
      </c>
      <c r="B35" t="s">
        <v>239</v>
      </c>
      <c r="C35" s="41" t="s">
        <v>235</v>
      </c>
      <c r="D35" s="38" t="str">
        <f t="shared" si="1"/>
        <v>Present</v>
      </c>
    </row>
    <row r="36" spans="1:4" ht="16" thickBot="1" x14ac:dyDescent="0.4">
      <c r="A36" s="16" t="s">
        <v>148</v>
      </c>
      <c r="B36" t="s">
        <v>152</v>
      </c>
      <c r="C36" s="39" t="s">
        <v>148</v>
      </c>
      <c r="D36" s="38" t="str">
        <f t="shared" si="1"/>
        <v>Present</v>
      </c>
    </row>
    <row r="37" spans="1:4" ht="16" thickBot="1" x14ac:dyDescent="0.4">
      <c r="A37" s="35" t="s">
        <v>36</v>
      </c>
      <c r="B37" t="s">
        <v>40</v>
      </c>
      <c r="C37" s="39" t="s">
        <v>36</v>
      </c>
      <c r="D37" s="38" t="str">
        <f t="shared" si="1"/>
        <v>Present</v>
      </c>
    </row>
    <row r="38" spans="1:4" ht="16" thickBot="1" x14ac:dyDescent="0.4">
      <c r="A38" s="35" t="s">
        <v>42</v>
      </c>
      <c r="B38" t="s">
        <v>46</v>
      </c>
      <c r="C38" s="41" t="s">
        <v>42</v>
      </c>
      <c r="D38" s="38" t="str">
        <f t="shared" si="1"/>
        <v>Present</v>
      </c>
    </row>
    <row r="39" spans="1:4" ht="16" thickBot="1" x14ac:dyDescent="0.4">
      <c r="A39" s="35" t="s">
        <v>48</v>
      </c>
      <c r="B39" t="s">
        <v>50</v>
      </c>
      <c r="C39" s="39" t="s">
        <v>48</v>
      </c>
      <c r="D39" s="38" t="str">
        <f t="shared" si="1"/>
        <v>Present</v>
      </c>
    </row>
    <row r="40" spans="1:4" ht="16" thickBot="1" x14ac:dyDescent="0.4">
      <c r="A40" s="16" t="s">
        <v>319</v>
      </c>
      <c r="B40" t="s">
        <v>343</v>
      </c>
      <c r="C40" s="41" t="s">
        <v>319</v>
      </c>
      <c r="D40" s="38" t="str">
        <f>IF(ISNUMBER(MATCH(#REF!,A:A,0)), "Present", "Absent")</f>
        <v>Absent</v>
      </c>
    </row>
    <row r="41" spans="1:4" ht="16" thickBot="1" x14ac:dyDescent="0.4">
      <c r="A41" s="16" t="s">
        <v>177</v>
      </c>
      <c r="B41" t="s">
        <v>182</v>
      </c>
      <c r="C41" s="39" t="s">
        <v>177</v>
      </c>
      <c r="D41" s="38" t="str">
        <f>IF(ISNUMBER(MATCH(C42,A:A,0)), "Present", "Absent")</f>
        <v>Present</v>
      </c>
    </row>
    <row r="42" spans="1:4" ht="16" thickBot="1" x14ac:dyDescent="0.4">
      <c r="A42" s="16" t="s">
        <v>160</v>
      </c>
      <c r="B42" t="s">
        <v>165</v>
      </c>
      <c r="C42" s="41" t="s">
        <v>160</v>
      </c>
      <c r="D42" s="38" t="str">
        <f>IF(ISNUMBER(MATCH(C43,A:A,0)), "Present", "Absent")</f>
        <v>Present</v>
      </c>
    </row>
    <row r="43" spans="1:4" ht="16" thickBot="1" x14ac:dyDescent="0.4">
      <c r="A43" s="35" t="s">
        <v>52</v>
      </c>
      <c r="B43" t="s">
        <v>56</v>
      </c>
      <c r="C43" s="41" t="s">
        <v>52</v>
      </c>
      <c r="D43" s="38" t="str">
        <f>IF(ISNUMBER(MATCH(C44,A:A,0)), "Present", "Absent")</f>
        <v>Present</v>
      </c>
    </row>
    <row r="44" spans="1:4" ht="16" thickBot="1" x14ac:dyDescent="0.4">
      <c r="A44" s="16" t="s">
        <v>320</v>
      </c>
      <c r="B44" t="s">
        <v>344</v>
      </c>
      <c r="C44" s="39" t="s">
        <v>320</v>
      </c>
      <c r="D44" s="38" t="str">
        <f>IF(ISNUMBER(MATCH(#REF!,A:A,0)), "Present", "Absent")</f>
        <v>Absent</v>
      </c>
    </row>
    <row r="45" spans="1:4" ht="16" thickBot="1" x14ac:dyDescent="0.4">
      <c r="A45" s="36" t="s">
        <v>58</v>
      </c>
      <c r="B45" t="s">
        <v>62</v>
      </c>
      <c r="C45" s="39" t="s">
        <v>58</v>
      </c>
      <c r="D45" s="38" t="str">
        <f t="shared" ref="D45:D48" si="2">IF(ISNUMBER(MATCH(C45,A:A,0)), "Present", "Absent")</f>
        <v>Present</v>
      </c>
    </row>
    <row r="46" spans="1:4" ht="16" thickBot="1" x14ac:dyDescent="0.4">
      <c r="A46" s="16" t="s">
        <v>172</v>
      </c>
      <c r="B46" t="s">
        <v>175</v>
      </c>
      <c r="C46" s="42" t="s">
        <v>172</v>
      </c>
      <c r="D46" s="38" t="str">
        <f t="shared" si="2"/>
        <v>Present</v>
      </c>
    </row>
    <row r="47" spans="1:4" ht="15" thickBot="1" x14ac:dyDescent="0.4">
      <c r="A47" s="37" t="s">
        <v>69</v>
      </c>
      <c r="B47" t="s">
        <v>73</v>
      </c>
      <c r="C47" s="39" t="s">
        <v>69</v>
      </c>
      <c r="D47" s="38" t="str">
        <f t="shared" si="2"/>
        <v>Present</v>
      </c>
    </row>
    <row r="48" spans="1:4" ht="15.5" x14ac:dyDescent="0.35">
      <c r="A48" s="36" t="s">
        <v>64</v>
      </c>
      <c r="B48" t="s">
        <v>67</v>
      </c>
      <c r="C48" s="41" t="s">
        <v>64</v>
      </c>
      <c r="D48" s="38" t="str">
        <f t="shared" si="2"/>
        <v>Present</v>
      </c>
    </row>
  </sheetData>
  <sortState xmlns:xlrd2="http://schemas.microsoft.com/office/spreadsheetml/2017/richdata2" ref="C3:C46">
    <sortCondition ref="C2:C46"/>
  </sortState>
  <conditionalFormatting sqref="D2:D4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{367398E1-DBA2-2C4D-B256-B700714A1FFA}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7398E1-DBA2-2C4D-B256-B700714A1F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D2:D48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51482-118F-40F7-9F8B-997554E5D5AC}">
  <dimension ref="A1:O323"/>
  <sheetViews>
    <sheetView workbookViewId="0">
      <selection activeCell="R74" sqref="R74"/>
    </sheetView>
  </sheetViews>
  <sheetFormatPr defaultColWidth="8.81640625" defaultRowHeight="14.5" x14ac:dyDescent="0.35"/>
  <cols>
    <col min="2" max="2" width="8.6328125" style="19"/>
  </cols>
  <sheetData>
    <row r="1" spans="1:9" s="25" customFormat="1" x14ac:dyDescent="0.35">
      <c r="A1" s="45" t="s">
        <v>0</v>
      </c>
      <c r="B1" s="45"/>
      <c r="C1" s="28" t="s">
        <v>289</v>
      </c>
    </row>
    <row r="2" spans="1:9" s="23" customFormat="1" ht="87" x14ac:dyDescent="0.35">
      <c r="A2" s="23" t="s">
        <v>7</v>
      </c>
      <c r="B2" s="26" t="s">
        <v>8</v>
      </c>
      <c r="I2" s="24" t="s">
        <v>286</v>
      </c>
    </row>
    <row r="8" spans="1:9" x14ac:dyDescent="0.35">
      <c r="A8" t="s">
        <v>13</v>
      </c>
      <c r="B8" s="19" t="s">
        <v>14</v>
      </c>
    </row>
    <row r="21" spans="1:6" s="23" customFormat="1" ht="87" x14ac:dyDescent="0.35">
      <c r="A21" s="23" t="s">
        <v>19</v>
      </c>
      <c r="B21" s="26" t="s">
        <v>20</v>
      </c>
      <c r="F21" s="24" t="s">
        <v>288</v>
      </c>
    </row>
    <row r="31" spans="1:6" ht="87" x14ac:dyDescent="0.35">
      <c r="A31" s="23" t="s">
        <v>24</v>
      </c>
      <c r="B31" s="26" t="s">
        <v>25</v>
      </c>
      <c r="C31" s="23"/>
      <c r="D31" s="23"/>
      <c r="E31" s="23"/>
      <c r="F31" s="24" t="s">
        <v>286</v>
      </c>
    </row>
    <row r="32" spans="1:6" x14ac:dyDescent="0.35">
      <c r="A32" t="s">
        <v>29</v>
      </c>
      <c r="B32" s="19" t="s">
        <v>290</v>
      </c>
    </row>
    <row r="45" spans="1:2" x14ac:dyDescent="0.35">
      <c r="A45" t="s">
        <v>35</v>
      </c>
      <c r="B45" s="19" t="s">
        <v>36</v>
      </c>
    </row>
    <row r="59" spans="1:15" s="23" customFormat="1" ht="87" x14ac:dyDescent="0.35">
      <c r="A59" s="23" t="s">
        <v>41</v>
      </c>
      <c r="B59" s="26" t="s">
        <v>42</v>
      </c>
      <c r="O59" s="24" t="s">
        <v>288</v>
      </c>
    </row>
    <row r="60" spans="1:15" x14ac:dyDescent="0.35">
      <c r="A60" t="s">
        <v>47</v>
      </c>
      <c r="B60" s="19" t="s">
        <v>48</v>
      </c>
    </row>
    <row r="76" spans="1:2" x14ac:dyDescent="0.35">
      <c r="A76" t="s">
        <v>51</v>
      </c>
      <c r="B76" s="19" t="s">
        <v>52</v>
      </c>
    </row>
    <row r="88" spans="1:4" ht="87" x14ac:dyDescent="0.35">
      <c r="A88" s="23" t="s">
        <v>57</v>
      </c>
      <c r="B88" s="26" t="s">
        <v>58</v>
      </c>
      <c r="C88" s="24" t="s">
        <v>288</v>
      </c>
      <c r="D88" s="24" t="s">
        <v>286</v>
      </c>
    </row>
    <row r="89" spans="1:4" x14ac:dyDescent="0.35">
      <c r="A89" s="23"/>
      <c r="B89" s="26"/>
      <c r="C89" s="24"/>
      <c r="D89" s="24"/>
    </row>
    <row r="90" spans="1:4" x14ac:dyDescent="0.35">
      <c r="A90" s="23"/>
      <c r="B90" s="26"/>
      <c r="C90" s="24"/>
      <c r="D90" s="24"/>
    </row>
    <row r="93" spans="1:4" x14ac:dyDescent="0.35">
      <c r="A93" t="s">
        <v>63</v>
      </c>
      <c r="B93" s="19" t="s">
        <v>64</v>
      </c>
    </row>
    <row r="107" spans="1:10" ht="130.5" x14ac:dyDescent="0.35">
      <c r="A107" s="23" t="s">
        <v>68</v>
      </c>
      <c r="B107" s="26" t="s">
        <v>69</v>
      </c>
      <c r="C107" s="23"/>
      <c r="D107" s="23"/>
      <c r="E107" s="23"/>
      <c r="F107" s="23"/>
      <c r="G107" s="23"/>
      <c r="H107" s="23"/>
      <c r="I107" s="23"/>
      <c r="J107" s="24" t="s">
        <v>300</v>
      </c>
    </row>
    <row r="111" spans="1:10" x14ac:dyDescent="0.35">
      <c r="A111" t="s">
        <v>301</v>
      </c>
      <c r="C111" s="11" t="s">
        <v>302</v>
      </c>
    </row>
    <row r="114" spans="1:6" s="23" customFormat="1" ht="87" x14ac:dyDescent="0.35">
      <c r="A114" s="23" t="s">
        <v>141</v>
      </c>
      <c r="B114" s="26" t="s">
        <v>142</v>
      </c>
      <c r="F114" s="24" t="s">
        <v>288</v>
      </c>
    </row>
    <row r="122" spans="1:6" x14ac:dyDescent="0.35">
      <c r="A122" t="s">
        <v>147</v>
      </c>
      <c r="B122" s="19" t="s">
        <v>148</v>
      </c>
    </row>
    <row r="136" spans="1:6" ht="15.5" x14ac:dyDescent="0.35">
      <c r="A136" t="s">
        <v>153</v>
      </c>
      <c r="B136" s="16" t="s">
        <v>154</v>
      </c>
    </row>
    <row r="137" spans="1:6" x14ac:dyDescent="0.35">
      <c r="F137" t="s">
        <v>334</v>
      </c>
    </row>
    <row r="138" spans="1:6" x14ac:dyDescent="0.35">
      <c r="F138" t="s">
        <v>333</v>
      </c>
    </row>
    <row r="150" spans="1:2" ht="15.5" x14ac:dyDescent="0.35">
      <c r="A150" t="s">
        <v>159</v>
      </c>
      <c r="B150" s="16" t="s">
        <v>160</v>
      </c>
    </row>
    <row r="166" spans="1:2" ht="15.5" x14ac:dyDescent="0.35">
      <c r="A166" t="s">
        <v>166</v>
      </c>
      <c r="B166" s="16" t="s">
        <v>167</v>
      </c>
    </row>
    <row r="181" spans="1:2" ht="15.5" x14ac:dyDescent="0.35">
      <c r="A181" t="s">
        <v>171</v>
      </c>
      <c r="B181" s="16" t="s">
        <v>172</v>
      </c>
    </row>
    <row r="196" spans="1:2" ht="15.5" x14ac:dyDescent="0.35">
      <c r="A196" t="s">
        <v>176</v>
      </c>
      <c r="B196" s="16" t="s">
        <v>177</v>
      </c>
    </row>
    <row r="206" spans="1:2" ht="15.5" x14ac:dyDescent="0.35">
      <c r="A206" t="s">
        <v>183</v>
      </c>
      <c r="B206" s="16" t="s">
        <v>184</v>
      </c>
    </row>
    <row r="215" spans="1:2" ht="15.5" x14ac:dyDescent="0.35">
      <c r="A215" t="s">
        <v>189</v>
      </c>
      <c r="B215" s="16" t="s">
        <v>190</v>
      </c>
    </row>
    <row r="225" spans="1:6" ht="15.5" x14ac:dyDescent="0.35">
      <c r="A225" t="s">
        <v>196</v>
      </c>
      <c r="B225" s="16" t="s">
        <v>309</v>
      </c>
    </row>
    <row r="238" spans="1:6" s="23" customFormat="1" ht="87" x14ac:dyDescent="0.35">
      <c r="A238" s="23" t="s">
        <v>202</v>
      </c>
      <c r="B238" s="29" t="s">
        <v>203</v>
      </c>
      <c r="F238" s="24" t="s">
        <v>286</v>
      </c>
    </row>
    <row r="246" spans="1:2" ht="15.5" x14ac:dyDescent="0.35">
      <c r="A246" t="s">
        <v>208</v>
      </c>
      <c r="B246" s="16" t="s">
        <v>209</v>
      </c>
    </row>
    <row r="255" spans="1:2" ht="15.5" x14ac:dyDescent="0.35">
      <c r="A255" t="s">
        <v>214</v>
      </c>
      <c r="B255" s="16" t="s">
        <v>215</v>
      </c>
    </row>
    <row r="275" spans="1:2" ht="15.5" x14ac:dyDescent="0.35">
      <c r="A275" t="s">
        <v>221</v>
      </c>
      <c r="B275" s="16" t="s">
        <v>222</v>
      </c>
    </row>
    <row r="288" spans="1:2" ht="15.5" x14ac:dyDescent="0.35">
      <c r="A288" t="s">
        <v>228</v>
      </c>
      <c r="B288" s="16" t="s">
        <v>229</v>
      </c>
    </row>
    <row r="298" spans="1:2" ht="15.5" x14ac:dyDescent="0.35">
      <c r="A298" t="s">
        <v>234</v>
      </c>
      <c r="B298" s="16" t="s">
        <v>235</v>
      </c>
    </row>
    <row r="309" spans="1:12" x14ac:dyDescent="0.35">
      <c r="J309" s="33" t="s">
        <v>328</v>
      </c>
    </row>
    <row r="310" spans="1:12" ht="15.5" x14ac:dyDescent="0.35">
      <c r="A310" t="s">
        <v>240</v>
      </c>
      <c r="B310" s="16" t="s">
        <v>241</v>
      </c>
      <c r="J310" s="33" t="s">
        <v>330</v>
      </c>
      <c r="L310" t="s">
        <v>331</v>
      </c>
    </row>
    <row r="311" spans="1:12" x14ac:dyDescent="0.35">
      <c r="L311" t="s">
        <v>332</v>
      </c>
    </row>
    <row r="323" spans="1:2" x14ac:dyDescent="0.35">
      <c r="A323" t="s">
        <v>321</v>
      </c>
      <c r="B323" s="19" t="s">
        <v>319</v>
      </c>
    </row>
  </sheetData>
  <mergeCells count="1">
    <mergeCell ref="A1:B1"/>
  </mergeCells>
  <pageMargins left="0.7" right="0.7" top="0.75" bottom="0.75" header="0.3" footer="0.3"/>
  <pageSetup paperSize="9" orientation="portrait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B6BCF-3D22-4B42-BB7A-204ADF8B2E54}">
  <dimension ref="A2:O48"/>
  <sheetViews>
    <sheetView workbookViewId="0">
      <selection activeCell="A5" sqref="A5"/>
    </sheetView>
  </sheetViews>
  <sheetFormatPr defaultColWidth="8.81640625" defaultRowHeight="14.5" x14ac:dyDescent="0.35"/>
  <sheetData>
    <row r="2" spans="1:14" ht="116" x14ac:dyDescent="0.35">
      <c r="A2" s="23" t="s">
        <v>141</v>
      </c>
      <c r="B2" s="26" t="s">
        <v>142</v>
      </c>
      <c r="F2" s="8" t="s">
        <v>305</v>
      </c>
      <c r="M2" s="23" t="s">
        <v>13</v>
      </c>
      <c r="N2" s="29" t="s">
        <v>14</v>
      </c>
    </row>
    <row r="4" spans="1:14" x14ac:dyDescent="0.35">
      <c r="J4" t="s">
        <v>15</v>
      </c>
    </row>
    <row r="9" spans="1:14" x14ac:dyDescent="0.35">
      <c r="A9" t="s">
        <v>147</v>
      </c>
      <c r="B9" s="19" t="s">
        <v>148</v>
      </c>
      <c r="G9" s="32" t="s">
        <v>329</v>
      </c>
      <c r="M9" t="s">
        <v>35</v>
      </c>
      <c r="N9" s="19" t="s">
        <v>36</v>
      </c>
    </row>
    <row r="23" spans="1:14" ht="15.5" x14ac:dyDescent="0.35">
      <c r="A23" t="s">
        <v>171</v>
      </c>
      <c r="B23" s="16" t="s">
        <v>172</v>
      </c>
      <c r="M23" s="23" t="s">
        <v>68</v>
      </c>
      <c r="N23" s="26" t="s">
        <v>69</v>
      </c>
    </row>
    <row r="38" spans="1:15" s="23" customFormat="1" ht="87" x14ac:dyDescent="0.35">
      <c r="A38" s="23" t="s">
        <v>202</v>
      </c>
      <c r="B38" s="29" t="s">
        <v>203</v>
      </c>
      <c r="F38" s="24" t="s">
        <v>286</v>
      </c>
    </row>
    <row r="39" spans="1:15" x14ac:dyDescent="0.35">
      <c r="A39" t="s">
        <v>24</v>
      </c>
      <c r="B39" s="19" t="s">
        <v>25</v>
      </c>
      <c r="K39" t="s">
        <v>311</v>
      </c>
      <c r="O39" t="s">
        <v>25</v>
      </c>
    </row>
    <row r="47" spans="1:15" x14ac:dyDescent="0.35">
      <c r="A47" s="23" t="s">
        <v>41</v>
      </c>
      <c r="B47" s="26" t="s">
        <v>42</v>
      </c>
      <c r="O47" s="32" t="s">
        <v>329</v>
      </c>
    </row>
    <row r="48" spans="1:15" x14ac:dyDescent="0.35">
      <c r="A48" t="s">
        <v>47</v>
      </c>
      <c r="B48" s="19" t="s">
        <v>48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33CA0-5D7D-4B99-8F95-F736B3BC8E60}">
  <dimension ref="A2:B2"/>
  <sheetViews>
    <sheetView workbookViewId="0">
      <selection activeCell="Q17" sqref="Q17"/>
    </sheetView>
  </sheetViews>
  <sheetFormatPr defaultColWidth="8.81640625" defaultRowHeight="14.5" x14ac:dyDescent="0.35"/>
  <sheetData>
    <row r="2" spans="1:2" ht="15.5" x14ac:dyDescent="0.35">
      <c r="A2" t="s">
        <v>221</v>
      </c>
      <c r="B2" s="16" t="s">
        <v>222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Keyword xmlns="44a56295-c29e-4898-8136-a54736c65b82" xsi:nil="true"/>
    <Descriptions xmlns="44a56295-c29e-4898-8136-a54736c65b8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7323DF848F0046B9FF89A5C08C45D6" ma:contentTypeVersion="11" ma:contentTypeDescription="Create a new document." ma:contentTypeScope="" ma:versionID="c1d8b1641ba26d66fe313da2ffc92a3c">
  <xsd:schema xmlns:xsd="http://www.w3.org/2001/XMLSchema" xmlns:xs="http://www.w3.org/2001/XMLSchema" xmlns:p="http://schemas.microsoft.com/office/2006/metadata/properties" xmlns:ns3="44a56295-c29e-4898-8136-a54736c65b82" xmlns:ns4="f78785e1-c54a-437f-a5a6-c2f4110c0915" targetNamespace="http://schemas.microsoft.com/office/2006/metadata/properties" ma:root="true" ma:fieldsID="0151976f3dca5f88d1b7aa134c0cb267" ns3:_="" ns4:_="">
    <xsd:import namespace="44a56295-c29e-4898-8136-a54736c65b82"/>
    <xsd:import namespace="f78785e1-c54a-437f-a5a6-c2f4110c0915"/>
    <xsd:element name="properties">
      <xsd:complexType>
        <xsd:sequence>
          <xsd:element name="documentManagement">
            <xsd:complexType>
              <xsd:all>
                <xsd:element ref="ns3:Descriptions" minOccurs="0"/>
                <xsd:element ref="ns3:Keyword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a56295-c29e-4898-8136-a54736c65b82" elementFormDefault="qualified">
    <xsd:import namespace="http://schemas.microsoft.com/office/2006/documentManagement/types"/>
    <xsd:import namespace="http://schemas.microsoft.com/office/infopath/2007/PartnerControls"/>
    <xsd:element name="Descriptions" ma:index="8" nillable="true" ma:displayName="Descriptions" ma:description="Describe your document to make it appear at the top of search results" ma:internalName="Descriptions">
      <xsd:simpleType>
        <xsd:restriction base="dms:Note">
          <xsd:maxLength value="255"/>
        </xsd:restriction>
      </xsd:simpleType>
    </xsd:element>
    <xsd:element name="Keyword" ma:index="9" nillable="true" ma:displayName="Keyword" ma:description="Enter list of terms separated by semi-colon(;)" ma:internalName="Keyword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8785e1-c54a-437f-a5a6-c2f4110c09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haredContentType xmlns="Microsoft.SharePoint.Taxonomy.ContentTypeSync" SourceId="1ee89e71-04cd-405e-9ca3-99e020c1694d" ContentTypeId="0x0101" PreviousValue="false"/>
</file>

<file path=customXml/itemProps1.xml><?xml version="1.0" encoding="utf-8"?>
<ds:datastoreItem xmlns:ds="http://schemas.openxmlformats.org/officeDocument/2006/customXml" ds:itemID="{529BFE51-F626-401F-A58D-6951A47898F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C1CCB39-6521-4C6C-BCCF-1A78FD66A226}">
  <ds:schemaRefs>
    <ds:schemaRef ds:uri="http://schemas.microsoft.com/office/2006/documentManagement/types"/>
    <ds:schemaRef ds:uri="44a56295-c29e-4898-8136-a54736c65b82"/>
    <ds:schemaRef ds:uri="http://purl.org/dc/terms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f78785e1-c54a-437f-a5a6-c2f4110c0915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2F9E746-E1DE-4DBC-9AC4-B758673698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a56295-c29e-4898-8136-a54736c65b82"/>
    <ds:schemaRef ds:uri="f78785e1-c54a-437f-a5a6-c2f4110c09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07CB72A0-B0C5-4285-A358-3C0FFE06E339}">
  <ds:schemaRefs>
    <ds:schemaRef ds:uri="Microsoft.SharePoint.Taxonomy.ContentTypeSyn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Cyclase Lib</vt:lpstr>
      <vt:lpstr>fasta</vt:lpstr>
      <vt:lpstr>Products</vt:lpstr>
      <vt:lpstr>Wish_I</vt:lpstr>
      <vt:lpstr>Wish_II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Zorn, Katja</dc:creator>
  <cp:lastModifiedBy>Sam Williams</cp:lastModifiedBy>
  <dcterms:created xsi:type="dcterms:W3CDTF">2020-09-07T14:46:06Z</dcterms:created>
  <dcterms:modified xsi:type="dcterms:W3CDTF">2024-11-15T12:38:28Z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0x0101001A7323DF848F0046B9FF89A5C08C45D6</vt:lpwstr>
  </property>
</Properties>
</file>