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m\Desktop\"/>
    </mc:Choice>
  </mc:AlternateContent>
  <xr:revisionPtr revIDLastSave="0" documentId="13_ncr:1_{F1967BC9-AE79-4638-889C-F4DA7DA0C958}" xr6:coauthVersionLast="47" xr6:coauthVersionMax="47" xr10:uidLastSave="{00000000-0000-0000-0000-000000000000}"/>
  <bookViews>
    <workbookView xWindow="24180" yWindow="-120" windowWidth="29040" windowHeight="15720" xr2:uid="{758DAD0A-78F7-428A-82D1-A21A1F90A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A170" i="1" l="1"/>
  <c r="KW168" i="1"/>
  <c r="KW167" i="1"/>
  <c r="KV179" i="1" s="1"/>
  <c r="KR174" i="1"/>
  <c r="KR175" i="1"/>
  <c r="KR176" i="1"/>
  <c r="KR177" i="1"/>
  <c r="KR178" i="1"/>
  <c r="KR179" i="1"/>
  <c r="KR180" i="1"/>
  <c r="KR181" i="1"/>
  <c r="KR182" i="1"/>
  <c r="KR173" i="1"/>
  <c r="LA169" i="1" l="1"/>
  <c r="LA179" i="1"/>
  <c r="LD179" i="1" s="1"/>
  <c r="KV178" i="1"/>
  <c r="LA178" i="1" s="1"/>
  <c r="LD178" i="1" s="1"/>
  <c r="KV177" i="1"/>
  <c r="LA177" i="1" s="1"/>
  <c r="LD177" i="1" s="1"/>
  <c r="KV176" i="1"/>
  <c r="LA176" i="1" s="1"/>
  <c r="LD176" i="1" s="1"/>
  <c r="KV175" i="1"/>
  <c r="LA175" i="1" s="1"/>
  <c r="LD175" i="1" s="1"/>
  <c r="KV182" i="1"/>
  <c r="LA182" i="1" s="1"/>
  <c r="LD182" i="1" s="1"/>
  <c r="KV174" i="1"/>
  <c r="LA174" i="1" s="1"/>
  <c r="LD174" i="1" s="1"/>
  <c r="KV181" i="1"/>
  <c r="LA181" i="1" s="1"/>
  <c r="LD181" i="1" s="1"/>
  <c r="KV180" i="1"/>
  <c r="LA180" i="1" s="1"/>
  <c r="LD180" i="1" s="1"/>
  <c r="KV173" i="1"/>
  <c r="LA173" i="1" s="1"/>
  <c r="LD173" i="1" s="1"/>
</calcChain>
</file>

<file path=xl/sharedStrings.xml><?xml version="1.0" encoding="utf-8"?>
<sst xmlns="http://schemas.openxmlformats.org/spreadsheetml/2006/main" count="17" uniqueCount="17">
  <si>
    <t>X</t>
  </si>
  <si>
    <t>SD</t>
  </si>
  <si>
    <t>Modifier</t>
  </si>
  <si>
    <t>Heuristic</t>
  </si>
  <si>
    <t>Intersection</t>
  </si>
  <si>
    <t>1 away from Intersection</t>
  </si>
  <si>
    <t>Inside the Circle</t>
  </si>
  <si>
    <t>Additional transfer needed towards City</t>
  </si>
  <si>
    <t>Count</t>
  </si>
  <si>
    <t>Total</t>
  </si>
  <si>
    <t>Mean</t>
  </si>
  <si>
    <t>Rating</t>
  </si>
  <si>
    <t>Actual</t>
  </si>
  <si>
    <t>Estimated</t>
  </si>
  <si>
    <t>Diff</t>
  </si>
  <si>
    <t>Off By</t>
  </si>
  <si>
    <t>Complementary Intersection Directions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</si>
</sst>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7"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BEF6-AE92-441F-A2F9-3E5C5DCCBB62}">
  <sheetPr>
    <pageSetUpPr fitToPage="1"/>
  </sheetPr>
  <dimension ref="AZ21:LH187"/>
  <sheetViews>
    <sheetView showGridLines="0" tabSelected="1" topLeftCell="ED119" zoomScale="80" zoomScaleNormal="80" workbookViewId="0">
      <selection activeCell="IB151" sqref="IB151"/>
    </sheetView>
  </sheetViews>
  <sheetFormatPr defaultColWidth="1.77734375" defaultRowHeight="10.050000000000001" customHeight="1" x14ac:dyDescent="0.25"/>
  <cols>
    <col min="1" max="163" width="1.77734375" style="1"/>
    <col min="164" max="164" width="1.77734375" style="1" customWidth="1"/>
    <col min="165" max="308" width="1.77734375" style="1"/>
    <col min="309" max="309" width="1.77734375" style="1" customWidth="1"/>
    <col min="310" max="16384" width="1.77734375" style="1"/>
  </cols>
  <sheetData>
    <row r="21" spans="121:155" ht="10.050000000000001" customHeight="1" x14ac:dyDescent="0.25">
      <c r="EQ21" s="1">
        <v>3</v>
      </c>
    </row>
    <row r="22" spans="121:155" ht="10.050000000000001" customHeight="1" x14ac:dyDescent="0.25">
      <c r="DQ22" s="1">
        <v>2</v>
      </c>
    </row>
    <row r="26" spans="121:155" ht="10.050000000000001" customHeight="1" x14ac:dyDescent="0.25">
      <c r="EY26" s="1">
        <v>3</v>
      </c>
    </row>
    <row r="27" spans="121:155" ht="10.050000000000001" customHeight="1" x14ac:dyDescent="0.25">
      <c r="EC27" s="1">
        <v>2</v>
      </c>
    </row>
    <row r="31" spans="121:155" ht="10.050000000000001" customHeight="1" x14ac:dyDescent="0.25">
      <c r="DR31" s="1">
        <v>3</v>
      </c>
    </row>
    <row r="34" spans="111:218" ht="10.050000000000001" customHeight="1" x14ac:dyDescent="0.25">
      <c r="DG34" s="1">
        <v>1</v>
      </c>
    </row>
    <row r="36" spans="111:218" ht="10.050000000000001" customHeight="1" x14ac:dyDescent="0.25">
      <c r="FD36" s="1">
        <v>4</v>
      </c>
    </row>
    <row r="38" spans="111:218" ht="10.050000000000001" customHeight="1" x14ac:dyDescent="0.25">
      <c r="DW38" s="1">
        <v>3</v>
      </c>
    </row>
    <row r="46" spans="111:218" ht="10.050000000000001" customHeight="1" x14ac:dyDescent="0.25">
      <c r="FB46" s="1">
        <v>4</v>
      </c>
    </row>
    <row r="48" spans="111:218" ht="10.050000000000001" customHeight="1" x14ac:dyDescent="0.25">
      <c r="HJ48" s="1">
        <v>4</v>
      </c>
    </row>
    <row r="55" spans="91:212" ht="10.050000000000001" customHeight="1" x14ac:dyDescent="0.25">
      <c r="HD55" s="1">
        <v>4</v>
      </c>
    </row>
    <row r="61" spans="91:212" ht="10.050000000000001" customHeight="1" x14ac:dyDescent="0.25">
      <c r="CM61" s="1">
        <v>1</v>
      </c>
      <c r="EP61" s="1">
        <v>4</v>
      </c>
    </row>
    <row r="66" spans="89:249" ht="10.050000000000001" customHeight="1" x14ac:dyDescent="0.25">
      <c r="GX66" s="1">
        <v>4</v>
      </c>
    </row>
    <row r="71" spans="89:249" ht="10.050000000000001" customHeight="1" x14ac:dyDescent="0.25">
      <c r="CK71" s="1">
        <v>2</v>
      </c>
      <c r="FD71" s="1">
        <v>4</v>
      </c>
    </row>
    <row r="72" spans="89:249" ht="10.050000000000001" customHeight="1" x14ac:dyDescent="0.25">
      <c r="GW72" s="1">
        <v>5</v>
      </c>
    </row>
    <row r="74" spans="89:249" ht="10.050000000000001" customHeight="1" x14ac:dyDescent="0.25">
      <c r="FK74" s="1">
        <v>5</v>
      </c>
    </row>
    <row r="76" spans="89:249" ht="10.050000000000001" customHeight="1" x14ac:dyDescent="0.25">
      <c r="CX76" s="1">
        <v>3</v>
      </c>
    </row>
    <row r="80" spans="89:249" ht="10.050000000000001" customHeight="1" x14ac:dyDescent="0.25">
      <c r="IO80" s="1">
        <v>3</v>
      </c>
    </row>
    <row r="81" spans="94:253" ht="10.050000000000001" customHeight="1" x14ac:dyDescent="0.25">
      <c r="FE81" s="1">
        <v>4</v>
      </c>
    </row>
    <row r="82" spans="94:253" ht="10.050000000000001" customHeight="1" x14ac:dyDescent="0.25">
      <c r="GV82" s="1">
        <v>5</v>
      </c>
    </row>
    <row r="83" spans="94:253" ht="10.050000000000001" customHeight="1" x14ac:dyDescent="0.25">
      <c r="FO83" s="1">
        <v>6</v>
      </c>
    </row>
    <row r="84" spans="94:253" ht="10.050000000000001" customHeight="1" x14ac:dyDescent="0.25">
      <c r="DA84" s="1">
        <v>3</v>
      </c>
    </row>
    <row r="88" spans="94:253" ht="10.050000000000001" customHeight="1" x14ac:dyDescent="0.25">
      <c r="FB88" s="1">
        <v>5</v>
      </c>
    </row>
    <row r="89" spans="94:253" ht="10.050000000000001" customHeight="1" x14ac:dyDescent="0.25">
      <c r="DB89" s="1">
        <v>4</v>
      </c>
    </row>
    <row r="90" spans="94:253" ht="10.050000000000001" customHeight="1" x14ac:dyDescent="0.25">
      <c r="GP90" s="1">
        <v>6</v>
      </c>
    </row>
    <row r="91" spans="94:253" ht="10.050000000000001" customHeight="1" x14ac:dyDescent="0.25">
      <c r="CP91" s="1">
        <v>3</v>
      </c>
    </row>
    <row r="94" spans="94:253" ht="10.050000000000001" customHeight="1" x14ac:dyDescent="0.25">
      <c r="IJ94" s="1">
        <v>4</v>
      </c>
      <c r="IS94" s="1">
        <v>3</v>
      </c>
    </row>
    <row r="95" spans="94:253" ht="10.050000000000001" customHeight="1" x14ac:dyDescent="0.25">
      <c r="FA95" s="1">
        <v>5</v>
      </c>
    </row>
    <row r="96" spans="94:253" ht="10.050000000000001" customHeight="1" x14ac:dyDescent="0.25">
      <c r="DD96" s="1">
        <v>4</v>
      </c>
    </row>
    <row r="97" spans="52:259" ht="10.050000000000001" customHeight="1" x14ac:dyDescent="0.25">
      <c r="FN97" s="1">
        <v>7</v>
      </c>
      <c r="FY97" s="1">
        <v>5</v>
      </c>
    </row>
    <row r="99" spans="52:259" ht="10.050000000000001" customHeight="1" x14ac:dyDescent="0.25">
      <c r="CO99" s="1">
        <v>3</v>
      </c>
      <c r="FG99" s="1">
        <v>5</v>
      </c>
      <c r="GG99" s="1">
        <v>7</v>
      </c>
    </row>
    <row r="102" spans="52:259" ht="10.050000000000001" customHeight="1" x14ac:dyDescent="0.25">
      <c r="IF102" s="1">
        <v>3</v>
      </c>
    </row>
    <row r="103" spans="52:259" ht="10.050000000000001" customHeight="1" x14ac:dyDescent="0.25">
      <c r="BR103" s="1">
        <v>4</v>
      </c>
    </row>
    <row r="104" spans="52:259" ht="10.050000000000001" customHeight="1" x14ac:dyDescent="0.25">
      <c r="GL104" s="1">
        <v>5</v>
      </c>
      <c r="IR104" s="1">
        <v>4</v>
      </c>
    </row>
    <row r="105" spans="52:259" ht="10.050000000000001" customHeight="1" x14ac:dyDescent="0.25">
      <c r="CB105" s="1">
        <v>4</v>
      </c>
      <c r="DI105" s="1">
        <v>5</v>
      </c>
      <c r="IX105" s="1">
        <v>2</v>
      </c>
    </row>
    <row r="106" spans="52:259" ht="10.050000000000001" customHeight="1" x14ac:dyDescent="0.25">
      <c r="FM106" s="1">
        <v>6</v>
      </c>
    </row>
    <row r="107" spans="52:259" ht="10.050000000000001" customHeight="1" x14ac:dyDescent="0.25">
      <c r="BF107" s="1">
        <v>3</v>
      </c>
      <c r="GE107" s="1">
        <v>6</v>
      </c>
    </row>
    <row r="108" spans="52:259" ht="10.050000000000001" customHeight="1" x14ac:dyDescent="0.25">
      <c r="AZ108" s="1">
        <v>2</v>
      </c>
      <c r="FG108" s="1">
        <v>6</v>
      </c>
    </row>
    <row r="109" spans="52:259" ht="10.050000000000001" customHeight="1" x14ac:dyDescent="0.25">
      <c r="IA109" s="1">
        <v>4</v>
      </c>
    </row>
    <row r="110" spans="52:259" ht="10.050000000000001" customHeight="1" x14ac:dyDescent="0.25">
      <c r="DP110" s="1">
        <v>5</v>
      </c>
      <c r="GS110" s="1">
        <v>5</v>
      </c>
      <c r="HH110" s="1">
        <v>6</v>
      </c>
      <c r="HP110" s="1">
        <v>5</v>
      </c>
      <c r="IY110" s="1">
        <v>3</v>
      </c>
    </row>
    <row r="111" spans="52:259" ht="10.050000000000001" customHeight="1" x14ac:dyDescent="0.25">
      <c r="CH111" s="1">
        <v>5</v>
      </c>
    </row>
    <row r="112" spans="52:259" ht="10.050000000000001" customHeight="1" x14ac:dyDescent="0.25">
      <c r="FM112" s="1">
        <v>7</v>
      </c>
    </row>
    <row r="113" spans="105:246" ht="10.050000000000001" customHeight="1" x14ac:dyDescent="0.25">
      <c r="DZ113" s="1">
        <v>6</v>
      </c>
      <c r="GD113" s="1">
        <v>6</v>
      </c>
    </row>
    <row r="114" spans="105:246" ht="10.050000000000001" customHeight="1" x14ac:dyDescent="0.25">
      <c r="HB114" s="1">
        <v>6</v>
      </c>
    </row>
    <row r="116" spans="105:246" ht="10.050000000000001" customHeight="1" x14ac:dyDescent="0.25">
      <c r="GO116" s="1">
        <v>6</v>
      </c>
      <c r="IL116" s="1">
        <v>4</v>
      </c>
    </row>
    <row r="117" spans="105:246" ht="10.050000000000001" customHeight="1" x14ac:dyDescent="0.25">
      <c r="EG117" s="1">
        <v>6</v>
      </c>
      <c r="GT117" s="1">
        <v>7</v>
      </c>
    </row>
    <row r="119" spans="105:246" ht="10.050000000000001" customHeight="1" x14ac:dyDescent="0.25">
      <c r="HZ119" s="1">
        <v>5</v>
      </c>
    </row>
    <row r="120" spans="105:246" ht="10.050000000000001" customHeight="1" x14ac:dyDescent="0.25">
      <c r="EN120" s="1">
        <v>7</v>
      </c>
    </row>
    <row r="121" spans="105:246" ht="10.050000000000001" customHeight="1" x14ac:dyDescent="0.25">
      <c r="FJ121" s="1">
        <v>7</v>
      </c>
      <c r="GF121" s="1">
        <v>6</v>
      </c>
      <c r="HL121" s="1">
        <v>5</v>
      </c>
    </row>
    <row r="122" spans="105:246" ht="10.050000000000001" customHeight="1" x14ac:dyDescent="0.25">
      <c r="EV122" s="1">
        <v>7</v>
      </c>
      <c r="FX122" s="1">
        <v>7</v>
      </c>
      <c r="HD122" s="1">
        <v>6</v>
      </c>
    </row>
    <row r="123" spans="105:246" ht="10.050000000000001" customHeight="1" x14ac:dyDescent="0.25">
      <c r="GV123" s="1">
        <v>7</v>
      </c>
    </row>
    <row r="124" spans="105:246" ht="10.050000000000001" customHeight="1" x14ac:dyDescent="0.25">
      <c r="EH124" s="1">
        <v>6</v>
      </c>
      <c r="GO124" s="1">
        <v>7</v>
      </c>
    </row>
    <row r="126" spans="105:246" ht="10.050000000000001" customHeight="1" x14ac:dyDescent="0.25">
      <c r="DA126" s="1">
        <v>5</v>
      </c>
    </row>
    <row r="127" spans="105:246" ht="10.050000000000001" customHeight="1" x14ac:dyDescent="0.25">
      <c r="FY127" s="1">
        <v>6</v>
      </c>
      <c r="IJ127" s="1">
        <v>3</v>
      </c>
    </row>
    <row r="128" spans="105:246" ht="10.050000000000001" customHeight="1" x14ac:dyDescent="0.25">
      <c r="DY128" s="1">
        <v>6</v>
      </c>
      <c r="FF128" s="1">
        <v>9</v>
      </c>
      <c r="FS128" s="1">
        <v>7</v>
      </c>
      <c r="GF128" s="1">
        <v>8</v>
      </c>
    </row>
    <row r="129" spans="115:234" ht="10.050000000000001" customHeight="1" x14ac:dyDescent="0.25">
      <c r="DK129" s="1">
        <v>6</v>
      </c>
    </row>
    <row r="130" spans="115:234" ht="10.050000000000001" customHeight="1" x14ac:dyDescent="0.25">
      <c r="HZ130" s="1">
        <v>4</v>
      </c>
    </row>
    <row r="131" spans="115:234" ht="10.050000000000001" customHeight="1" x14ac:dyDescent="0.25">
      <c r="FY131" s="1">
        <v>8</v>
      </c>
      <c r="GS131" s="1">
        <v>7</v>
      </c>
    </row>
    <row r="132" spans="115:234" ht="10.050000000000001" customHeight="1" x14ac:dyDescent="0.25">
      <c r="DU132" s="1">
        <v>7</v>
      </c>
      <c r="EQ132" s="1">
        <v>6</v>
      </c>
      <c r="FN132" s="1">
        <v>8</v>
      </c>
      <c r="GN132" s="1">
        <v>7</v>
      </c>
      <c r="HN132" s="1">
        <v>4</v>
      </c>
    </row>
    <row r="133" spans="115:234" ht="10.050000000000001" customHeight="1" x14ac:dyDescent="0.25">
      <c r="FS133" s="1">
        <v>6</v>
      </c>
    </row>
    <row r="135" spans="115:234" ht="10.050000000000001" customHeight="1" x14ac:dyDescent="0.25">
      <c r="EU135" s="1">
        <v>6</v>
      </c>
      <c r="FA135" s="1">
        <v>8</v>
      </c>
      <c r="FQ135" s="1">
        <v>7</v>
      </c>
      <c r="HH135" s="1">
        <v>5</v>
      </c>
    </row>
    <row r="136" spans="115:234" ht="10.050000000000001" customHeight="1" x14ac:dyDescent="0.25">
      <c r="EA136" s="1">
        <v>6</v>
      </c>
    </row>
    <row r="137" spans="115:234" ht="10.050000000000001" customHeight="1" x14ac:dyDescent="0.25">
      <c r="FF137" s="1">
        <v>8</v>
      </c>
      <c r="FT137" s="1">
        <v>9</v>
      </c>
    </row>
    <row r="138" spans="115:234" ht="10.050000000000001" customHeight="1" x14ac:dyDescent="0.25">
      <c r="DR138" s="1">
        <v>6</v>
      </c>
      <c r="FL138" s="1">
        <v>9</v>
      </c>
      <c r="FZ138" s="1">
        <v>8</v>
      </c>
      <c r="GZ138" s="1">
        <v>5</v>
      </c>
    </row>
    <row r="139" spans="115:234" ht="10.050000000000001" customHeight="1" x14ac:dyDescent="0.25">
      <c r="GG139" s="1">
        <v>6</v>
      </c>
      <c r="GQ139" s="1">
        <v>6</v>
      </c>
    </row>
    <row r="140" spans="115:234" ht="10.050000000000001" customHeight="1" x14ac:dyDescent="0.25">
      <c r="FP140" s="1">
        <v>7</v>
      </c>
    </row>
    <row r="141" spans="115:234" ht="10.050000000000001" customHeight="1" x14ac:dyDescent="0.25">
      <c r="EG141" s="1">
        <v>7</v>
      </c>
      <c r="FB141" s="1">
        <v>7</v>
      </c>
    </row>
    <row r="142" spans="115:234" ht="10.050000000000001" customHeight="1" x14ac:dyDescent="0.25">
      <c r="DP142" s="1">
        <v>5</v>
      </c>
    </row>
    <row r="143" spans="115:234" ht="10.050000000000001" customHeight="1" x14ac:dyDescent="0.25">
      <c r="FJ143" s="1">
        <v>6</v>
      </c>
    </row>
    <row r="145" spans="118:175" ht="10.050000000000001" customHeight="1" x14ac:dyDescent="0.25">
      <c r="EO145" s="1">
        <v>8</v>
      </c>
    </row>
    <row r="146" spans="118:175" ht="10.050000000000001" customHeight="1" x14ac:dyDescent="0.25">
      <c r="FL146" s="1">
        <v>7</v>
      </c>
    </row>
    <row r="147" spans="118:175" ht="10.050000000000001" customHeight="1" x14ac:dyDescent="0.25">
      <c r="FB147" s="1">
        <v>8</v>
      </c>
    </row>
    <row r="148" spans="118:175" ht="10.050000000000001" customHeight="1" x14ac:dyDescent="0.25">
      <c r="EW148" s="1">
        <v>8</v>
      </c>
    </row>
    <row r="149" spans="118:175" ht="10.050000000000001" customHeight="1" x14ac:dyDescent="0.25">
      <c r="FJ149" s="1">
        <v>8</v>
      </c>
    </row>
    <row r="151" spans="118:175" ht="10.050000000000001" customHeight="1" x14ac:dyDescent="0.25">
      <c r="DN151" s="1">
        <v>5</v>
      </c>
    </row>
    <row r="153" spans="118:175" ht="10.050000000000001" customHeight="1" x14ac:dyDescent="0.25">
      <c r="FH153" s="1">
        <v>10</v>
      </c>
      <c r="FJ153" s="1">
        <v>8</v>
      </c>
    </row>
    <row r="156" spans="118:175" ht="10.050000000000001" customHeight="1" x14ac:dyDescent="0.25">
      <c r="DU156" s="1">
        <v>5</v>
      </c>
      <c r="FL156" s="1">
        <v>8</v>
      </c>
      <c r="FS156" s="1">
        <v>9</v>
      </c>
    </row>
    <row r="159" spans="118:175" ht="10.050000000000001" customHeight="1" x14ac:dyDescent="0.25">
      <c r="ED159" s="1">
        <v>6</v>
      </c>
    </row>
    <row r="160" spans="118:175" ht="10.050000000000001" customHeight="1" x14ac:dyDescent="0.25">
      <c r="EI160" s="1">
        <v>7</v>
      </c>
    </row>
    <row r="164" spans="149:319" ht="10.050000000000001" customHeight="1" x14ac:dyDescent="0.25">
      <c r="ES164" s="1">
        <v>8</v>
      </c>
    </row>
    <row r="166" spans="149:319" ht="10.050000000000001" customHeight="1" x14ac:dyDescent="0.25"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</row>
    <row r="167" spans="149:319" ht="10.050000000000001" customHeight="1" x14ac:dyDescent="0.25">
      <c r="KP167" s="2"/>
      <c r="KQ167" s="2"/>
      <c r="KR167" s="2"/>
      <c r="KS167" s="5" t="s">
        <v>8</v>
      </c>
      <c r="KT167" s="5"/>
      <c r="KU167" s="5"/>
      <c r="KV167" s="5"/>
      <c r="KW167" s="5">
        <f>COUNTIF(A1:KO171,"&gt;0")</f>
        <v>124</v>
      </c>
      <c r="KX167" s="5"/>
      <c r="KY167" s="5"/>
      <c r="KZ167" s="2"/>
      <c r="LA167" s="2"/>
      <c r="LB167" s="2"/>
      <c r="LC167" s="2"/>
      <c r="LD167" s="2"/>
      <c r="LE167" s="2"/>
    </row>
    <row r="168" spans="149:319" ht="10.050000000000001" customHeight="1" x14ac:dyDescent="0.25">
      <c r="KP168" s="2"/>
      <c r="KQ168" s="2"/>
      <c r="KR168" s="2"/>
      <c r="KS168" s="5" t="s">
        <v>9</v>
      </c>
      <c r="KT168" s="5"/>
      <c r="KU168" s="5"/>
      <c r="KV168" s="5"/>
      <c r="KW168" s="5">
        <f>SUMIF(A1:KO171,"&gt;0")</f>
        <v>677</v>
      </c>
      <c r="KX168" s="5"/>
      <c r="KY168" s="5"/>
      <c r="KZ168" s="2"/>
      <c r="LA168" s="2"/>
      <c r="LB168" s="2"/>
      <c r="LC168" s="2"/>
      <c r="LD168" s="2"/>
      <c r="LE168" s="2"/>
    </row>
    <row r="169" spans="149:319" ht="10.050000000000001" customHeight="1" x14ac:dyDescent="0.25">
      <c r="KP169" s="2"/>
      <c r="KQ169" s="2"/>
      <c r="KR169" s="2"/>
      <c r="KS169" s="5" t="s">
        <v>10</v>
      </c>
      <c r="KT169" s="5"/>
      <c r="KU169" s="5"/>
      <c r="KV169" s="5"/>
      <c r="KW169" s="5">
        <v>5.5</v>
      </c>
      <c r="KX169" s="5"/>
      <c r="KY169" s="5"/>
      <c r="KZ169" s="3"/>
      <c r="LA169" s="5">
        <f>KW168/KW167</f>
        <v>5.459677419354839</v>
      </c>
      <c r="LB169" s="5"/>
      <c r="LC169" s="5"/>
      <c r="LD169" s="2"/>
      <c r="LE169" s="2"/>
    </row>
    <row r="170" spans="149:319" ht="10.050000000000001" customHeight="1" x14ac:dyDescent="0.25">
      <c r="KP170" s="2"/>
      <c r="KQ170" s="2"/>
      <c r="KR170" s="2"/>
      <c r="KS170" s="5" t="s">
        <v>1</v>
      </c>
      <c r="KT170" s="5"/>
      <c r="KU170" s="5"/>
      <c r="KV170" s="5"/>
      <c r="KW170" s="5">
        <v>2</v>
      </c>
      <c r="KX170" s="5"/>
      <c r="KY170" s="5"/>
      <c r="KZ170" s="3"/>
      <c r="LA170" s="5">
        <f>_xlfn.STDEV.P(A1:KP171)</f>
        <v>1.8768504569829774</v>
      </c>
      <c r="LB170" s="5"/>
      <c r="LC170" s="5"/>
      <c r="LD170" s="2"/>
      <c r="LE170" s="2"/>
    </row>
    <row r="171" spans="149:319" ht="10.050000000000001" customHeight="1" x14ac:dyDescent="0.25">
      <c r="KP171" s="2"/>
      <c r="KQ171" s="2"/>
      <c r="KR171" s="2"/>
      <c r="KS171" s="2"/>
      <c r="KT171" s="2"/>
      <c r="KU171" s="2"/>
      <c r="KV171" s="2"/>
      <c r="KW171" s="5"/>
      <c r="KX171" s="5"/>
      <c r="KY171" s="5"/>
      <c r="KZ171" s="2"/>
      <c r="LA171" s="2"/>
      <c r="LB171" s="2"/>
      <c r="LC171" s="2"/>
      <c r="LD171" s="2"/>
      <c r="LE171" s="2"/>
    </row>
    <row r="172" spans="149:319" ht="10.050000000000001" customHeight="1" x14ac:dyDescent="0.25">
      <c r="KN172" s="5" t="s">
        <v>11</v>
      </c>
      <c r="KO172" s="5"/>
      <c r="KP172" s="5"/>
      <c r="KQ172" s="5"/>
      <c r="KR172" s="5" t="s">
        <v>12</v>
      </c>
      <c r="KS172" s="5"/>
      <c r="KT172" s="5"/>
      <c r="KU172" s="5"/>
      <c r="KV172" s="5" t="s">
        <v>13</v>
      </c>
      <c r="KW172" s="5"/>
      <c r="KX172" s="5"/>
      <c r="KY172" s="5"/>
      <c r="KZ172" s="5"/>
      <c r="LA172" s="5" t="s">
        <v>14</v>
      </c>
      <c r="LB172" s="5"/>
      <c r="LC172" s="5"/>
      <c r="LD172" s="5" t="s">
        <v>15</v>
      </c>
      <c r="LE172" s="5"/>
      <c r="LF172" s="5"/>
      <c r="LG172" s="5"/>
    </row>
    <row r="173" spans="149:319" ht="10.050000000000001" customHeight="1" x14ac:dyDescent="0.25">
      <c r="KP173" s="2"/>
      <c r="KQ173" s="2">
        <v>1</v>
      </c>
      <c r="KR173" s="5">
        <f>COUNTIF(A1:KP172,KQ173)</f>
        <v>2</v>
      </c>
      <c r="KS173" s="5"/>
      <c r="KT173" s="5"/>
      <c r="KU173" s="5"/>
      <c r="KV173" s="6">
        <f>NORMDIST(KQ173,$KW$169,$KW$170,)*$KW$167</f>
        <v>1.9678584138113799</v>
      </c>
      <c r="KW173" s="6"/>
      <c r="KX173" s="6"/>
      <c r="KY173" s="6"/>
      <c r="KZ173" s="6"/>
      <c r="LA173" s="5">
        <f>KR173-KV173</f>
        <v>3.2141586188620064E-2</v>
      </c>
      <c r="LB173" s="5"/>
      <c r="LC173" s="5"/>
      <c r="LD173" s="4">
        <f>(LA173/KV173)</f>
        <v>1.6333281888084479E-2</v>
      </c>
      <c r="LE173" s="4"/>
      <c r="LF173" s="4"/>
      <c r="LG173" s="4"/>
    </row>
    <row r="174" spans="149:319" ht="10.050000000000001" customHeight="1" x14ac:dyDescent="0.25">
      <c r="JF174" s="7" t="s">
        <v>2</v>
      </c>
      <c r="JG174" s="7"/>
      <c r="JH174" s="7"/>
      <c r="JI174" s="7"/>
      <c r="JJ174" s="7"/>
      <c r="JK174" s="7" t="s">
        <v>3</v>
      </c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P174" s="2"/>
      <c r="KQ174" s="2">
        <v>2</v>
      </c>
      <c r="KR174" s="5">
        <f t="shared" ref="KR174:KR182" si="0">COUNTIF(A2:KP173,KQ174)</f>
        <v>5</v>
      </c>
      <c r="KS174" s="5"/>
      <c r="KT174" s="5"/>
      <c r="KU174" s="5"/>
      <c r="KV174" s="6">
        <f t="shared" ref="KV174:KV182" si="1">NORMDIST(KQ174,$KW$169,$KW$170,)*$KW$167</f>
        <v>5.3491937672437153</v>
      </c>
      <c r="KW174" s="6"/>
      <c r="KX174" s="6"/>
      <c r="KY174" s="6"/>
      <c r="KZ174" s="6"/>
      <c r="LA174" s="5">
        <f t="shared" ref="LA174:LA182" si="2">KR174-KV174</f>
        <v>-0.34919376724371531</v>
      </c>
      <c r="LB174" s="5"/>
      <c r="LC174" s="5"/>
      <c r="LD174" s="4">
        <f t="shared" ref="LD174:LD182" si="3">(LA174/KV174)</f>
        <v>-6.5279700537683977E-2</v>
      </c>
      <c r="LE174" s="4"/>
      <c r="LF174" s="4"/>
      <c r="LG174" s="4"/>
    </row>
    <row r="175" spans="149:319" ht="10.050000000000001" customHeight="1" x14ac:dyDescent="0.25">
      <c r="JF175" s="7">
        <v>2</v>
      </c>
      <c r="JG175" s="7"/>
      <c r="JH175" s="7"/>
      <c r="JI175" s="7"/>
      <c r="JJ175" s="7"/>
      <c r="JK175" s="7" t="s">
        <v>4</v>
      </c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P175" s="2"/>
      <c r="KQ175" s="2">
        <v>3</v>
      </c>
      <c r="KR175" s="5">
        <f t="shared" si="0"/>
        <v>14</v>
      </c>
      <c r="KS175" s="5"/>
      <c r="KT175" s="5"/>
      <c r="KU175" s="5"/>
      <c r="KV175" s="6">
        <f t="shared" si="1"/>
        <v>11.324243294119359</v>
      </c>
      <c r="KW175" s="6"/>
      <c r="KX175" s="6"/>
      <c r="KY175" s="6"/>
      <c r="KZ175" s="6"/>
      <c r="LA175" s="5">
        <f t="shared" si="2"/>
        <v>2.6757567058806409</v>
      </c>
      <c r="LB175" s="5"/>
      <c r="LC175" s="5"/>
      <c r="LD175" s="4">
        <f t="shared" si="3"/>
        <v>0.23628569577537709</v>
      </c>
      <c r="LE175" s="4"/>
      <c r="LF175" s="4"/>
      <c r="LG175" s="4"/>
    </row>
    <row r="176" spans="149:319" ht="10.050000000000001" customHeight="1" x14ac:dyDescent="0.25">
      <c r="JF176" s="7">
        <v>1</v>
      </c>
      <c r="JG176" s="7"/>
      <c r="JH176" s="7"/>
      <c r="JI176" s="7"/>
      <c r="JJ176" s="7"/>
      <c r="JK176" s="7" t="s">
        <v>5</v>
      </c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P176" s="2"/>
      <c r="KQ176" s="2">
        <v>4</v>
      </c>
      <c r="KR176" s="5">
        <f t="shared" si="0"/>
        <v>18</v>
      </c>
      <c r="KS176" s="5"/>
      <c r="KT176" s="5"/>
      <c r="KU176" s="5"/>
      <c r="KV176" s="6">
        <f t="shared" si="1"/>
        <v>18.670520793597873</v>
      </c>
      <c r="KW176" s="6"/>
      <c r="KX176" s="6"/>
      <c r="KY176" s="6"/>
      <c r="KZ176" s="6"/>
      <c r="LA176" s="5">
        <f t="shared" si="2"/>
        <v>-0.67052079359787342</v>
      </c>
      <c r="LB176" s="5"/>
      <c r="LC176" s="5"/>
      <c r="LD176" s="4">
        <f t="shared" si="3"/>
        <v>-3.591334173323088E-2</v>
      </c>
      <c r="LE176" s="4"/>
      <c r="LF176" s="4"/>
      <c r="LG176" s="4"/>
    </row>
    <row r="177" spans="266:320" ht="10.050000000000001" customHeight="1" x14ac:dyDescent="0.25">
      <c r="JF177" s="7">
        <v>2</v>
      </c>
      <c r="JG177" s="7"/>
      <c r="JH177" s="7"/>
      <c r="JI177" s="7"/>
      <c r="JJ177" s="7"/>
      <c r="JK177" s="7" t="s">
        <v>6</v>
      </c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P177" s="2"/>
      <c r="KQ177" s="2">
        <v>5</v>
      </c>
      <c r="KR177" s="5">
        <f t="shared" si="0"/>
        <v>21</v>
      </c>
      <c r="KS177" s="5"/>
      <c r="KT177" s="5"/>
      <c r="KU177" s="5"/>
      <c r="KV177" s="6">
        <f t="shared" si="1"/>
        <v>23.973423241776654</v>
      </c>
      <c r="KW177" s="6"/>
      <c r="KX177" s="6"/>
      <c r="KY177" s="6"/>
      <c r="KZ177" s="6"/>
      <c r="LA177" s="5">
        <f t="shared" si="2"/>
        <v>-2.9734232417766542</v>
      </c>
      <c r="LB177" s="5"/>
      <c r="LC177" s="5"/>
      <c r="LD177" s="4">
        <f t="shared" si="3"/>
        <v>-0.12402998152533747</v>
      </c>
      <c r="LE177" s="4"/>
      <c r="LF177" s="4"/>
      <c r="LG177" s="4"/>
    </row>
    <row r="178" spans="266:320" ht="10.050000000000001" customHeight="1" x14ac:dyDescent="0.25">
      <c r="JF178" s="7">
        <v>-2</v>
      </c>
      <c r="JG178" s="7"/>
      <c r="JH178" s="7"/>
      <c r="JI178" s="7"/>
      <c r="JJ178" s="7"/>
      <c r="JK178" s="7" t="s">
        <v>7</v>
      </c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P178" s="2"/>
      <c r="KQ178" s="2">
        <v>6</v>
      </c>
      <c r="KR178" s="5">
        <f t="shared" si="0"/>
        <v>26</v>
      </c>
      <c r="KS178" s="5"/>
      <c r="KT178" s="5"/>
      <c r="KU178" s="5"/>
      <c r="KV178" s="6">
        <f t="shared" si="1"/>
        <v>23.973423241776654</v>
      </c>
      <c r="KW178" s="6"/>
      <c r="KX178" s="6"/>
      <c r="KY178" s="6"/>
      <c r="KZ178" s="6"/>
      <c r="LA178" s="5">
        <f t="shared" si="2"/>
        <v>2.0265767582233458</v>
      </c>
      <c r="LB178" s="5"/>
      <c r="LC178" s="5"/>
      <c r="LD178" s="4">
        <f t="shared" si="3"/>
        <v>8.4534308587677423E-2</v>
      </c>
      <c r="LE178" s="4"/>
      <c r="LF178" s="4"/>
      <c r="LG178" s="4"/>
    </row>
    <row r="179" spans="266:320" ht="10.050000000000001" customHeight="1" x14ac:dyDescent="0.25">
      <c r="JF179" s="7">
        <v>1</v>
      </c>
      <c r="JG179" s="7"/>
      <c r="JH179" s="7"/>
      <c r="JI179" s="7"/>
      <c r="JJ179" s="7"/>
      <c r="JK179" s="7" t="s">
        <v>16</v>
      </c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P179" s="2"/>
      <c r="KQ179" s="2">
        <v>7</v>
      </c>
      <c r="KR179" s="5">
        <f t="shared" si="0"/>
        <v>20</v>
      </c>
      <c r="KS179" s="5"/>
      <c r="KT179" s="5"/>
      <c r="KU179" s="5"/>
      <c r="KV179" s="6">
        <f t="shared" si="1"/>
        <v>18.670520793597873</v>
      </c>
      <c r="KW179" s="6"/>
      <c r="KX179" s="6"/>
      <c r="KY179" s="6"/>
      <c r="KZ179" s="6"/>
      <c r="LA179" s="5">
        <f t="shared" si="2"/>
        <v>1.3294792064021266</v>
      </c>
      <c r="LB179" s="5"/>
      <c r="LC179" s="5"/>
      <c r="LD179" s="4">
        <f t="shared" si="3"/>
        <v>7.1207398074187911E-2</v>
      </c>
      <c r="LE179" s="4"/>
      <c r="LF179" s="4"/>
      <c r="LG179" s="4"/>
    </row>
    <row r="180" spans="266:320" ht="10.050000000000001" customHeight="1" x14ac:dyDescent="0.25"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P180" s="2"/>
      <c r="KQ180" s="2">
        <v>8</v>
      </c>
      <c r="KR180" s="5">
        <f t="shared" si="0"/>
        <v>13</v>
      </c>
      <c r="KS180" s="5"/>
      <c r="KT180" s="5"/>
      <c r="KU180" s="5"/>
      <c r="KV180" s="6">
        <f t="shared" si="1"/>
        <v>11.324243294119359</v>
      </c>
      <c r="KW180" s="6"/>
      <c r="KX180" s="6"/>
      <c r="KY180" s="6"/>
      <c r="KZ180" s="6"/>
      <c r="LA180" s="5">
        <f t="shared" si="2"/>
        <v>1.6757567058806409</v>
      </c>
      <c r="LB180" s="5"/>
      <c r="LC180" s="5"/>
      <c r="LD180" s="4">
        <f t="shared" si="3"/>
        <v>0.14797957464856443</v>
      </c>
      <c r="LE180" s="4"/>
      <c r="LF180" s="4"/>
      <c r="LG180" s="4"/>
    </row>
    <row r="181" spans="266:320" ht="10.050000000000001" customHeight="1" x14ac:dyDescent="0.25"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P181" s="2"/>
      <c r="KQ181" s="2">
        <v>9</v>
      </c>
      <c r="KR181" s="5">
        <f t="shared" si="0"/>
        <v>4</v>
      </c>
      <c r="KS181" s="5"/>
      <c r="KT181" s="5"/>
      <c r="KU181" s="5"/>
      <c r="KV181" s="6">
        <f t="shared" si="1"/>
        <v>5.3491937672437153</v>
      </c>
      <c r="KW181" s="6"/>
      <c r="KX181" s="6"/>
      <c r="KY181" s="6"/>
      <c r="KZ181" s="6"/>
      <c r="LA181" s="5">
        <f t="shared" si="2"/>
        <v>-1.3491937672437153</v>
      </c>
      <c r="LB181" s="5"/>
      <c r="LC181" s="5"/>
      <c r="LD181" s="4">
        <f t="shared" si="3"/>
        <v>-0.25222376043014716</v>
      </c>
      <c r="LE181" s="4"/>
      <c r="LF181" s="4"/>
      <c r="LG181" s="4"/>
    </row>
    <row r="182" spans="266:320" ht="10.050000000000001" customHeight="1" x14ac:dyDescent="0.25">
      <c r="JF182" s="7"/>
      <c r="JG182" s="7"/>
      <c r="JH182" s="7"/>
      <c r="JI182" s="7"/>
      <c r="JJ182" s="7"/>
      <c r="KP182" s="2"/>
      <c r="KQ182" s="2">
        <v>10</v>
      </c>
      <c r="KR182" s="5">
        <f t="shared" si="0"/>
        <v>1</v>
      </c>
      <c r="KS182" s="5"/>
      <c r="KT182" s="5"/>
      <c r="KU182" s="5"/>
      <c r="KV182" s="6">
        <f t="shared" si="1"/>
        <v>1.9678584138113799</v>
      </c>
      <c r="KW182" s="6"/>
      <c r="KX182" s="6"/>
      <c r="KY182" s="6"/>
      <c r="KZ182" s="6"/>
      <c r="LA182" s="5">
        <f t="shared" si="2"/>
        <v>-0.96785841381137994</v>
      </c>
      <c r="LB182" s="5"/>
      <c r="LC182" s="5"/>
      <c r="LD182" s="4">
        <f t="shared" si="3"/>
        <v>-0.49183335905595776</v>
      </c>
      <c r="LE182" s="4"/>
      <c r="LF182" s="4"/>
      <c r="LG182" s="4"/>
    </row>
    <row r="183" spans="266:320" ht="10.050000000000001" customHeight="1" x14ac:dyDescent="0.25">
      <c r="JF183" s="7"/>
      <c r="JG183" s="7"/>
      <c r="JH183" s="7"/>
      <c r="JI183" s="7"/>
      <c r="JJ183" s="7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</row>
    <row r="184" spans="266:320" ht="10.050000000000001" customHeight="1" x14ac:dyDescent="0.25">
      <c r="JF184" s="7"/>
      <c r="JG184" s="7"/>
      <c r="JH184" s="7"/>
      <c r="JI184" s="7"/>
      <c r="JJ184" s="7"/>
    </row>
    <row r="187" spans="266:320" ht="10.050000000000001" customHeight="1" x14ac:dyDescent="0.25">
      <c r="LH187" s="1" t="s">
        <v>0</v>
      </c>
    </row>
  </sheetData>
  <mergeCells count="75">
    <mergeCell ref="KV178:KZ178"/>
    <mergeCell ref="KW167:KY167"/>
    <mergeCell ref="KW168:KY168"/>
    <mergeCell ref="KW169:KY169"/>
    <mergeCell ref="KW170:KY170"/>
    <mergeCell ref="KW171:KY171"/>
    <mergeCell ref="JF178:JJ178"/>
    <mergeCell ref="JF179:JJ179"/>
    <mergeCell ref="JF180:JJ180"/>
    <mergeCell ref="JK175:KG175"/>
    <mergeCell ref="JK176:KG176"/>
    <mergeCell ref="JK177:KG177"/>
    <mergeCell ref="JK178:KG178"/>
    <mergeCell ref="JK179:KG179"/>
    <mergeCell ref="JK180:KG180"/>
    <mergeCell ref="JF174:JJ174"/>
    <mergeCell ref="JK174:KG174"/>
    <mergeCell ref="JF175:JJ175"/>
    <mergeCell ref="JF176:JJ176"/>
    <mergeCell ref="JF177:JJ177"/>
    <mergeCell ref="JF181:JJ181"/>
    <mergeCell ref="JF182:JJ182"/>
    <mergeCell ref="JF183:JJ183"/>
    <mergeCell ref="JF184:JJ184"/>
    <mergeCell ref="JK181:KG181"/>
    <mergeCell ref="KS167:KV167"/>
    <mergeCell ref="KS168:KV168"/>
    <mergeCell ref="KS169:KV169"/>
    <mergeCell ref="KS170:KV170"/>
    <mergeCell ref="KN172:KQ172"/>
    <mergeCell ref="KR172:KU172"/>
    <mergeCell ref="KR179:KU179"/>
    <mergeCell ref="KR180:KU180"/>
    <mergeCell ref="KR181:KU181"/>
    <mergeCell ref="KR182:KU182"/>
    <mergeCell ref="KV172:KZ172"/>
    <mergeCell ref="KV173:KZ173"/>
    <mergeCell ref="KV174:KZ174"/>
    <mergeCell ref="KV175:KZ175"/>
    <mergeCell ref="KV176:KZ176"/>
    <mergeCell ref="KV177:KZ177"/>
    <mergeCell ref="KR173:KU173"/>
    <mergeCell ref="KR174:KU174"/>
    <mergeCell ref="KR175:KU175"/>
    <mergeCell ref="KR176:KU176"/>
    <mergeCell ref="KR177:KU177"/>
    <mergeCell ref="KR178:KU178"/>
    <mergeCell ref="LA179:LC179"/>
    <mergeCell ref="LA180:LC180"/>
    <mergeCell ref="LA181:LC181"/>
    <mergeCell ref="LA182:LC182"/>
    <mergeCell ref="KV179:KZ179"/>
    <mergeCell ref="KV180:KZ180"/>
    <mergeCell ref="KV181:KZ181"/>
    <mergeCell ref="KV182:KZ182"/>
    <mergeCell ref="LD175:LG175"/>
    <mergeCell ref="LD176:LG176"/>
    <mergeCell ref="LD177:LG177"/>
    <mergeCell ref="LA177:LC177"/>
    <mergeCell ref="LA178:LC178"/>
    <mergeCell ref="LA175:LC175"/>
    <mergeCell ref="LA176:LC176"/>
    <mergeCell ref="LA169:LC169"/>
    <mergeCell ref="LA170:LC170"/>
    <mergeCell ref="LD172:LG172"/>
    <mergeCell ref="LD173:LG173"/>
    <mergeCell ref="LD174:LG174"/>
    <mergeCell ref="LA172:LC172"/>
    <mergeCell ref="LA173:LC173"/>
    <mergeCell ref="LA174:LC174"/>
    <mergeCell ref="LD178:LG178"/>
    <mergeCell ref="LD179:LG179"/>
    <mergeCell ref="LD180:LG180"/>
    <mergeCell ref="LD181:LG181"/>
    <mergeCell ref="LD182:LG182"/>
  </mergeCells>
  <conditionalFormatting sqref="A1:KU166 A167:KR170">
    <cfRule type="cellIs" dxfId="6" priority="1" stopIfTrue="1" operator="equal">
      <formula>0</formula>
    </cfRule>
    <cfRule type="cellIs" dxfId="5" priority="2" stopIfTrue="1" operator="greaterThan">
      <formula>$KW$169+(2*$KW$170)</formula>
    </cfRule>
    <cfRule type="cellIs" dxfId="4" priority="3" stopIfTrue="1" operator="between">
      <formula>$KW$169+(1*$KW$170)</formula>
      <formula>$KW$169+(2*$KW$170)</formula>
    </cfRule>
    <cfRule type="cellIs" dxfId="3" priority="4" stopIfTrue="1" operator="between">
      <formula>$KW$169</formula>
      <formula>$KW$169+(1*$KW$170)</formula>
    </cfRule>
    <cfRule type="cellIs" dxfId="2" priority="5" stopIfTrue="1" operator="between">
      <formula>$KW$169-(1*$KW$170)</formula>
      <formula>$KW$169</formula>
    </cfRule>
    <cfRule type="cellIs" dxfId="1" priority="6" stopIfTrue="1" operator="between">
      <formula>$KW$169-(2*$KW$170)</formula>
      <formula>$KW$169-(1*$KW$170)</formula>
    </cfRule>
    <cfRule type="cellIs" dxfId="0" priority="9" stopIfTrue="1" operator="lessThan">
      <formula>$KW$169-(2*$KW$170)</formula>
    </cfRule>
  </conditionalFormatting>
  <pageMargins left="0.7" right="0.7" top="0.75" bottom="0.75" header="0.3" footer="0.3"/>
  <pageSetup paperSize="9" scale="25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Lim</dc:creator>
  <cp:lastModifiedBy>S Lim</cp:lastModifiedBy>
  <dcterms:created xsi:type="dcterms:W3CDTF">2025-06-21T17:49:19Z</dcterms:created>
  <dcterms:modified xsi:type="dcterms:W3CDTF">2025-06-22T16:45:42Z</dcterms:modified>
</cp:coreProperties>
</file>