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-15" windowWidth="19215" windowHeight="10710" tabRatio="674"/>
  </bookViews>
  <sheets>
    <sheet name="F_034_Posty_2019" sheetId="15" r:id="rId1"/>
    <sheet name="F_036_Sluzby 2019" sheetId="17" r:id="rId2"/>
    <sheet name="F_036_Sluzby po mesici_2019" sheetId="9" r:id="rId3"/>
    <sheet name="F_036_Svatky" sheetId="12" r:id="rId4"/>
    <sheet name="Provoz + posty" sheetId="11" r:id="rId5"/>
    <sheet name="F36_Sluzby 2018" sheetId="14" r:id="rId6"/>
    <sheet name="F_036 (2018, 2017)+ ruzne" sheetId="16" r:id="rId7"/>
  </sheets>
  <definedNames>
    <definedName name="_xlnm._FilterDatabase" localSheetId="1" hidden="1">'F_036_Sluzby 2019'!$A$1:$F$387</definedName>
    <definedName name="_xlnm._FilterDatabase" localSheetId="2" hidden="1">'F_036_Sluzby po mesici_2019'!#REF!</definedName>
    <definedName name="_xlnm._FilterDatabase" localSheetId="5" hidden="1">'F36_Sluzby 2018'!$A$1:$F$382</definedName>
    <definedName name="_Toc312870117" localSheetId="2">'F_036_Sluzby po mesici_2019'!#REF!</definedName>
    <definedName name="_xlnm.Print_Area" localSheetId="0">F_034_Posty_2019!$A$1:$BE$29</definedName>
    <definedName name="_xlnm.Print_Area" localSheetId="6">'F_036 (2018, 2017)+ ruzne'!$A$1:$C$77</definedName>
    <definedName name="_xlnm.Print_Area" localSheetId="4">'Provoz + posty'!$A$1:$F$62</definedName>
  </definedNames>
  <calcPr calcId="162913"/>
</workbook>
</file>

<file path=xl/calcChain.xml><?xml version="1.0" encoding="utf-8"?>
<calcChain xmlns="http://schemas.openxmlformats.org/spreadsheetml/2006/main">
  <c r="E17" i="16" l="1"/>
  <c r="F17" i="16"/>
  <c r="G17" i="16"/>
  <c r="H17" i="16"/>
  <c r="I17" i="16"/>
  <c r="E18" i="16"/>
  <c r="E28" i="16" s="1"/>
  <c r="F18" i="16"/>
  <c r="G18" i="16"/>
  <c r="H18" i="16"/>
  <c r="I18" i="16"/>
  <c r="E19" i="16"/>
  <c r="F19" i="16"/>
  <c r="G19" i="16"/>
  <c r="H19" i="16"/>
  <c r="I19" i="16"/>
  <c r="J19" i="16"/>
  <c r="E20" i="16"/>
  <c r="F20" i="16"/>
  <c r="G20" i="16"/>
  <c r="H20" i="16"/>
  <c r="I20" i="16"/>
  <c r="E21" i="16"/>
  <c r="F21" i="16"/>
  <c r="G21" i="16"/>
  <c r="H21" i="16"/>
  <c r="I21" i="16"/>
  <c r="E22" i="16"/>
  <c r="F22" i="16"/>
  <c r="G22" i="16"/>
  <c r="H22" i="16"/>
  <c r="I22" i="16"/>
  <c r="E23" i="16"/>
  <c r="J23" i="16" s="1"/>
  <c r="F23" i="16"/>
  <c r="G23" i="16"/>
  <c r="H23" i="16"/>
  <c r="I23" i="16"/>
  <c r="E24" i="16"/>
  <c r="F24" i="16"/>
  <c r="G24" i="16"/>
  <c r="H24" i="16"/>
  <c r="I24" i="16"/>
  <c r="E25" i="16"/>
  <c r="F25" i="16"/>
  <c r="G25" i="16"/>
  <c r="H25" i="16"/>
  <c r="I25" i="16"/>
  <c r="E26" i="16"/>
  <c r="F26" i="16"/>
  <c r="G26" i="16"/>
  <c r="H26" i="16"/>
  <c r="I26" i="16"/>
  <c r="E27" i="16"/>
  <c r="J27" i="16" s="1"/>
  <c r="F27" i="16"/>
  <c r="G27" i="16"/>
  <c r="H27" i="16"/>
  <c r="I27" i="16"/>
  <c r="J18" i="16" l="1"/>
  <c r="I28" i="16"/>
  <c r="J25" i="16"/>
  <c r="J22" i="16"/>
  <c r="G28" i="16"/>
  <c r="J21" i="16"/>
  <c r="J24" i="16"/>
  <c r="F28" i="16"/>
  <c r="J26" i="16"/>
  <c r="J20" i="16"/>
  <c r="H28" i="16"/>
  <c r="J17" i="16"/>
  <c r="E11" i="16"/>
  <c r="E10" i="16"/>
  <c r="E9" i="16"/>
  <c r="E8" i="16"/>
  <c r="E7" i="16"/>
  <c r="F13" i="16"/>
  <c r="F6" i="16"/>
  <c r="F2" i="16"/>
  <c r="F3" i="16"/>
  <c r="F4" i="16"/>
  <c r="F5" i="16"/>
  <c r="F8" i="16"/>
  <c r="F7" i="16"/>
  <c r="F9" i="16"/>
  <c r="F10" i="16"/>
  <c r="F12" i="16"/>
  <c r="A1" i="17"/>
  <c r="F11" i="16"/>
  <c r="H13" i="16" l="1"/>
  <c r="G13" i="16"/>
  <c r="I13" i="16"/>
  <c r="H12" i="16"/>
  <c r="G12" i="16"/>
  <c r="I11" i="16"/>
  <c r="H11" i="16"/>
  <c r="G11" i="16"/>
  <c r="E13" i="16"/>
  <c r="E12" i="16"/>
  <c r="J12" i="16" s="1"/>
  <c r="I10" i="16"/>
  <c r="H10" i="16"/>
  <c r="G10" i="16"/>
  <c r="I9" i="16"/>
  <c r="H9" i="16"/>
  <c r="G9" i="16"/>
  <c r="I8" i="16"/>
  <c r="H8" i="16"/>
  <c r="G8" i="16"/>
  <c r="I7" i="16"/>
  <c r="H7" i="16"/>
  <c r="G7" i="16"/>
  <c r="I6" i="16"/>
  <c r="H6" i="16"/>
  <c r="G6" i="16"/>
  <c r="E6" i="16"/>
  <c r="I5" i="16"/>
  <c r="H5" i="16"/>
  <c r="G5" i="16"/>
  <c r="E5" i="16"/>
  <c r="I4" i="16"/>
  <c r="H4" i="16"/>
  <c r="G4" i="16"/>
  <c r="E4" i="16"/>
  <c r="I3" i="16"/>
  <c r="H3" i="16"/>
  <c r="G3" i="16"/>
  <c r="E3" i="16"/>
  <c r="E2" i="16"/>
  <c r="I2" i="16"/>
  <c r="H2" i="16"/>
  <c r="G2" i="16"/>
  <c r="J2" i="16" l="1"/>
  <c r="J3" i="16"/>
  <c r="J5" i="16"/>
  <c r="J13" i="16"/>
  <c r="J11" i="16"/>
  <c r="J10" i="16"/>
  <c r="J9" i="16"/>
  <c r="H14" i="16"/>
  <c r="J8" i="16"/>
  <c r="J7" i="16"/>
  <c r="E14" i="16"/>
  <c r="I14" i="16"/>
  <c r="J6" i="16"/>
  <c r="J4" i="16"/>
  <c r="F14" i="16"/>
  <c r="G14" i="16"/>
  <c r="A1" i="14" l="1"/>
</calcChain>
</file>

<file path=xl/sharedStrings.xml><?xml version="1.0" encoding="utf-8"?>
<sst xmlns="http://schemas.openxmlformats.org/spreadsheetml/2006/main" count="3067" uniqueCount="378">
  <si>
    <t>POKUD SLUŽBA ONEMOCNÍ, OSTATNÍ SE DOMLUVÍ, KDO JI NAHRADÍ!</t>
  </si>
  <si>
    <t>V PŘÍPADĚ NESHOD A NEJASNOSTÍ ROZHODUJE O NÁHRADĚ VEDOUCÍ LABORANT.</t>
  </si>
  <si>
    <t>Mužíková</t>
  </si>
  <si>
    <t>Bednářová</t>
  </si>
  <si>
    <t>Immerová</t>
  </si>
  <si>
    <t>Součková</t>
  </si>
  <si>
    <t>Soukupová</t>
  </si>
  <si>
    <t>Klemens</t>
  </si>
  <si>
    <t>Lepšová</t>
  </si>
  <si>
    <t>Svatoňová</t>
  </si>
  <si>
    <t>Letková</t>
  </si>
  <si>
    <t>Příslužba</t>
  </si>
  <si>
    <t>6.00  ̶  14.30</t>
  </si>
  <si>
    <t>1.1.</t>
  </si>
  <si>
    <t>2.1.</t>
  </si>
  <si>
    <t>3.1.</t>
  </si>
  <si>
    <t>4.1.</t>
  </si>
  <si>
    <t>6 - 18</t>
  </si>
  <si>
    <t>Sobota</t>
  </si>
  <si>
    <t>Neděle</t>
  </si>
  <si>
    <t>Víkend</t>
  </si>
  <si>
    <t>6.00  ̶  18.00</t>
  </si>
  <si>
    <t>6:00 - 18:00</t>
  </si>
  <si>
    <t>Den</t>
  </si>
  <si>
    <t>provozní doba</t>
  </si>
  <si>
    <t>06.00 – 18.00</t>
  </si>
  <si>
    <t>příjem rutinních vzorků</t>
  </si>
  <si>
    <t>07.00 – 14.00</t>
  </si>
  <si>
    <t>příjem urgentních vzorků</t>
  </si>
  <si>
    <t>06.00 – 16.00</t>
  </si>
  <si>
    <t>06.00 – 15.30</t>
  </si>
  <si>
    <t>08.00 – 12.00</t>
  </si>
  <si>
    <t>08.00 – 11.00</t>
  </si>
  <si>
    <t>08.00 – 11.30</t>
  </si>
  <si>
    <t>1 laborant</t>
  </si>
  <si>
    <t>06.00 – 14.30</t>
  </si>
  <si>
    <t>standardní pracovní doba + služba</t>
  </si>
  <si>
    <t>standardní pracovní doba</t>
  </si>
  <si>
    <t>07.00 – 15.30</t>
  </si>
  <si>
    <t>06.00 – 07.00</t>
  </si>
  <si>
    <t>2 laboranti</t>
  </si>
  <si>
    <t>plný pracovní režim</t>
  </si>
  <si>
    <t>kompletní tým</t>
  </si>
  <si>
    <t>15.30 – 18.00</t>
  </si>
  <si>
    <t>Pracovní posty ve všední dny:</t>
  </si>
  <si>
    <t>Pracovní režim ve všední dny:</t>
  </si>
  <si>
    <t>urgentní příjem 
+ urgentní vyšetření</t>
  </si>
  <si>
    <t>urgentní příjem 
+ příprava odečítání</t>
  </si>
  <si>
    <t>Sobota + dny pracovního volna, které se nacházejí izolovaně uprostřed týdne:</t>
  </si>
  <si>
    <t>06.00 – 15.00</t>
  </si>
  <si>
    <t>07.00 – 16.00</t>
  </si>
  <si>
    <t>urgentní příjem + příprava odečítání</t>
  </si>
  <si>
    <t>Neděle + dny pracovního volna, které předcházejí prvnímu běžnému pracovnímu dni a nejsou izolovaně uprostřed týdne</t>
  </si>
  <si>
    <r>
      <t>Konzultační služba</t>
    </r>
    <r>
      <rPr>
        <sz val="12"/>
        <rFont val="Times New Roman"/>
        <family val="1"/>
        <charset val="238"/>
      </rPr>
      <t xml:space="preserve"> (antibiotika) </t>
    </r>
    <r>
      <rPr>
        <b/>
        <sz val="12"/>
        <rFont val="Times New Roman"/>
        <family val="1"/>
        <charset val="238"/>
      </rPr>
      <t>6802</t>
    </r>
    <r>
      <rPr>
        <sz val="12"/>
        <rFont val="Times New Roman"/>
        <family val="1"/>
        <charset val="238"/>
      </rPr>
      <t xml:space="preserve"> je dostupná </t>
    </r>
    <r>
      <rPr>
        <b/>
        <sz val="12"/>
        <rFont val="Times New Roman"/>
        <family val="1"/>
        <charset val="238"/>
      </rPr>
      <t>24 hodin</t>
    </r>
    <r>
      <rPr>
        <sz val="12"/>
        <rFont val="Times New Roman"/>
        <family val="1"/>
        <charset val="238"/>
      </rPr>
      <t xml:space="preserve"> denně!</t>
    </r>
  </si>
  <si>
    <t>příslužba 
(dle potřeby i déle než 4 hodiny)</t>
  </si>
  <si>
    <t>ranní posunutá 
pracovní doba</t>
  </si>
  <si>
    <t>Vánoce</t>
  </si>
  <si>
    <t>1. 1.</t>
  </si>
  <si>
    <t>1.5., 17.11.</t>
  </si>
  <si>
    <t>28.10.</t>
  </si>
  <si>
    <t>5-6.7.</t>
  </si>
  <si>
    <t>V</t>
  </si>
  <si>
    <t>1.5.,28.9.</t>
  </si>
  <si>
    <t>8.5.,28.10.</t>
  </si>
  <si>
    <t>8.5.</t>
  </si>
  <si>
    <t>1.5., 28.9.</t>
  </si>
  <si>
    <t>28.9.</t>
  </si>
  <si>
    <t>28.9., 17.11.</t>
  </si>
  <si>
    <r>
      <rPr>
        <b/>
        <sz val="14"/>
        <rFont val="Times New Roman"/>
        <family val="1"/>
        <charset val="238"/>
      </rPr>
      <t>V</t>
    </r>
    <r>
      <rPr>
        <sz val="14"/>
        <rFont val="Times New Roman"/>
        <family val="1"/>
        <charset val="238"/>
      </rPr>
      <t>, 8.5.</t>
    </r>
  </si>
  <si>
    <t>5.-6.7.</t>
  </si>
  <si>
    <t>8.5., 28.10.</t>
  </si>
  <si>
    <t>17.11.</t>
  </si>
  <si>
    <t>1.5., 28.10.</t>
  </si>
  <si>
    <r>
      <rPr>
        <b/>
        <sz val="14"/>
        <rFont val="Times New Roman"/>
        <family val="1"/>
        <charset val="238"/>
      </rPr>
      <t>V</t>
    </r>
    <r>
      <rPr>
        <sz val="14"/>
        <rFont val="Times New Roman"/>
        <family val="1"/>
        <charset val="238"/>
      </rPr>
      <t>, 28.9.</t>
    </r>
  </si>
  <si>
    <t>5. - 6.7.</t>
  </si>
  <si>
    <t>1.5., 28.9.,17.11.</t>
  </si>
  <si>
    <r>
      <rPr>
        <b/>
        <sz val="14"/>
        <rFont val="Times New Roman"/>
        <family val="1"/>
        <charset val="238"/>
      </rPr>
      <t>V</t>
    </r>
    <r>
      <rPr>
        <sz val="14"/>
        <rFont val="Times New Roman"/>
        <family val="1"/>
        <charset val="238"/>
      </rPr>
      <t>, 5-6.7.</t>
    </r>
  </si>
  <si>
    <t>8.5., 5-6.7.</t>
  </si>
  <si>
    <t>8.5., 5.-6.7.</t>
  </si>
  <si>
    <r>
      <rPr>
        <b/>
        <sz val="14"/>
        <rFont val="Times New Roman"/>
        <family val="1"/>
        <charset val="238"/>
      </rPr>
      <t>V</t>
    </r>
    <r>
      <rPr>
        <sz val="14"/>
        <rFont val="Times New Roman"/>
        <family val="1"/>
        <charset val="238"/>
      </rPr>
      <t>,17.11.</t>
    </r>
  </si>
  <si>
    <t>5. + 6.7.</t>
  </si>
  <si>
    <t>5.-6.7.,28.10.</t>
  </si>
  <si>
    <t>1.5.</t>
  </si>
  <si>
    <t>28.10., 17.11.</t>
  </si>
  <si>
    <t>V, 28.10.</t>
  </si>
  <si>
    <t>Psí</t>
  </si>
  <si>
    <t>6-14:30</t>
  </si>
  <si>
    <t>8.5., 28. 9.</t>
  </si>
  <si>
    <t>V, 8.5.</t>
  </si>
  <si>
    <t>5.-6.7., 17.11.</t>
  </si>
  <si>
    <t>Janoušková</t>
  </si>
  <si>
    <t>Jeřábková</t>
  </si>
  <si>
    <t>2009, 2014</t>
  </si>
  <si>
    <t>2011, 2016</t>
  </si>
  <si>
    <t>DATUM</t>
  </si>
  <si>
    <t xml:space="preserve">24. – 25. 12. </t>
  </si>
  <si>
    <t>Provozní doba</t>
  </si>
  <si>
    <t>6:00 – 16:00</t>
  </si>
  <si>
    <t>8:00 – 12:00</t>
  </si>
  <si>
    <t>Příjem rutinních vzorků</t>
  </si>
  <si>
    <t>7:00 – 14:00</t>
  </si>
  <si>
    <t>8:00 – 11:00</t>
  </si>
  <si>
    <t>Příjem urgentních vzorků</t>
  </si>
  <si>
    <t>6:00 – 15:30</t>
  </si>
  <si>
    <t>8:00 – 11:30</t>
  </si>
  <si>
    <r>
      <t>Screeningové odběry intenzivních stanic prosíme odebrat v </t>
    </r>
    <r>
      <rPr>
        <b/>
        <sz val="12"/>
        <color theme="1"/>
        <rFont val="Times New Roman"/>
        <family val="1"/>
        <charset val="238"/>
      </rPr>
      <t xml:space="preserve">úterý 27. 12. </t>
    </r>
    <r>
      <rPr>
        <sz val="12"/>
        <color theme="1"/>
        <rFont val="Times New Roman"/>
        <family val="1"/>
        <charset val="238"/>
      </rPr>
      <t xml:space="preserve">a v </t>
    </r>
    <r>
      <rPr>
        <b/>
        <sz val="12"/>
        <color theme="1"/>
        <rFont val="Times New Roman"/>
        <family val="1"/>
        <charset val="238"/>
      </rPr>
      <t xml:space="preserve">pátek 30. 12. 2016. </t>
    </r>
  </si>
  <si>
    <r>
      <t xml:space="preserve">Provoz oddělení KMAS </t>
    </r>
    <r>
      <rPr>
        <sz val="12"/>
        <color theme="1"/>
        <rFont val="Times New Roman"/>
        <family val="1"/>
        <charset val="238"/>
      </rPr>
      <t xml:space="preserve">v týdnu </t>
    </r>
    <r>
      <rPr>
        <b/>
        <sz val="12"/>
        <color theme="1"/>
        <rFont val="Times New Roman"/>
        <family val="1"/>
        <charset val="238"/>
      </rPr>
      <t xml:space="preserve">26. 12. 2016 – 1. 1. 2017 </t>
    </r>
  </si>
  <si>
    <t>2011, 2015, 2017</t>
  </si>
  <si>
    <t>2009, 2013, 2017</t>
  </si>
  <si>
    <t>NE!</t>
  </si>
  <si>
    <t>9:30 - 18 Kafková</t>
  </si>
  <si>
    <t>Jírová</t>
  </si>
  <si>
    <t>Kafková</t>
  </si>
  <si>
    <t>Hana LETKOVÁ - operace karpálů - 8 týdnů!</t>
  </si>
  <si>
    <t>únor</t>
  </si>
  <si>
    <t>Barbora 
PICKOVÁ</t>
  </si>
  <si>
    <t>Jiří KLEMENS - D 3. - 20. 3. 2018</t>
  </si>
  <si>
    <t>28.10. (Ne) / 17. 11. (So) = běžný víkend</t>
  </si>
  <si>
    <t>7 - 18 Jírová (Kafková)</t>
  </si>
  <si>
    <r>
      <rPr>
        <b/>
        <sz val="12"/>
        <color rgb="FFFF0000"/>
        <rFont val="Times New Roman"/>
        <family val="1"/>
        <charset val="238"/>
      </rPr>
      <t xml:space="preserve">ANO? </t>
    </r>
    <r>
      <rPr>
        <b/>
        <sz val="12"/>
        <rFont val="Times New Roman"/>
        <family val="1"/>
        <charset val="238"/>
      </rPr>
      <t>- Hana</t>
    </r>
  </si>
  <si>
    <r>
      <t xml:space="preserve">NE víkendy! </t>
    </r>
    <r>
      <rPr>
        <b/>
        <sz val="12"/>
        <rFont val="Times New Roman"/>
        <family val="1"/>
        <charset val="238"/>
      </rPr>
      <t>Jessica</t>
    </r>
  </si>
  <si>
    <t>1.3.</t>
  </si>
  <si>
    <t>2.3.</t>
  </si>
  <si>
    <r>
      <t>7.00 Ambulance</t>
    </r>
    <r>
      <rPr>
        <sz val="12"/>
        <rFont val="Calibri"/>
        <family val="2"/>
        <charset val="238"/>
        <scheme val="minor"/>
      </rPr>
      <t xml:space="preserve"> (F 312)</t>
    </r>
  </si>
  <si>
    <r>
      <t>7.00 Nemocnice</t>
    </r>
    <r>
      <rPr>
        <sz val="12"/>
        <rFont val="Calibri"/>
        <family val="2"/>
        <charset val="238"/>
        <scheme val="minor"/>
      </rPr>
      <t xml:space="preserve"> (F 311)</t>
    </r>
  </si>
  <si>
    <t>7 - 18 Jírová</t>
  </si>
  <si>
    <t>Janoušková na hřadě :-)</t>
  </si>
  <si>
    <t>V, 28.9.</t>
  </si>
  <si>
    <t>5-6.7., 17.11.</t>
  </si>
  <si>
    <t>5-6.7., 28.10.</t>
  </si>
  <si>
    <t>Janet JEŽKOVÁ | Daniela PÍCHOVÁ</t>
  </si>
  <si>
    <t>7. - 18. 5. 2018</t>
  </si>
  <si>
    <t>Po 7. 5.</t>
  </si>
  <si>
    <t>8:00 Prádlo, seznámení s KMAS + BOZP</t>
  </si>
  <si>
    <t xml:space="preserve">St 9. 5. </t>
  </si>
  <si>
    <r>
      <t xml:space="preserve">8:00 Příjem </t>
    </r>
    <r>
      <rPr>
        <sz val="12"/>
        <rFont val="Calibri"/>
        <family val="2"/>
        <charset val="238"/>
        <scheme val="minor"/>
      </rPr>
      <t>(F 306)</t>
    </r>
    <r>
      <rPr>
        <b/>
        <sz val="12"/>
        <rFont val="Calibri"/>
        <family val="2"/>
        <charset val="238"/>
        <scheme val="minor"/>
      </rPr>
      <t xml:space="preserve"> + Primokultivace </t>
    </r>
    <r>
      <rPr>
        <sz val="12"/>
        <rFont val="Calibri"/>
        <family val="2"/>
        <charset val="238"/>
        <scheme val="minor"/>
      </rPr>
      <t>(F 313)</t>
    </r>
  </si>
  <si>
    <t>Čt 10. 5.</t>
  </si>
  <si>
    <t>Pá 11. 5.</t>
  </si>
  <si>
    <t>Po 14. 5.</t>
  </si>
  <si>
    <t>Út 15. 5.</t>
  </si>
  <si>
    <t>St 16. 5.</t>
  </si>
  <si>
    <t>8.30 Sérologie (F 309)</t>
  </si>
  <si>
    <r>
      <t xml:space="preserve">8:00 Přípravna </t>
    </r>
    <r>
      <rPr>
        <sz val="12"/>
        <rFont val="Calibri"/>
        <family val="2"/>
        <charset val="238"/>
        <scheme val="minor"/>
      </rPr>
      <t>(= Varna - F 317)</t>
    </r>
  </si>
  <si>
    <r>
      <t xml:space="preserve">8:00 Umývárna </t>
    </r>
    <r>
      <rPr>
        <sz val="12"/>
        <rFont val="Calibri"/>
        <family val="2"/>
        <charset val="238"/>
        <scheme val="minor"/>
      </rPr>
      <t>(F 315, 316)</t>
    </r>
  </si>
  <si>
    <t>Čt 17. 5.</t>
  </si>
  <si>
    <t>Pá 18. 5.</t>
  </si>
  <si>
    <t>Millichová</t>
  </si>
  <si>
    <t>Machalová</t>
  </si>
  <si>
    <t>2010, 2016, 2017</t>
  </si>
  <si>
    <t>2008, 2012, 2016</t>
  </si>
  <si>
    <t>2011, 2015, 2018</t>
  </si>
  <si>
    <t>2012, 2016, 2018</t>
  </si>
  <si>
    <t>5.1.</t>
  </si>
  <si>
    <t>6.1.</t>
  </si>
  <si>
    <r>
      <t xml:space="preserve">Jeřábková     Lepšová     Soukupová     </t>
    </r>
    <r>
      <rPr>
        <sz val="12"/>
        <color rgb="FFFF0000"/>
        <rFont val="Times New Roman"/>
        <family val="1"/>
        <charset val="238"/>
      </rPr>
      <t>(Jírová)</t>
    </r>
  </si>
  <si>
    <t>Bednářová     Jírová     Svatoňová</t>
  </si>
  <si>
    <t>Immerová     Klemens     Součková</t>
  </si>
  <si>
    <t>Janoušková     Letková     Mužíková</t>
  </si>
  <si>
    <t>Provozní doba KMAS</t>
  </si>
  <si>
    <t>V, 17.11.</t>
  </si>
  <si>
    <t>1.5., 5-6.7.</t>
  </si>
  <si>
    <t>V, 5-6.7.</t>
  </si>
  <si>
    <r>
      <rPr>
        <b/>
        <i/>
        <sz val="12"/>
        <rFont val="Times New Roman"/>
        <family val="1"/>
        <charset val="238"/>
      </rPr>
      <t xml:space="preserve">Drobilová </t>
    </r>
    <r>
      <rPr>
        <b/>
        <sz val="14"/>
        <rFont val="Times New Roman"/>
        <family val="1"/>
        <charset val="238"/>
      </rPr>
      <t>17.11.</t>
    </r>
  </si>
  <si>
    <t>28.9., 28.10.</t>
  </si>
  <si>
    <t>1 + 8.5.</t>
  </si>
  <si>
    <t>5-8.7.</t>
  </si>
  <si>
    <t>Velikonoce</t>
  </si>
  <si>
    <t>7. - 13. 1.</t>
  </si>
  <si>
    <t>14. - 20. 1.</t>
  </si>
  <si>
    <t>21. - 27. 1.</t>
  </si>
  <si>
    <t>28. 1. - 3. 2.</t>
  </si>
  <si>
    <t>48 víkendů</t>
  </si>
  <si>
    <t>3x svátek-víkend</t>
  </si>
  <si>
    <t xml:space="preserve">5. - 7. 7. </t>
  </si>
  <si>
    <t>19. - 22. 4.</t>
  </si>
  <si>
    <t xml:space="preserve"> 28. - 29. 9.</t>
  </si>
  <si>
    <t xml:space="preserve"> 26. - 28. 10.</t>
  </si>
  <si>
    <t xml:space="preserve">24. - 26. 12. </t>
  </si>
  <si>
    <t>(Úterý - Čtvrtek)</t>
  </si>
  <si>
    <t>Středa</t>
  </si>
  <si>
    <r>
      <t xml:space="preserve">2011, 2013, 2017, </t>
    </r>
    <r>
      <rPr>
        <b/>
        <sz val="14"/>
        <color rgb="FF0000FF"/>
        <rFont val="Times New Roman"/>
        <family val="1"/>
        <charset val="238"/>
      </rPr>
      <t>2018</t>
    </r>
  </si>
  <si>
    <r>
      <t xml:space="preserve">2010, 2015, </t>
    </r>
    <r>
      <rPr>
        <b/>
        <sz val="14"/>
        <color rgb="FF0000FF"/>
        <rFont val="Times New Roman"/>
        <family val="1"/>
        <charset val="238"/>
      </rPr>
      <t>2018</t>
    </r>
  </si>
  <si>
    <t>2015, 2017</t>
  </si>
  <si>
    <r>
      <t xml:space="preserve">2013, 2016, </t>
    </r>
    <r>
      <rPr>
        <b/>
        <sz val="14"/>
        <color rgb="FF0000FF"/>
        <rFont val="Times New Roman"/>
        <family val="1"/>
        <charset val="238"/>
      </rPr>
      <t>2018</t>
    </r>
  </si>
  <si>
    <r>
      <t xml:space="preserve">2008, 2012, </t>
    </r>
    <r>
      <rPr>
        <b/>
        <sz val="14"/>
        <color rgb="FF0000FF"/>
        <rFont val="Times New Roman"/>
        <family val="1"/>
        <charset val="238"/>
      </rPr>
      <t>2018</t>
    </r>
  </si>
  <si>
    <r>
      <t xml:space="preserve">2012, 2014, </t>
    </r>
    <r>
      <rPr>
        <b/>
        <sz val="14"/>
        <color rgb="FF0000FF"/>
        <rFont val="Times New Roman"/>
        <family val="1"/>
        <charset val="238"/>
      </rPr>
      <t>2018</t>
    </r>
  </si>
  <si>
    <t>Vánoce 2019</t>
  </si>
  <si>
    <r>
      <t xml:space="preserve">2014, </t>
    </r>
    <r>
      <rPr>
        <b/>
        <sz val="14"/>
        <color rgb="FFFF0000"/>
        <rFont val="Times New Roman"/>
        <family val="1"/>
        <charset val="238"/>
      </rPr>
      <t>2019</t>
    </r>
  </si>
  <si>
    <r>
      <t xml:space="preserve">2012, 2014, </t>
    </r>
    <r>
      <rPr>
        <b/>
        <sz val="14"/>
        <color rgb="FFFF0000"/>
        <rFont val="Times New Roman"/>
        <family val="1"/>
        <charset val="238"/>
      </rPr>
      <t>2019</t>
    </r>
  </si>
  <si>
    <t>Plán služeb</t>
  </si>
  <si>
    <t>5-7.7.</t>
  </si>
  <si>
    <r>
      <t xml:space="preserve">Rozpis služeb laborantů KMAS - </t>
    </r>
    <r>
      <rPr>
        <b/>
        <sz val="16"/>
        <color rgb="FFFF0000"/>
        <rFont val="Calibri"/>
        <family val="2"/>
        <charset val="238"/>
        <scheme val="minor"/>
      </rPr>
      <t>Leden 2019</t>
    </r>
    <r>
      <rPr>
        <b/>
        <sz val="16"/>
        <rFont val="Calibri"/>
        <family val="2"/>
        <charset val="238"/>
        <scheme val="minor"/>
      </rPr>
      <t xml:space="preserve">
EVIDENCE RIZIKOVÝCH PRACÍ A KONTROLOVANÉHO PÁSMA</t>
    </r>
  </si>
  <si>
    <r>
      <t xml:space="preserve">Rozpis služeb laborantů KMAS - </t>
    </r>
    <r>
      <rPr>
        <b/>
        <sz val="16"/>
        <color rgb="FFFF0000"/>
        <rFont val="Calibri"/>
        <family val="2"/>
        <charset val="238"/>
        <scheme val="minor"/>
      </rPr>
      <t>Únor 2019</t>
    </r>
    <r>
      <rPr>
        <b/>
        <sz val="16"/>
        <rFont val="Calibri"/>
        <family val="2"/>
        <charset val="238"/>
        <scheme val="minor"/>
      </rPr>
      <t xml:space="preserve">
EVIDENCE RIZIKOVÝCH PRACÍ A KONTROLOVANÉHO PÁSMA</t>
    </r>
  </si>
  <si>
    <t>na řadě 6 - 14:31</t>
  </si>
  <si>
    <t>na řadě 6 - 18</t>
  </si>
  <si>
    <r>
      <t xml:space="preserve">Rozpis služeb laborantů KMAS - </t>
    </r>
    <r>
      <rPr>
        <b/>
        <sz val="16"/>
        <color rgb="FFFF0000"/>
        <rFont val="Calibri"/>
        <family val="2"/>
        <charset val="238"/>
        <scheme val="minor"/>
      </rPr>
      <t>Březen 2019</t>
    </r>
    <r>
      <rPr>
        <b/>
        <sz val="16"/>
        <rFont val="Calibri"/>
        <family val="2"/>
        <charset val="238"/>
        <scheme val="minor"/>
      </rPr>
      <t xml:space="preserve">
EVIDENCE RIZIKOVÝCH PRACÍ A KONTROLOVANÉHO PÁSMA</t>
    </r>
  </si>
  <si>
    <r>
      <t xml:space="preserve">Rozpis služeb laborantů KMAS - </t>
    </r>
    <r>
      <rPr>
        <b/>
        <sz val="16"/>
        <color rgb="FFFF0000"/>
        <rFont val="Calibri"/>
        <family val="2"/>
        <charset val="238"/>
        <scheme val="minor"/>
      </rPr>
      <t>Duben 2019</t>
    </r>
    <r>
      <rPr>
        <b/>
        <sz val="16"/>
        <rFont val="Calibri"/>
        <family val="2"/>
        <charset val="238"/>
        <scheme val="minor"/>
      </rPr>
      <t xml:space="preserve">
EVIDENCE RIZIKOVÝCH PRACÍ A KONTROLOVANÉHO PÁSMA</t>
    </r>
  </si>
  <si>
    <r>
      <t xml:space="preserve">Rozpis služeb laborantů KMAS - </t>
    </r>
    <r>
      <rPr>
        <b/>
        <sz val="16"/>
        <color rgb="FFFF0000"/>
        <rFont val="Calibri"/>
        <family val="2"/>
        <charset val="238"/>
        <scheme val="minor"/>
      </rPr>
      <t>Květen 2019</t>
    </r>
    <r>
      <rPr>
        <b/>
        <sz val="16"/>
        <rFont val="Calibri"/>
        <family val="2"/>
        <charset val="238"/>
        <scheme val="minor"/>
      </rPr>
      <t xml:space="preserve">
EVIDENCE RIZIKOVÝCH PRACÍ A KONTROLOVANÉHO PÁSMA</t>
    </r>
  </si>
  <si>
    <r>
      <t xml:space="preserve">Rozpis služeb laborantů KMAS - </t>
    </r>
    <r>
      <rPr>
        <b/>
        <sz val="16"/>
        <color rgb="FFFF0000"/>
        <rFont val="Calibri"/>
        <family val="2"/>
        <charset val="238"/>
        <scheme val="minor"/>
      </rPr>
      <t>Červen 2019</t>
    </r>
    <r>
      <rPr>
        <b/>
        <sz val="16"/>
        <rFont val="Calibri"/>
        <family val="2"/>
        <charset val="238"/>
        <scheme val="minor"/>
      </rPr>
      <t xml:space="preserve">
EVIDENCE RIZIKOVÝCH PRACÍ A KONTROLOVANÉHO PÁSMA</t>
    </r>
  </si>
  <si>
    <r>
      <t xml:space="preserve">Rozpis služeb laborantů KMAS - </t>
    </r>
    <r>
      <rPr>
        <b/>
        <sz val="16"/>
        <color rgb="FFFF0000"/>
        <rFont val="Calibri"/>
        <family val="2"/>
        <charset val="238"/>
        <scheme val="minor"/>
      </rPr>
      <t>Červenec 2019</t>
    </r>
    <r>
      <rPr>
        <b/>
        <sz val="16"/>
        <rFont val="Calibri"/>
        <family val="2"/>
        <charset val="238"/>
        <scheme val="minor"/>
      </rPr>
      <t xml:space="preserve">
EVIDENCE RIZIKOVÝCH PRACÍ A KONTROLOVANÉHO PÁSMA</t>
    </r>
  </si>
  <si>
    <r>
      <t xml:space="preserve">Rozpis služeb laborantů KMAS - </t>
    </r>
    <r>
      <rPr>
        <b/>
        <sz val="16"/>
        <color rgb="FFFF0000"/>
        <rFont val="Calibri"/>
        <family val="2"/>
        <charset val="238"/>
        <scheme val="minor"/>
      </rPr>
      <t>Srpen 2019</t>
    </r>
    <r>
      <rPr>
        <b/>
        <sz val="16"/>
        <rFont val="Calibri"/>
        <family val="2"/>
        <charset val="238"/>
        <scheme val="minor"/>
      </rPr>
      <t xml:space="preserve">
EVIDENCE RIZIKOVÝCH PRACÍ A KONTROLOVANÉHO PÁSMA</t>
    </r>
  </si>
  <si>
    <r>
      <t xml:space="preserve">Rozpis služeb laborantů KMAS - </t>
    </r>
    <r>
      <rPr>
        <b/>
        <sz val="16"/>
        <color rgb="FFFF0000"/>
        <rFont val="Calibri"/>
        <family val="2"/>
        <charset val="238"/>
        <scheme val="minor"/>
      </rPr>
      <t>Září 2019</t>
    </r>
    <r>
      <rPr>
        <b/>
        <sz val="16"/>
        <rFont val="Calibri"/>
        <family val="2"/>
        <charset val="238"/>
        <scheme val="minor"/>
      </rPr>
      <t xml:space="preserve">
EVIDENCE RIZIKOVÝCH PRACÍ A KONTROLOVANÉHO PÁSMA</t>
    </r>
  </si>
  <si>
    <r>
      <t xml:space="preserve">Rozpis služeb laborantů KMAS - </t>
    </r>
    <r>
      <rPr>
        <b/>
        <sz val="16"/>
        <color rgb="FFFF0000"/>
        <rFont val="Calibri"/>
        <family val="2"/>
        <charset val="238"/>
        <scheme val="minor"/>
      </rPr>
      <t>Říjen 2019</t>
    </r>
    <r>
      <rPr>
        <b/>
        <sz val="16"/>
        <rFont val="Calibri"/>
        <family val="2"/>
        <charset val="238"/>
        <scheme val="minor"/>
      </rPr>
      <t xml:space="preserve">
EVIDENCE RIZIKOVÝCH PRACÍ A KONTROLOVANÉHO PÁSMA</t>
    </r>
  </si>
  <si>
    <r>
      <t xml:space="preserve">Rozpis služeb laborantů KMAS - </t>
    </r>
    <r>
      <rPr>
        <b/>
        <sz val="16"/>
        <color rgb="FFFF0000"/>
        <rFont val="Calibri"/>
        <family val="2"/>
        <charset val="238"/>
        <scheme val="minor"/>
      </rPr>
      <t>Listopad 2019</t>
    </r>
    <r>
      <rPr>
        <b/>
        <sz val="16"/>
        <rFont val="Calibri"/>
        <family val="2"/>
        <charset val="238"/>
        <scheme val="minor"/>
      </rPr>
      <t xml:space="preserve">
EVIDENCE RIZIKOVÝCH PRACÍ A KONTROLOVANÉHO PÁSMA</t>
    </r>
  </si>
  <si>
    <r>
      <t xml:space="preserve">Rozpis služeb laborantů KMAS - </t>
    </r>
    <r>
      <rPr>
        <b/>
        <sz val="16"/>
        <color rgb="FFFF0000"/>
        <rFont val="Calibri"/>
        <family val="2"/>
        <charset val="238"/>
        <scheme val="minor"/>
      </rPr>
      <t>Prosinec 2019</t>
    </r>
    <r>
      <rPr>
        <b/>
        <sz val="16"/>
        <rFont val="Calibri"/>
        <family val="2"/>
        <charset val="238"/>
        <scheme val="minor"/>
      </rPr>
      <t xml:space="preserve">
EVIDENCE RIZIKOVÝCH PRACÍ A KONTROLOVANÉHO PÁSMA</t>
    </r>
  </si>
  <si>
    <t>Mimo KMAS</t>
  </si>
  <si>
    <t>4. - 10. 2.</t>
  </si>
  <si>
    <t>11. - 17. 2.</t>
  </si>
  <si>
    <t>18. - 24. 2.</t>
  </si>
  <si>
    <t>25. 2. - 3. 3.</t>
  </si>
  <si>
    <t>4. - 10. 3.</t>
  </si>
  <si>
    <t>11. - 17. 3.</t>
  </si>
  <si>
    <t>18. - 24. 3.</t>
  </si>
  <si>
    <t>25. - 31. 3.</t>
  </si>
  <si>
    <t>Machalová | Svatoňová</t>
  </si>
  <si>
    <t>Goffová</t>
  </si>
  <si>
    <t>Kallová</t>
  </si>
  <si>
    <t>Koppová</t>
  </si>
  <si>
    <r>
      <t xml:space="preserve">Příjem </t>
    </r>
    <r>
      <rPr>
        <b/>
        <sz val="12"/>
        <color rgb="FFCC0000"/>
        <rFont val="Times New Roman"/>
        <family val="1"/>
        <charset val="238"/>
      </rPr>
      <t xml:space="preserve">(+ Sérologie)
</t>
    </r>
    <r>
      <rPr>
        <b/>
        <sz val="14"/>
        <rFont val="Times New Roman"/>
        <family val="1"/>
        <charset val="238"/>
      </rPr>
      <t xml:space="preserve">F 306 </t>
    </r>
    <r>
      <rPr>
        <b/>
        <sz val="12"/>
        <color rgb="FFCC0000"/>
        <rFont val="Times New Roman"/>
        <family val="1"/>
        <charset val="238"/>
      </rPr>
      <t>(+ F 309)</t>
    </r>
  </si>
  <si>
    <t>Sérologie F 309</t>
  </si>
  <si>
    <t>(Bednářová)</t>
  </si>
  <si>
    <t>(Machalová)</t>
  </si>
  <si>
    <t>(Součková)</t>
  </si>
  <si>
    <t>Nemocnice
F 311</t>
  </si>
  <si>
    <t>Ambulance
F 312</t>
  </si>
  <si>
    <t>Kancelář F 314</t>
  </si>
  <si>
    <t>Sekretariát F 321</t>
  </si>
  <si>
    <t>(Lepšová)</t>
  </si>
  <si>
    <t>(Immerová)</t>
  </si>
  <si>
    <t>(Mužíková)</t>
  </si>
  <si>
    <t>(Janoušková)</t>
  </si>
  <si>
    <t>Přípravna F 315, 6</t>
  </si>
  <si>
    <t>UMÝVÁRNA</t>
  </si>
  <si>
    <t>Hromádková</t>
  </si>
  <si>
    <t>Vlková</t>
  </si>
  <si>
    <t>8. 3.</t>
  </si>
  <si>
    <t>11. 3.</t>
  </si>
  <si>
    <t>18. 3.</t>
  </si>
  <si>
    <r>
      <rPr>
        <b/>
        <sz val="14"/>
        <rFont val="Times New Roman"/>
        <family val="1"/>
        <charset val="238"/>
      </rPr>
      <t>Přípravna F 317</t>
    </r>
    <r>
      <rPr>
        <sz val="14"/>
        <rFont val="Times New Roman"/>
        <family val="1"/>
        <charset val="238"/>
      </rPr>
      <t xml:space="preserve">
VARNA </t>
    </r>
    <r>
      <rPr>
        <b/>
        <sz val="14"/>
        <rFont val="Times New Roman"/>
        <family val="1"/>
        <charset val="238"/>
      </rPr>
      <t>(+ P)</t>
    </r>
    <r>
      <rPr>
        <b/>
        <sz val="12"/>
        <rFont val="Times New Roman"/>
        <family val="1"/>
        <charset val="238"/>
      </rPr>
      <t/>
    </r>
  </si>
  <si>
    <r>
      <rPr>
        <b/>
        <sz val="14"/>
        <color rgb="FF0000FF"/>
        <rFont val="Times New Roman"/>
        <family val="1"/>
        <charset val="238"/>
      </rPr>
      <t xml:space="preserve">MALDI </t>
    </r>
    <r>
      <rPr>
        <b/>
        <sz val="14"/>
        <rFont val="Times New Roman"/>
        <family val="1"/>
        <charset val="238"/>
      </rPr>
      <t>(+ Primo)</t>
    </r>
  </si>
  <si>
    <t>(Jeřábková)</t>
  </si>
  <si>
    <t>(Letková)</t>
  </si>
  <si>
    <t>(Klemens)</t>
  </si>
  <si>
    <r>
      <t xml:space="preserve">Immerová
</t>
    </r>
    <r>
      <rPr>
        <sz val="12"/>
        <rFont val="Times New Roman"/>
        <family val="1"/>
        <charset val="238"/>
      </rPr>
      <t>Šárová</t>
    </r>
  </si>
  <si>
    <r>
      <rPr>
        <sz val="12"/>
        <rFont val="Times New Roman"/>
        <family val="1"/>
        <charset val="238"/>
      </rPr>
      <t>Kallová</t>
    </r>
    <r>
      <rPr>
        <b/>
        <sz val="12"/>
        <rFont val="Times New Roman"/>
        <family val="1"/>
        <charset val="238"/>
      </rPr>
      <t xml:space="preserve">
</t>
    </r>
    <r>
      <rPr>
        <sz val="12"/>
        <rFont val="Times New Roman"/>
        <family val="1"/>
        <charset val="238"/>
      </rPr>
      <t>Šárová</t>
    </r>
  </si>
  <si>
    <t>1. - 7. 4.</t>
  </si>
  <si>
    <t>8. - 14. 4.</t>
  </si>
  <si>
    <t>15. - 21. 4.</t>
  </si>
  <si>
    <t>22. - 28. 4.</t>
  </si>
  <si>
    <t>29. 4. - 5. 5.</t>
  </si>
  <si>
    <t>6. - 12. 5.</t>
  </si>
  <si>
    <t>13. - 19. 5.</t>
  </si>
  <si>
    <t>20. - 26. 5.</t>
  </si>
  <si>
    <t>27. 5. - 2. 6.</t>
  </si>
  <si>
    <t>3. -9. 6.</t>
  </si>
  <si>
    <t>10. - 16. 6.</t>
  </si>
  <si>
    <t>17. - 23. 6.</t>
  </si>
  <si>
    <t>24. - 30. 6.</t>
  </si>
  <si>
    <t>1. -7. 7.</t>
  </si>
  <si>
    <r>
      <rPr>
        <sz val="12"/>
        <rFont val="Times New Roman"/>
        <family val="1"/>
        <charset val="238"/>
      </rPr>
      <t>Lepšová</t>
    </r>
    <r>
      <rPr>
        <b/>
        <sz val="12"/>
        <rFont val="Times New Roman"/>
        <family val="1"/>
        <charset val="238"/>
      </rPr>
      <t xml:space="preserve">
</t>
    </r>
    <r>
      <rPr>
        <sz val="12"/>
        <rFont val="Times New Roman"/>
        <family val="1"/>
        <charset val="238"/>
      </rPr>
      <t>Šárová</t>
    </r>
  </si>
  <si>
    <t>5. 4.</t>
  </si>
  <si>
    <t>9. - 10. 5.</t>
  </si>
  <si>
    <t>22. 3.</t>
  </si>
  <si>
    <t>(Millichová)</t>
  </si>
  <si>
    <r>
      <rPr>
        <b/>
        <sz val="12"/>
        <rFont val="Times New Roman"/>
        <family val="1"/>
        <charset val="238"/>
      </rPr>
      <t>Immerová</t>
    </r>
    <r>
      <rPr>
        <sz val="12"/>
        <rFont val="Times New Roman"/>
        <family val="1"/>
        <charset val="238"/>
      </rPr>
      <t xml:space="preserve"> </t>
    </r>
  </si>
  <si>
    <r>
      <t xml:space="preserve">Součková </t>
    </r>
    <r>
      <rPr>
        <b/>
        <sz val="12"/>
        <color rgb="FF0070C0"/>
        <rFont val="Times New Roman"/>
        <family val="1"/>
        <charset val="238"/>
      </rPr>
      <t>do 8</t>
    </r>
  </si>
  <si>
    <r>
      <t xml:space="preserve">Lepšová </t>
    </r>
    <r>
      <rPr>
        <b/>
        <sz val="12"/>
        <color rgb="FF0070C0"/>
        <rFont val="Times New Roman"/>
        <family val="1"/>
        <charset val="238"/>
      </rPr>
      <t>do 8</t>
    </r>
  </si>
  <si>
    <r>
      <rPr>
        <b/>
        <sz val="12"/>
        <color rgb="FF0070C0"/>
        <rFont val="Times New Roman"/>
        <family val="1"/>
        <charset val="238"/>
      </rPr>
      <t>od 19</t>
    </r>
    <r>
      <rPr>
        <sz val="12"/>
        <rFont val="Times New Roman"/>
        <family val="1"/>
        <charset val="238"/>
      </rPr>
      <t xml:space="preserve"> Millichová</t>
    </r>
  </si>
  <si>
    <r>
      <rPr>
        <b/>
        <sz val="12"/>
        <color rgb="FF0070C0"/>
        <rFont val="Times New Roman"/>
        <family val="1"/>
        <charset val="238"/>
      </rPr>
      <t>od 12</t>
    </r>
    <r>
      <rPr>
        <sz val="12"/>
        <rFont val="Times New Roman"/>
        <family val="1"/>
        <charset val="238"/>
      </rPr>
      <t xml:space="preserve">
Lepšová</t>
    </r>
  </si>
  <si>
    <r>
      <t xml:space="preserve">Součková do </t>
    </r>
    <r>
      <rPr>
        <b/>
        <sz val="12"/>
        <color rgb="FF0000FF"/>
        <rFont val="Times New Roman"/>
        <family val="1"/>
        <charset val="238"/>
      </rPr>
      <t>22</t>
    </r>
  </si>
  <si>
    <r>
      <t xml:space="preserve">Immerová </t>
    </r>
    <r>
      <rPr>
        <b/>
        <sz val="12"/>
        <color rgb="FF0070C0"/>
        <rFont val="Times New Roman"/>
        <family val="1"/>
        <charset val="238"/>
      </rPr>
      <t>do 5</t>
    </r>
    <r>
      <rPr>
        <b/>
        <sz val="12"/>
        <rFont val="Times New Roman"/>
        <family val="1"/>
        <charset val="238"/>
      </rPr>
      <t xml:space="preserve">
</t>
    </r>
    <r>
      <rPr>
        <sz val="12"/>
        <rFont val="Times New Roman"/>
        <family val="1"/>
        <charset val="238"/>
      </rPr>
      <t>Šárová</t>
    </r>
  </si>
  <si>
    <t>PP | MALDI</t>
  </si>
  <si>
    <t>(Soukupová)</t>
  </si>
  <si>
    <t>30. 4.</t>
  </si>
  <si>
    <t>2. 5.</t>
  </si>
  <si>
    <t>3. 5.</t>
  </si>
  <si>
    <t>23. - 24. 5.</t>
  </si>
  <si>
    <t>29. - 31. 5.</t>
  </si>
  <si>
    <r>
      <t xml:space="preserve">Součková </t>
    </r>
    <r>
      <rPr>
        <b/>
        <sz val="12"/>
        <color rgb="FF0070C0"/>
        <rFont val="Times New Roman"/>
        <family val="1"/>
        <charset val="238"/>
      </rPr>
      <t>do 3</t>
    </r>
  </si>
  <si>
    <r>
      <t xml:space="preserve">Letková </t>
    </r>
    <r>
      <rPr>
        <b/>
        <sz val="12"/>
        <color rgb="FF0070C0"/>
        <rFont val="Times New Roman"/>
        <family val="1"/>
        <charset val="238"/>
      </rPr>
      <t>do 3</t>
    </r>
  </si>
  <si>
    <r>
      <t xml:space="preserve">Bednářová </t>
    </r>
    <r>
      <rPr>
        <b/>
        <sz val="12"/>
        <color rgb="FF0070C0"/>
        <rFont val="Times New Roman"/>
        <family val="1"/>
        <charset val="238"/>
      </rPr>
      <t>do 9</t>
    </r>
  </si>
  <si>
    <r>
      <t xml:space="preserve">Goffová </t>
    </r>
    <r>
      <rPr>
        <b/>
        <sz val="12"/>
        <color rgb="FF0070C0"/>
        <rFont val="Times New Roman"/>
        <family val="1"/>
        <charset val="238"/>
      </rPr>
      <t>do 9</t>
    </r>
  </si>
  <si>
    <r>
      <t xml:space="preserve">Goffová </t>
    </r>
    <r>
      <rPr>
        <b/>
        <sz val="12"/>
        <color rgb="FF0070C0"/>
        <rFont val="Times New Roman"/>
        <family val="1"/>
        <charset val="238"/>
      </rPr>
      <t>do 23</t>
    </r>
  </si>
  <si>
    <r>
      <t xml:space="preserve">Součková </t>
    </r>
    <r>
      <rPr>
        <b/>
        <sz val="12"/>
        <color rgb="FF0070C0"/>
        <rFont val="Times New Roman"/>
        <family val="1"/>
        <charset val="238"/>
      </rPr>
      <t>do 29</t>
    </r>
  </si>
  <si>
    <t>10. 5.</t>
  </si>
  <si>
    <t>8. - 14. 7.</t>
  </si>
  <si>
    <t>15. - 21. 7.</t>
  </si>
  <si>
    <t>22. - 28. 7.</t>
  </si>
  <si>
    <t>29. 7. - 4. 8.</t>
  </si>
  <si>
    <t>5. - 11. 8.</t>
  </si>
  <si>
    <t>12. - 18. 8.</t>
  </si>
  <si>
    <t>19. - 25. 8.</t>
  </si>
  <si>
    <t>26. 8. - 1. 9.</t>
  </si>
  <si>
    <t>2. - 8. 9.</t>
  </si>
  <si>
    <t>9. - 15. 9.</t>
  </si>
  <si>
    <r>
      <rPr>
        <sz val="12"/>
        <rFont val="Times New Roman"/>
        <family val="1"/>
        <charset val="238"/>
      </rPr>
      <t xml:space="preserve">Kallová </t>
    </r>
    <r>
      <rPr>
        <b/>
        <sz val="12"/>
        <rFont val="Times New Roman"/>
        <family val="1"/>
        <charset val="238"/>
      </rPr>
      <t xml:space="preserve">+ P
</t>
    </r>
    <r>
      <rPr>
        <sz val="12"/>
        <rFont val="Times New Roman"/>
        <family val="1"/>
        <charset val="238"/>
      </rPr>
      <t>Šárová</t>
    </r>
  </si>
  <si>
    <r>
      <rPr>
        <b/>
        <sz val="12"/>
        <color rgb="FF0070C0"/>
        <rFont val="Times New Roman"/>
        <family val="1"/>
        <charset val="238"/>
      </rPr>
      <t>od 4</t>
    </r>
    <r>
      <rPr>
        <sz val="12"/>
        <rFont val="Times New Roman"/>
        <family val="1"/>
        <charset val="238"/>
      </rPr>
      <t xml:space="preserve"> Součková</t>
    </r>
  </si>
  <si>
    <t>3. 6.</t>
  </si>
  <si>
    <t>10. - 11. 6.</t>
  </si>
  <si>
    <t>12. 6.</t>
  </si>
  <si>
    <t>Šárová</t>
  </si>
  <si>
    <t>28. 6.</t>
  </si>
  <si>
    <t>2. 7.</t>
  </si>
  <si>
    <t>8. 7.</t>
  </si>
  <si>
    <t>18. - 19. 7.</t>
  </si>
  <si>
    <t>22. - 23. 7.</t>
  </si>
  <si>
    <t>6. - 9. 8.</t>
  </si>
  <si>
    <t>26. 8.</t>
  </si>
  <si>
    <t>16. - 22. 9.</t>
  </si>
  <si>
    <t>23. - 29. 9.</t>
  </si>
  <si>
    <t>30. 9. - 6. 10.</t>
  </si>
  <si>
    <t>7. - 13. 10.</t>
  </si>
  <si>
    <t>14. - 20. 10.</t>
  </si>
  <si>
    <t>21. - 27. 10.</t>
  </si>
  <si>
    <t>28. 10. - 3. 11.</t>
  </si>
  <si>
    <t>4. - 10. 11.</t>
  </si>
  <si>
    <t>11. - 17. 11.</t>
  </si>
  <si>
    <t>18. - 24. 11.</t>
  </si>
  <si>
    <t>25. 11. - 1. 12.</t>
  </si>
  <si>
    <t>2. - 8. 12.</t>
  </si>
  <si>
    <t>9. - 15. 12.</t>
  </si>
  <si>
    <t>16. - 22. 12.</t>
  </si>
  <si>
    <t>23. 12.</t>
  </si>
  <si>
    <t>27. 12.</t>
  </si>
  <si>
    <t>2. - 3. 1. 2020</t>
  </si>
  <si>
    <t>30. 12.</t>
  </si>
  <si>
    <t>31. 12.</t>
  </si>
  <si>
    <t>6. - 12. 1.</t>
  </si>
  <si>
    <t>2. 9.</t>
  </si>
  <si>
    <t>16. 9.</t>
  </si>
  <si>
    <r>
      <rPr>
        <b/>
        <sz val="12"/>
        <color rgb="FF0070C0"/>
        <rFont val="Times New Roman"/>
        <family val="1"/>
        <charset val="238"/>
      </rPr>
      <t>od 12</t>
    </r>
    <r>
      <rPr>
        <b/>
        <sz val="12"/>
        <rFont val="Times New Roman"/>
        <family val="1"/>
        <charset val="238"/>
      </rPr>
      <t xml:space="preserve"> Klemens</t>
    </r>
  </si>
  <si>
    <r>
      <t>Mužíková</t>
    </r>
    <r>
      <rPr>
        <b/>
        <sz val="12"/>
        <color rgb="FF0000FF"/>
        <rFont val="Times New Roman"/>
        <family val="1"/>
        <charset val="238"/>
      </rPr>
      <t xml:space="preserve"> + N</t>
    </r>
  </si>
  <si>
    <t>Millichová + N</t>
  </si>
  <si>
    <r>
      <rPr>
        <sz val="12"/>
        <rFont val="Times New Roman"/>
        <family val="1"/>
        <charset val="238"/>
      </rPr>
      <t xml:space="preserve">Immerová </t>
    </r>
    <r>
      <rPr>
        <b/>
        <sz val="12"/>
        <rFont val="Times New Roman"/>
        <family val="1"/>
        <charset val="238"/>
      </rPr>
      <t xml:space="preserve">+ P
</t>
    </r>
    <r>
      <rPr>
        <sz val="12"/>
        <rFont val="Times New Roman"/>
        <family val="1"/>
        <charset val="238"/>
      </rPr>
      <t>Šárová</t>
    </r>
  </si>
  <si>
    <r>
      <t xml:space="preserve">Kallová </t>
    </r>
    <r>
      <rPr>
        <b/>
        <sz val="12"/>
        <color rgb="FF0070C0"/>
        <rFont val="Times New Roman"/>
        <family val="1"/>
        <charset val="238"/>
      </rPr>
      <t>do 28</t>
    </r>
  </si>
  <si>
    <r>
      <t xml:space="preserve">Kallová </t>
    </r>
    <r>
      <rPr>
        <b/>
        <sz val="12"/>
        <rFont val="Times New Roman"/>
        <family val="1"/>
        <charset val="238"/>
      </rPr>
      <t>+ V</t>
    </r>
  </si>
  <si>
    <r>
      <t xml:space="preserve">Machalová </t>
    </r>
    <r>
      <rPr>
        <b/>
        <sz val="12"/>
        <color rgb="FF0070C0"/>
        <rFont val="Times New Roman"/>
        <family val="1"/>
        <charset val="238"/>
      </rPr>
      <t>do 28</t>
    </r>
  </si>
  <si>
    <r>
      <rPr>
        <b/>
        <sz val="12"/>
        <color rgb="FF0070C0"/>
        <rFont val="Times New Roman"/>
        <family val="1"/>
        <charset val="238"/>
      </rPr>
      <t>od 3</t>
    </r>
    <r>
      <rPr>
        <sz val="12"/>
        <rFont val="Times New Roman"/>
        <family val="1"/>
        <charset val="238"/>
      </rPr>
      <t xml:space="preserve"> Letková</t>
    </r>
  </si>
  <si>
    <r>
      <t xml:space="preserve">Jeřábková </t>
    </r>
    <r>
      <rPr>
        <b/>
        <sz val="12"/>
        <color rgb="FF0070C0"/>
        <rFont val="Times New Roman"/>
        <family val="1"/>
        <charset val="238"/>
      </rPr>
      <t>do 18</t>
    </r>
  </si>
  <si>
    <r>
      <t xml:space="preserve">(Mužíková) 
</t>
    </r>
    <r>
      <rPr>
        <b/>
        <sz val="12"/>
        <rFont val="Times New Roman"/>
        <family val="1"/>
        <charset val="238"/>
      </rPr>
      <t xml:space="preserve">Bednářová 
</t>
    </r>
    <r>
      <rPr>
        <b/>
        <sz val="12"/>
        <color rgb="FF0070C0"/>
        <rFont val="Times New Roman"/>
        <family val="1"/>
        <charset val="238"/>
      </rPr>
      <t>od 18</t>
    </r>
    <r>
      <rPr>
        <b/>
        <sz val="12"/>
        <rFont val="Times New Roman"/>
        <family val="1"/>
        <charset val="238"/>
      </rPr>
      <t xml:space="preserve"> </t>
    </r>
    <r>
      <rPr>
        <sz val="12"/>
        <color rgb="FF0070C0"/>
        <rFont val="Times New Roman"/>
        <family val="1"/>
        <charset val="238"/>
      </rPr>
      <t xml:space="preserve">Sérologie </t>
    </r>
    <r>
      <rPr>
        <b/>
        <sz val="12"/>
        <rFont val="Times New Roman"/>
        <family val="1"/>
        <charset val="238"/>
      </rPr>
      <t xml:space="preserve">
</t>
    </r>
    <r>
      <rPr>
        <sz val="12"/>
        <rFont val="Times New Roman"/>
        <family val="1"/>
        <charset val="238"/>
      </rPr>
      <t>Machalová</t>
    </r>
  </si>
  <si>
    <r>
      <rPr>
        <b/>
        <sz val="12"/>
        <color rgb="FF0070C0"/>
        <rFont val="Times New Roman"/>
        <family val="1"/>
        <charset val="238"/>
      </rPr>
      <t>od 24</t>
    </r>
    <r>
      <rPr>
        <sz val="12"/>
        <rFont val="Times New Roman"/>
        <family val="1"/>
        <charset val="238"/>
      </rPr>
      <t xml:space="preserve"> Součková</t>
    </r>
  </si>
  <si>
    <r>
      <t xml:space="preserve">Goffová </t>
    </r>
    <r>
      <rPr>
        <b/>
        <sz val="12"/>
        <color rgb="FF0070C0"/>
        <rFont val="Times New Roman"/>
        <family val="1"/>
        <charset val="238"/>
      </rPr>
      <t>do 26</t>
    </r>
  </si>
  <si>
    <t>Trnková</t>
  </si>
  <si>
    <r>
      <t xml:space="preserve">Koppová </t>
    </r>
    <r>
      <rPr>
        <b/>
        <sz val="12"/>
        <color rgb="FF0070C0"/>
        <rFont val="Times New Roman"/>
        <family val="1"/>
        <charset val="238"/>
      </rPr>
      <t>do 6</t>
    </r>
  </si>
  <si>
    <r>
      <rPr>
        <b/>
        <sz val="12"/>
        <color rgb="FF0070C0"/>
        <rFont val="Times New Roman"/>
        <family val="1"/>
        <charset val="238"/>
      </rPr>
      <t>od 27</t>
    </r>
    <r>
      <rPr>
        <sz val="12"/>
        <color rgb="FF0000FF"/>
        <rFont val="Times New Roman"/>
        <family val="1"/>
        <charset val="238"/>
      </rPr>
      <t xml:space="preserve"> Součková</t>
    </r>
  </si>
  <si>
    <r>
      <rPr>
        <b/>
        <sz val="12"/>
        <color rgb="FF0070C0"/>
        <rFont val="Times New Roman"/>
        <family val="1"/>
        <charset val="238"/>
      </rPr>
      <t>od 3</t>
    </r>
    <r>
      <rPr>
        <sz val="12"/>
        <rFont val="Times New Roman"/>
        <family val="1"/>
        <charset val="238"/>
      </rPr>
      <t xml:space="preserve"> Lepšová</t>
    </r>
  </si>
  <si>
    <r>
      <rPr>
        <b/>
        <sz val="12"/>
        <color rgb="FF0070C0"/>
        <rFont val="Times New Roman"/>
        <family val="1"/>
        <charset val="238"/>
      </rPr>
      <t>od 3</t>
    </r>
    <r>
      <rPr>
        <sz val="12"/>
        <rFont val="Times New Roman"/>
        <family val="1"/>
        <charset val="238"/>
      </rPr>
      <t xml:space="preserve"> Machalová</t>
    </r>
  </si>
  <si>
    <t>2. - 3. 1. 
2020</t>
  </si>
  <si>
    <r>
      <rPr>
        <b/>
        <sz val="12"/>
        <color rgb="FFFF0000"/>
        <rFont val="Times New Roman"/>
        <family val="1"/>
        <charset val="238"/>
      </rPr>
      <t>jen 9</t>
    </r>
    <r>
      <rPr>
        <sz val="12"/>
        <color rgb="FF0000FF"/>
        <rFont val="Times New Roman"/>
        <family val="1"/>
        <charset val="238"/>
      </rPr>
      <t xml:space="preserve"> Letková</t>
    </r>
  </si>
  <si>
    <t>10. - 15. 9.</t>
  </si>
  <si>
    <t>16. - 19. 9.</t>
  </si>
  <si>
    <t>12. - 13. 9.</t>
  </si>
  <si>
    <t>13. 9.</t>
  </si>
  <si>
    <t>19. - 20. 9.</t>
  </si>
  <si>
    <t>27. 9.</t>
  </si>
  <si>
    <t>2. - 4. 10.</t>
  </si>
  <si>
    <r>
      <t xml:space="preserve">Immerová </t>
    </r>
    <r>
      <rPr>
        <b/>
        <sz val="12"/>
        <color rgb="FF0070C0"/>
        <rFont val="Times New Roman"/>
        <family val="1"/>
        <charset val="238"/>
      </rPr>
      <t>do 12</t>
    </r>
  </si>
  <si>
    <r>
      <t xml:space="preserve">Součková </t>
    </r>
    <r>
      <rPr>
        <b/>
        <sz val="12"/>
        <color rgb="FF0070C0"/>
        <rFont val="Times New Roman"/>
        <family val="1"/>
        <charset val="238"/>
      </rPr>
      <t>do 19</t>
    </r>
  </si>
  <si>
    <t xml:space="preserve">(Mužíková) </t>
  </si>
  <si>
    <r>
      <rPr>
        <b/>
        <sz val="12"/>
        <color rgb="FF0070C0"/>
        <rFont val="Times New Roman"/>
        <family val="1"/>
        <charset val="238"/>
      </rPr>
      <t>od 20</t>
    </r>
    <r>
      <rPr>
        <sz val="12"/>
        <rFont val="Times New Roman"/>
        <family val="1"/>
        <charset val="238"/>
      </rPr>
      <t xml:space="preserve"> Letková</t>
    </r>
  </si>
  <si>
    <r>
      <rPr>
        <b/>
        <sz val="12"/>
        <color rgb="FF0070C0"/>
        <rFont val="Times New Roman"/>
        <family val="1"/>
        <charset val="238"/>
      </rPr>
      <t>od 17</t>
    </r>
    <r>
      <rPr>
        <b/>
        <sz val="12"/>
        <rFont val="Times New Roman"/>
        <family val="1"/>
        <charset val="238"/>
      </rPr>
      <t xml:space="preserve"> Klemens</t>
    </r>
  </si>
  <si>
    <r>
      <t xml:space="preserve">(Machalová) </t>
    </r>
    <r>
      <rPr>
        <b/>
        <sz val="12"/>
        <color rgb="FF0070C0"/>
        <rFont val="Times New Roman"/>
        <family val="1"/>
        <charset val="238"/>
      </rPr>
      <t>do 27</t>
    </r>
  </si>
  <si>
    <t>21. - 22. 10.</t>
  </si>
  <si>
    <t>25. 10.</t>
  </si>
  <si>
    <t>29. - 30. 10.</t>
  </si>
  <si>
    <t>29. 10.</t>
  </si>
  <si>
    <t>13. - 15. 11.</t>
  </si>
  <si>
    <r>
      <t xml:space="preserve">Hromádková </t>
    </r>
    <r>
      <rPr>
        <b/>
        <sz val="12"/>
        <color rgb="FF0070C0"/>
        <rFont val="Times New Roman"/>
        <family val="1"/>
        <charset val="238"/>
      </rPr>
      <t>od 5</t>
    </r>
  </si>
  <si>
    <t>2. - 3. 12.</t>
  </si>
  <si>
    <t>4. - 6. 12.</t>
  </si>
  <si>
    <t>9. - 10. 12.</t>
  </si>
  <si>
    <t>13. 12.</t>
  </si>
  <si>
    <t>20. 12.</t>
  </si>
  <si>
    <t>18. - 20. 12.</t>
  </si>
  <si>
    <r>
      <t xml:space="preserve">Primokultivace 
F 313 </t>
    </r>
    <r>
      <rPr>
        <b/>
        <sz val="14"/>
        <color rgb="FF0000FF"/>
        <rFont val="Times New Roman"/>
        <family val="1"/>
        <charset val="238"/>
      </rPr>
      <t>(+MALDI)</t>
    </r>
  </si>
  <si>
    <r>
      <t>Janoušková</t>
    </r>
    <r>
      <rPr>
        <b/>
        <sz val="12"/>
        <color rgb="FF0070C0"/>
        <rFont val="Times New Roman"/>
        <family val="1"/>
        <charset val="238"/>
      </rPr>
      <t xml:space="preserve"> od 23</t>
    </r>
  </si>
  <si>
    <r>
      <t xml:space="preserve">Koppová </t>
    </r>
    <r>
      <rPr>
        <b/>
        <sz val="12"/>
        <color rgb="FF0070C0"/>
        <rFont val="Times New Roman"/>
        <family val="1"/>
        <charset val="238"/>
      </rPr>
      <t>do 12</t>
    </r>
  </si>
  <si>
    <r>
      <t xml:space="preserve">Machalová </t>
    </r>
    <r>
      <rPr>
        <b/>
        <sz val="12"/>
        <color rgb="FF0070C0"/>
        <rFont val="Times New Roman"/>
        <family val="1"/>
        <charset val="238"/>
      </rPr>
      <t>do 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</si>
</sst>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"/>
  </numFmts>
  <fonts count="5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b/>
      <u/>
      <sz val="12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b/>
      <sz val="12"/>
      <color rgb="FF0000FF"/>
      <name val="Times New Roman"/>
      <family val="1"/>
      <charset val="238"/>
    </font>
    <font>
      <b/>
      <u/>
      <sz val="12"/>
      <color rgb="FF0000FF"/>
      <name val="Times New Roman"/>
      <family val="1"/>
      <charset val="238"/>
    </font>
    <font>
      <sz val="12"/>
      <color rgb="FF0000FF"/>
      <name val="Times New Roman"/>
      <family val="1"/>
      <charset val="238"/>
    </font>
    <font>
      <b/>
      <sz val="14"/>
      <color rgb="FF0000FF"/>
      <name val="Times New Roman"/>
      <family val="1"/>
      <charset val="238"/>
    </font>
    <font>
      <b/>
      <sz val="12"/>
      <color rgb="FF000099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b/>
      <sz val="14"/>
      <color rgb="FF000000"/>
      <name val="Times New Roman"/>
      <family val="1"/>
      <charset val="238"/>
    </font>
    <font>
      <b/>
      <i/>
      <sz val="14"/>
      <name val="Times New Roman"/>
      <family val="1"/>
      <charset val="238"/>
    </font>
    <font>
      <sz val="14"/>
      <name val="Times New Roman"/>
      <family val="1"/>
      <charset val="238"/>
    </font>
    <font>
      <b/>
      <u/>
      <sz val="12"/>
      <color rgb="FFFF0000"/>
      <name val="Times New Roman"/>
      <family val="1"/>
      <charset val="238"/>
    </font>
    <font>
      <i/>
      <sz val="12"/>
      <name val="Times New Roman"/>
      <family val="1"/>
      <charset val="238"/>
    </font>
    <font>
      <b/>
      <sz val="12"/>
      <name val="Calibri"/>
      <family val="2"/>
      <charset val="238"/>
      <scheme val="minor"/>
    </font>
    <font>
      <b/>
      <u/>
      <sz val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b/>
      <u/>
      <sz val="14"/>
      <color rgb="FF0000FF"/>
      <name val="Times New Roman"/>
      <family val="1"/>
      <charset val="238"/>
    </font>
    <font>
      <sz val="14"/>
      <color rgb="FF0000FF"/>
      <name val="Times New Roman"/>
      <family val="1"/>
      <charset val="238"/>
    </font>
    <font>
      <b/>
      <sz val="12"/>
      <color rgb="FFFF0066"/>
      <name val="Times New Roman"/>
      <family val="1"/>
      <charset val="238"/>
    </font>
    <font>
      <b/>
      <sz val="16"/>
      <color rgb="FFFF0066"/>
      <name val="Times New Roman"/>
      <family val="1"/>
      <charset val="238"/>
    </font>
    <font>
      <b/>
      <sz val="16"/>
      <name val="Calibri"/>
      <family val="2"/>
      <charset val="238"/>
      <scheme val="minor"/>
    </font>
    <font>
      <b/>
      <sz val="12"/>
      <color rgb="FF003399"/>
      <name val="Times New Roman"/>
      <family val="1"/>
      <charset val="238"/>
    </font>
    <font>
      <sz val="12"/>
      <color rgb="FF003399"/>
      <name val="Times New Roman"/>
      <family val="1"/>
      <charset val="238"/>
    </font>
    <font>
      <b/>
      <u/>
      <sz val="12"/>
      <color rgb="FF003399"/>
      <name val="Times New Roman"/>
      <family val="1"/>
      <charset val="238"/>
    </font>
    <font>
      <b/>
      <sz val="16"/>
      <color rgb="FFFF0000"/>
      <name val="Calibri"/>
      <family val="2"/>
      <charset val="238"/>
      <scheme val="minor"/>
    </font>
    <font>
      <b/>
      <i/>
      <sz val="14"/>
      <color theme="1"/>
      <name val="Times New Roman"/>
      <family val="1"/>
      <charset val="238"/>
    </font>
    <font>
      <b/>
      <sz val="12"/>
      <color rgb="FFC00000"/>
      <name val="Times New Roman"/>
      <family val="1"/>
      <charset val="238"/>
    </font>
    <font>
      <b/>
      <sz val="12"/>
      <color rgb="FF003399"/>
      <name val="Calibri"/>
      <family val="2"/>
      <charset val="238"/>
      <scheme val="minor"/>
    </font>
    <font>
      <sz val="12"/>
      <color rgb="FF003399"/>
      <name val="Calibri"/>
      <family val="2"/>
      <charset val="238"/>
      <scheme val="minor"/>
    </font>
    <font>
      <b/>
      <u/>
      <sz val="12"/>
      <color rgb="FF003399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rgb="FF0070C0"/>
      <name val="Calibri"/>
      <family val="2"/>
      <charset val="238"/>
      <scheme val="minor"/>
    </font>
    <font>
      <b/>
      <sz val="16"/>
      <color rgb="FFCC0000"/>
      <name val="Times New Roman"/>
      <family val="1"/>
      <charset val="238"/>
    </font>
    <font>
      <b/>
      <sz val="14"/>
      <color rgb="FFCC0000"/>
      <name val="Times New Roman"/>
      <family val="1"/>
      <charset val="238"/>
    </font>
    <font>
      <b/>
      <i/>
      <sz val="12"/>
      <name val="Times New Roman"/>
      <family val="1"/>
      <charset val="238"/>
    </font>
    <font>
      <b/>
      <sz val="14"/>
      <color rgb="FFFF0000"/>
      <name val="Times New Roman"/>
      <family val="1"/>
      <charset val="238"/>
    </font>
    <font>
      <b/>
      <sz val="16"/>
      <name val="Times New Roman"/>
      <family val="1"/>
      <charset val="238"/>
    </font>
    <font>
      <u/>
      <sz val="12"/>
      <name val="Times New Roman"/>
      <family val="1"/>
      <charset val="238"/>
    </font>
    <font>
      <sz val="16"/>
      <name val="Times New Roman"/>
      <family val="1"/>
      <charset val="238"/>
    </font>
    <font>
      <b/>
      <sz val="12"/>
      <color rgb="FFCC0000"/>
      <name val="Times New Roman"/>
      <family val="1"/>
      <charset val="238"/>
    </font>
    <font>
      <b/>
      <sz val="16"/>
      <color rgb="FF0070C0"/>
      <name val="Times New Roman"/>
      <family val="1"/>
      <charset val="238"/>
    </font>
    <font>
      <b/>
      <sz val="14"/>
      <color rgb="FF0070C0"/>
      <name val="Times New Roman"/>
      <family val="1"/>
      <charset val="238"/>
    </font>
    <font>
      <b/>
      <sz val="12"/>
      <color rgb="FF0070C0"/>
      <name val="Times New Roman"/>
      <family val="1"/>
      <charset val="238"/>
    </font>
    <font>
      <sz val="12"/>
      <color rgb="FFC00000"/>
      <name val="Times New Roman"/>
      <family val="1"/>
      <charset val="238"/>
    </font>
    <font>
      <sz val="12"/>
      <color rgb="FF0070C0"/>
      <name val="Times New Roman"/>
      <family val="1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3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5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5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13" xfId="0" applyNumberFormat="1" applyFont="1" applyFill="1" applyBorder="1" applyAlignment="1">
      <alignment horizontal="left" vertical="center"/>
    </xf>
    <xf numFmtId="0" fontId="2" fillId="0" borderId="14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3" fillId="0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1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0" fontId="14" fillId="0" borderId="0" xfId="0" applyFont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right" vertical="center"/>
    </xf>
    <xf numFmtId="0" fontId="3" fillId="0" borderId="9" xfId="0" applyNumberFormat="1" applyFont="1" applyFill="1" applyBorder="1" applyAlignment="1" applyProtection="1">
      <alignment horizontal="left" vertical="center" indent="1"/>
      <protection locked="0"/>
    </xf>
    <xf numFmtId="0" fontId="7" fillId="0" borderId="16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3" fillId="0" borderId="0" xfId="0" applyFont="1" applyFill="1" applyAlignment="1" applyProtection="1">
      <alignment horizontal="left" vertical="center" indent="1"/>
      <protection locked="0"/>
    </xf>
    <xf numFmtId="0" fontId="3" fillId="0" borderId="1" xfId="0" applyNumberFormat="1" applyFont="1" applyFill="1" applyBorder="1" applyAlignment="1">
      <alignment horizontal="left" vertical="center" indent="1"/>
    </xf>
    <xf numFmtId="0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9" fillId="0" borderId="16" xfId="0" applyNumberFormat="1" applyFont="1" applyFill="1" applyBorder="1" applyAlignment="1">
      <alignment horizontal="center" vertical="center"/>
    </xf>
    <xf numFmtId="0" fontId="11" fillId="0" borderId="8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left" vertical="center" indent="1"/>
    </xf>
    <xf numFmtId="0" fontId="21" fillId="0" borderId="11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 indent="1"/>
    </xf>
    <xf numFmtId="0" fontId="21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20" fillId="0" borderId="10" xfId="0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14" fontId="23" fillId="0" borderId="20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14" fontId="23" fillId="0" borderId="19" xfId="0" applyNumberFormat="1" applyFont="1" applyBorder="1" applyAlignment="1">
      <alignment horizontal="center" vertical="center"/>
    </xf>
    <xf numFmtId="14" fontId="23" fillId="0" borderId="21" xfId="0" applyNumberFormat="1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6" fillId="0" borderId="16" xfId="0" applyNumberFormat="1" applyFont="1" applyFill="1" applyBorder="1" applyAlignment="1">
      <alignment horizontal="center" vertical="center"/>
    </xf>
    <xf numFmtId="0" fontId="18" fillId="0" borderId="16" xfId="0" applyNumberFormat="1" applyFont="1" applyFill="1" applyBorder="1" applyAlignment="1" applyProtection="1">
      <alignment horizontal="center" vertical="center"/>
      <protection locked="0"/>
    </xf>
    <xf numFmtId="0" fontId="8" fillId="0" borderId="8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64" fontId="30" fillId="7" borderId="2" xfId="0" applyNumberFormat="1" applyFont="1" applyFill="1" applyBorder="1" applyAlignment="1">
      <alignment horizontal="center" vertical="center"/>
    </xf>
    <xf numFmtId="0" fontId="31" fillId="7" borderId="9" xfId="0" applyNumberFormat="1" applyFont="1" applyFill="1" applyBorder="1" applyAlignment="1" applyProtection="1">
      <alignment horizontal="left" vertical="center" indent="1"/>
      <protection locked="0"/>
    </xf>
    <xf numFmtId="0" fontId="32" fillId="7" borderId="16" xfId="0" applyNumberFormat="1" applyFont="1" applyFill="1" applyBorder="1" applyAlignment="1" applyProtection="1">
      <alignment horizontal="center" vertical="center"/>
      <protection locked="0"/>
    </xf>
    <xf numFmtId="0" fontId="30" fillId="7" borderId="16" xfId="0" applyNumberFormat="1" applyFont="1" applyFill="1" applyBorder="1" applyAlignment="1">
      <alignment horizontal="center" vertical="center"/>
    </xf>
    <xf numFmtId="0" fontId="31" fillId="7" borderId="8" xfId="0" applyNumberFormat="1" applyFont="1" applyFill="1" applyBorder="1" applyAlignment="1">
      <alignment horizontal="center" vertical="center"/>
    </xf>
    <xf numFmtId="0" fontId="31" fillId="7" borderId="1" xfId="0" applyNumberFormat="1" applyFont="1" applyFill="1" applyBorder="1" applyAlignment="1">
      <alignment horizontal="left" vertical="center" indent="1"/>
    </xf>
    <xf numFmtId="164" fontId="6" fillId="6" borderId="2" xfId="0" applyNumberFormat="1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 applyProtection="1">
      <alignment horizontal="left" vertical="center" indent="1"/>
      <protection locked="0"/>
    </xf>
    <xf numFmtId="0" fontId="6" fillId="6" borderId="16" xfId="0" applyNumberFormat="1" applyFont="1" applyFill="1" applyBorder="1" applyAlignment="1" applyProtection="1">
      <alignment horizontal="center" vertical="center"/>
      <protection locked="0"/>
    </xf>
    <xf numFmtId="0" fontId="6" fillId="6" borderId="16" xfId="0" applyNumberFormat="1" applyFont="1" applyFill="1" applyBorder="1" applyAlignment="1">
      <alignment horizontal="center" vertical="center"/>
    </xf>
    <xf numFmtId="0" fontId="6" fillId="6" borderId="8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left" vertical="center" indent="1"/>
    </xf>
    <xf numFmtId="0" fontId="6" fillId="6" borderId="9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>
      <alignment horizontal="right" vertical="center"/>
    </xf>
    <xf numFmtId="164" fontId="32" fillId="7" borderId="2" xfId="0" applyNumberFormat="1" applyFont="1" applyFill="1" applyBorder="1" applyAlignment="1">
      <alignment horizontal="center" vertical="center"/>
    </xf>
    <xf numFmtId="164" fontId="31" fillId="7" borderId="2" xfId="0" applyNumberFormat="1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left" vertical="center"/>
    </xf>
    <xf numFmtId="164" fontId="36" fillId="7" borderId="2" xfId="0" applyNumberFormat="1" applyFont="1" applyFill="1" applyBorder="1" applyAlignment="1">
      <alignment horizontal="center" vertical="center"/>
    </xf>
    <xf numFmtId="0" fontId="37" fillId="7" borderId="9" xfId="0" applyNumberFormat="1" applyFont="1" applyFill="1" applyBorder="1" applyAlignment="1" applyProtection="1">
      <alignment horizontal="left" vertical="center" indent="1"/>
      <protection locked="0"/>
    </xf>
    <xf numFmtId="0" fontId="38" fillId="7" borderId="16" xfId="0" applyNumberFormat="1" applyFont="1" applyFill="1" applyBorder="1" applyAlignment="1" applyProtection="1">
      <alignment horizontal="center" vertical="center"/>
      <protection locked="0"/>
    </xf>
    <xf numFmtId="0" fontId="36" fillId="7" borderId="16" xfId="0" applyNumberFormat="1" applyFont="1" applyFill="1" applyBorder="1" applyAlignment="1">
      <alignment horizontal="center" vertical="center"/>
    </xf>
    <xf numFmtId="0" fontId="37" fillId="7" borderId="8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0" fontId="22" fillId="0" borderId="6" xfId="0" applyNumberFormat="1" applyFont="1" applyFill="1" applyBorder="1" applyAlignment="1" applyProtection="1">
      <alignment horizontal="left" vertical="center" indent="1"/>
      <protection locked="0"/>
    </xf>
    <xf numFmtId="0" fontId="21" fillId="0" borderId="6" xfId="0" applyNumberFormat="1" applyFont="1" applyFill="1" applyBorder="1" applyAlignment="1" applyProtection="1">
      <alignment horizontal="center" vertical="center"/>
      <protection locked="0"/>
    </xf>
    <xf numFmtId="0" fontId="20" fillId="0" borderId="6" xfId="0" applyNumberFormat="1" applyFont="1" applyFill="1" applyBorder="1" applyAlignment="1">
      <alignment horizontal="center" vertical="center"/>
    </xf>
    <xf numFmtId="0" fontId="22" fillId="0" borderId="6" xfId="0" applyNumberFormat="1" applyFont="1" applyFill="1" applyBorder="1" applyAlignment="1">
      <alignment horizontal="center" vertical="center"/>
    </xf>
    <xf numFmtId="0" fontId="22" fillId="0" borderId="6" xfId="0" applyNumberFormat="1" applyFont="1" applyFill="1" applyBorder="1" applyAlignment="1">
      <alignment horizontal="left" vertical="center" indent="1"/>
    </xf>
    <xf numFmtId="0" fontId="39" fillId="0" borderId="0" xfId="0" applyFont="1" applyFill="1" applyAlignment="1">
      <alignment horizontal="center" vertical="center"/>
    </xf>
    <xf numFmtId="0" fontId="42" fillId="9" borderId="6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left" vertical="center" indent="1"/>
    </xf>
    <xf numFmtId="0" fontId="3" fillId="10" borderId="0" xfId="0" applyFont="1" applyFill="1" applyAlignment="1">
      <alignment horizontal="center" vertical="center"/>
    </xf>
    <xf numFmtId="0" fontId="39" fillId="0" borderId="0" xfId="0" applyFont="1"/>
    <xf numFmtId="49" fontId="40" fillId="0" borderId="29" xfId="0" applyNumberFormat="1" applyFont="1" applyFill="1" applyBorder="1" applyAlignment="1">
      <alignment horizontal="center" vertical="center"/>
    </xf>
    <xf numFmtId="49" fontId="40" fillId="0" borderId="30" xfId="0" applyNumberFormat="1" applyFont="1" applyFill="1" applyBorder="1" applyAlignment="1">
      <alignment horizontal="center" vertical="center"/>
    </xf>
    <xf numFmtId="49" fontId="40" fillId="0" borderId="31" xfId="0" applyNumberFormat="1" applyFont="1" applyFill="1" applyBorder="1" applyAlignment="1">
      <alignment horizontal="center" vertical="center"/>
    </xf>
    <xf numFmtId="0" fontId="39" fillId="0" borderId="0" xfId="0" applyFont="1" applyBorder="1"/>
    <xf numFmtId="0" fontId="20" fillId="0" borderId="0" xfId="0" applyFont="1" applyFill="1" applyBorder="1" applyAlignment="1">
      <alignment horizontal="left" vertical="center"/>
    </xf>
    <xf numFmtId="49" fontId="40" fillId="0" borderId="0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8" fillId="6" borderId="1" xfId="0" applyNumberFormat="1" applyFont="1" applyFill="1" applyBorder="1" applyAlignment="1">
      <alignment horizontal="left" vertical="center" indent="2"/>
    </xf>
    <xf numFmtId="0" fontId="6" fillId="10" borderId="0" xfId="0" applyFont="1" applyFill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22" fillId="0" borderId="0" xfId="0" applyFont="1" applyFill="1" applyBorder="1" applyAlignment="1">
      <alignment horizontal="right" vertical="center" indent="1"/>
    </xf>
    <xf numFmtId="49" fontId="40" fillId="0" borderId="3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0" fontId="20" fillId="0" borderId="34" xfId="0" applyFont="1" applyFill="1" applyBorder="1" applyAlignment="1">
      <alignment horizontal="left" vertical="center" indent="1"/>
    </xf>
    <xf numFmtId="0" fontId="20" fillId="0" borderId="35" xfId="0" applyFont="1" applyFill="1" applyBorder="1" applyAlignment="1">
      <alignment horizontal="left" vertical="center" indent="1"/>
    </xf>
    <xf numFmtId="0" fontId="20" fillId="0" borderId="36" xfId="0" applyFont="1" applyFill="1" applyBorder="1" applyAlignment="1">
      <alignment horizontal="left" vertical="center" indent="1"/>
    </xf>
    <xf numFmtId="0" fontId="20" fillId="0" borderId="16" xfId="0" applyFont="1" applyFill="1" applyBorder="1" applyAlignment="1">
      <alignment horizontal="left" vertical="center" indent="1"/>
    </xf>
    <xf numFmtId="0" fontId="44" fillId="0" borderId="1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0" fillId="7" borderId="16" xfId="0" applyNumberFormat="1" applyFont="1" applyFill="1" applyBorder="1" applyAlignment="1" applyProtection="1">
      <alignment horizontal="center" vertical="center"/>
      <protection locked="0"/>
    </xf>
    <xf numFmtId="0" fontId="30" fillId="7" borderId="9" xfId="0" applyNumberFormat="1" applyFont="1" applyFill="1" applyBorder="1" applyAlignment="1" applyProtection="1">
      <alignment horizontal="left" vertical="center" indent="1"/>
      <protection locked="0"/>
    </xf>
    <xf numFmtId="0" fontId="31" fillId="7" borderId="16" xfId="0" applyNumberFormat="1" applyFont="1" applyFill="1" applyBorder="1" applyAlignment="1">
      <alignment horizontal="center" vertical="center"/>
    </xf>
    <xf numFmtId="0" fontId="31" fillId="7" borderId="8" xfId="0" applyNumberFormat="1" applyFont="1" applyFill="1" applyBorder="1" applyAlignment="1">
      <alignment horizontal="left" vertical="center" indent="1"/>
    </xf>
    <xf numFmtId="0" fontId="8" fillId="6" borderId="16" xfId="0" applyNumberFormat="1" applyFont="1" applyFill="1" applyBorder="1" applyAlignment="1">
      <alignment horizontal="center" vertical="center"/>
    </xf>
    <xf numFmtId="0" fontId="8" fillId="6" borderId="8" xfId="0" applyNumberFormat="1" applyFont="1" applyFill="1" applyBorder="1" applyAlignment="1">
      <alignment horizontal="left" vertical="center" indent="1"/>
    </xf>
    <xf numFmtId="0" fontId="6" fillId="6" borderId="8" xfId="0" applyNumberFormat="1" applyFont="1" applyFill="1" applyBorder="1" applyAlignment="1">
      <alignment horizontal="left" vertical="center" indent="1"/>
    </xf>
    <xf numFmtId="14" fontId="6" fillId="6" borderId="2" xfId="0" applyNumberFormat="1" applyFont="1" applyFill="1" applyBorder="1" applyAlignment="1">
      <alignment horizontal="center" vertical="center"/>
    </xf>
    <xf numFmtId="0" fontId="45" fillId="0" borderId="0" xfId="0" applyFont="1" applyFill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indent="1"/>
    </xf>
    <xf numFmtId="0" fontId="2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indent="1"/>
    </xf>
    <xf numFmtId="0" fontId="3" fillId="0" borderId="16" xfId="0" applyNumberFormat="1" applyFont="1" applyFill="1" applyBorder="1" applyAlignment="1">
      <alignment horizontal="center" vertical="center"/>
    </xf>
    <xf numFmtId="0" fontId="11" fillId="7" borderId="9" xfId="0" applyNumberFormat="1" applyFont="1" applyFill="1" applyBorder="1" applyAlignment="1" applyProtection="1">
      <alignment horizontal="left" vertical="center" indent="1"/>
      <protection locked="0"/>
    </xf>
    <xf numFmtId="0" fontId="10" fillId="7" borderId="16" xfId="0" applyNumberFormat="1" applyFont="1" applyFill="1" applyBorder="1" applyAlignment="1" applyProtection="1">
      <alignment horizontal="center" vertical="center"/>
      <protection locked="0"/>
    </xf>
    <xf numFmtId="0" fontId="9" fillId="7" borderId="16" xfId="0" applyNumberFormat="1" applyFont="1" applyFill="1" applyBorder="1" applyAlignment="1">
      <alignment horizontal="center" vertical="center"/>
    </xf>
    <xf numFmtId="0" fontId="11" fillId="7" borderId="8" xfId="0" applyNumberFormat="1" applyFont="1" applyFill="1" applyBorder="1" applyAlignment="1">
      <alignment horizontal="center" vertical="center"/>
    </xf>
    <xf numFmtId="0" fontId="11" fillId="7" borderId="1" xfId="0" applyNumberFormat="1" applyFont="1" applyFill="1" applyBorder="1" applyAlignment="1">
      <alignment horizontal="left" vertical="center" indent="1"/>
    </xf>
    <xf numFmtId="0" fontId="3" fillId="0" borderId="0" xfId="0" applyFont="1" applyFill="1" applyAlignment="1">
      <alignment horizontal="right" vertical="center" indent="1"/>
    </xf>
    <xf numFmtId="0" fontId="3" fillId="0" borderId="28" xfId="0" applyFont="1" applyFill="1" applyBorder="1" applyAlignment="1">
      <alignment horizontal="center" vertical="center"/>
    </xf>
    <xf numFmtId="14" fontId="3" fillId="0" borderId="0" xfId="0" applyNumberFormat="1" applyFont="1" applyFill="1" applyAlignment="1">
      <alignment horizontal="right" vertical="center" inden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left" vertical="center"/>
    </xf>
    <xf numFmtId="0" fontId="42" fillId="4" borderId="7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23" fillId="0" borderId="26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0" borderId="23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 wrapText="1"/>
    </xf>
    <xf numFmtId="14" fontId="44" fillId="4" borderId="1" xfId="0" applyNumberFormat="1" applyFont="1" applyFill="1" applyBorder="1" applyAlignment="1">
      <alignment horizontal="center" vertical="center"/>
    </xf>
    <xf numFmtId="0" fontId="6" fillId="6" borderId="8" xfId="0" applyNumberFormat="1" applyFont="1" applyFill="1" applyBorder="1" applyAlignment="1">
      <alignment horizontal="left" vertical="center"/>
    </xf>
    <xf numFmtId="0" fontId="46" fillId="0" borderId="16" xfId="0" applyNumberFormat="1" applyFont="1" applyFill="1" applyBorder="1" applyAlignment="1" applyProtection="1">
      <alignment horizontal="center" vertical="center"/>
      <protection locked="0"/>
    </xf>
    <xf numFmtId="0" fontId="3" fillId="0" borderId="16" xfId="0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14" fontId="44" fillId="0" borderId="1" xfId="0" applyNumberFormat="1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left" vertical="center" indent="1"/>
    </xf>
    <xf numFmtId="1" fontId="3" fillId="0" borderId="0" xfId="0" applyNumberFormat="1" applyFont="1" applyFill="1" applyAlignment="1">
      <alignment horizontal="center" vertical="center"/>
    </xf>
    <xf numFmtId="0" fontId="47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/>
    </xf>
    <xf numFmtId="0" fontId="50" fillId="0" borderId="17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5" fillId="0" borderId="42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4" fillId="0" borderId="49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right" vertical="center"/>
    </xf>
    <xf numFmtId="0" fontId="49" fillId="0" borderId="29" xfId="0" applyFont="1" applyFill="1" applyBorder="1" applyAlignment="1">
      <alignment horizontal="center" vertical="center"/>
    </xf>
    <xf numFmtId="0" fontId="52" fillId="0" borderId="43" xfId="0" applyFont="1" applyFill="1" applyBorder="1" applyAlignment="1">
      <alignment horizontal="center" vertical="center"/>
    </xf>
    <xf numFmtId="0" fontId="35" fillId="0" borderId="43" xfId="0" applyFont="1" applyFill="1" applyBorder="1" applyAlignment="1">
      <alignment horizontal="center" vertical="center" wrapText="1"/>
    </xf>
    <xf numFmtId="0" fontId="17" fillId="0" borderId="50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50" fillId="10" borderId="17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 wrapText="1"/>
    </xf>
    <xf numFmtId="0" fontId="4" fillId="12" borderId="52" xfId="0" applyFont="1" applyFill="1" applyBorder="1" applyAlignment="1">
      <alignment horizontal="center" vertical="center"/>
    </xf>
    <xf numFmtId="0" fontId="17" fillId="0" borderId="50" xfId="0" applyFont="1" applyFill="1" applyBorder="1" applyAlignment="1">
      <alignment horizontal="center" vertical="center" wrapText="1"/>
    </xf>
    <xf numFmtId="0" fontId="9" fillId="12" borderId="53" xfId="0" applyFont="1" applyFill="1" applyBorder="1" applyAlignment="1">
      <alignment horizontal="center" vertical="center"/>
    </xf>
    <xf numFmtId="0" fontId="11" fillId="12" borderId="51" xfId="0" applyFont="1" applyFill="1" applyBorder="1" applyAlignment="1">
      <alignment horizontal="center" vertical="center"/>
    </xf>
    <xf numFmtId="0" fontId="9" fillId="12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0" fontId="52" fillId="0" borderId="59" xfId="0" applyFont="1" applyFill="1" applyBorder="1" applyAlignment="1">
      <alignment horizontal="center" vertical="center" wrapText="1"/>
    </xf>
    <xf numFmtId="0" fontId="52" fillId="0" borderId="60" xfId="0" applyFont="1" applyFill="1" applyBorder="1" applyAlignment="1">
      <alignment horizontal="center" vertical="center"/>
    </xf>
    <xf numFmtId="0" fontId="3" fillId="0" borderId="61" xfId="0" applyFont="1" applyFill="1" applyBorder="1" applyAlignment="1">
      <alignment horizontal="center" vertical="center" wrapText="1"/>
    </xf>
    <xf numFmtId="0" fontId="3" fillId="0" borderId="62" xfId="0" applyFont="1" applyFill="1" applyBorder="1" applyAlignment="1">
      <alignment horizontal="center" vertical="center" wrapText="1"/>
    </xf>
    <xf numFmtId="0" fontId="2" fillId="0" borderId="62" xfId="0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horizontal="center" vertical="center"/>
    </xf>
    <xf numFmtId="0" fontId="52" fillId="0" borderId="43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35" fillId="0" borderId="28" xfId="0" applyFont="1" applyFill="1" applyBorder="1" applyAlignment="1">
      <alignment horizontal="center" vertical="center"/>
    </xf>
    <xf numFmtId="0" fontId="4" fillId="0" borderId="54" xfId="0" applyFont="1" applyFill="1" applyBorder="1" applyAlignment="1">
      <alignment horizontal="center" vertical="center" wrapText="1"/>
    </xf>
    <xf numFmtId="0" fontId="4" fillId="0" borderId="56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52" fillId="0" borderId="43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52" fillId="0" borderId="59" xfId="0" applyFont="1" applyFill="1" applyBorder="1" applyAlignment="1">
      <alignment horizontal="center" vertical="center" wrapText="1"/>
    </xf>
    <xf numFmtId="0" fontId="4" fillId="0" borderId="57" xfId="0" applyFont="1" applyFill="1" applyBorder="1" applyAlignment="1">
      <alignment horizontal="center" vertical="center" wrapText="1"/>
    </xf>
    <xf numFmtId="0" fontId="4" fillId="0" borderId="63" xfId="0" applyFont="1" applyFill="1" applyBorder="1" applyAlignment="1">
      <alignment horizontal="center" vertical="center" wrapText="1"/>
    </xf>
    <xf numFmtId="0" fontId="4" fillId="0" borderId="55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/>
    </xf>
    <xf numFmtId="0" fontId="23" fillId="0" borderId="19" xfId="0" applyFont="1" applyBorder="1" applyAlignment="1">
      <alignment horizontal="left" vertical="center"/>
    </xf>
    <xf numFmtId="0" fontId="12" fillId="4" borderId="9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44" fillId="4" borderId="9" xfId="0" applyFont="1" applyFill="1" applyBorder="1" applyAlignment="1">
      <alignment horizontal="center" vertical="center"/>
    </xf>
    <xf numFmtId="0" fontId="44" fillId="4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4" fillId="0" borderId="9" xfId="0" applyFont="1" applyFill="1" applyBorder="1" applyAlignment="1">
      <alignment horizontal="center" vertical="center" wrapText="1"/>
    </xf>
    <xf numFmtId="0" fontId="44" fillId="0" borderId="8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40" fillId="0" borderId="32" xfId="0" applyFont="1" applyFill="1" applyBorder="1" applyAlignment="1">
      <alignment horizontal="left" vertical="center" indent="1"/>
    </xf>
    <xf numFmtId="0" fontId="40" fillId="0" borderId="11" xfId="0" applyFont="1" applyFill="1" applyBorder="1" applyAlignment="1">
      <alignment horizontal="left" vertical="center" indent="1"/>
    </xf>
    <xf numFmtId="0" fontId="20" fillId="0" borderId="1" xfId="0" applyFont="1" applyFill="1" applyBorder="1" applyAlignment="1">
      <alignment horizontal="left" vertical="center" indent="1"/>
    </xf>
    <xf numFmtId="0" fontId="20" fillId="0" borderId="2" xfId="0" applyFont="1" applyFill="1" applyBorder="1" applyAlignment="1">
      <alignment horizontal="left" vertical="center" indent="1"/>
    </xf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0000FF"/>
      <color rgb="FFFFFF99"/>
      <color rgb="FF003399"/>
      <color rgb="FFCCECFF"/>
      <color rgb="FFCC0000"/>
      <color rgb="FFFF99CC"/>
      <color rgb="FF99CCFF"/>
      <color rgb="FF003366"/>
      <color rgb="FFFF33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E41"/>
  <sheetViews>
    <sheetView showGridLines="0" tabSelected="1" zoomScaleNormal="100" zoomScalePageLayoutView="90" workbookViewId="0">
      <pane xSplit="1" topLeftCell="AI1" activePane="topRight" state="frozen"/>
      <selection pane="topRight" activeCell="AQ6" sqref="AQ6"/>
    </sheetView>
  </sheetViews>
  <sheetFormatPr defaultColWidth="19.7109375" defaultRowHeight="23.1" customHeight="1" x14ac:dyDescent="0.25"/>
  <cols>
    <col min="1" max="1" width="24.140625" style="207" customWidth="1"/>
    <col min="2" max="2" width="16.7109375" style="12" customWidth="1"/>
    <col min="3" max="37" width="16.7109375" style="207" customWidth="1"/>
    <col min="38" max="38" width="15.5703125" style="207" bestFit="1" customWidth="1"/>
    <col min="39" max="39" width="18" style="207" bestFit="1" customWidth="1"/>
    <col min="40" max="40" width="17.28515625" style="207" bestFit="1" customWidth="1"/>
    <col min="41" max="43" width="16.7109375" style="207" customWidth="1"/>
    <col min="44" max="44" width="18.140625" style="207" bestFit="1" customWidth="1"/>
    <col min="45" max="47" width="16.7109375" style="207" customWidth="1"/>
    <col min="48" max="48" width="18.140625" style="207" bestFit="1" customWidth="1"/>
    <col min="49" max="54" width="16.7109375" style="207" customWidth="1"/>
    <col min="55" max="55" width="17.28515625" style="207" bestFit="1" customWidth="1"/>
    <col min="56" max="57" width="16.7109375" style="207" customWidth="1"/>
    <col min="58" max="16384" width="19.7109375" style="2"/>
  </cols>
  <sheetData>
    <row r="1" spans="1:57" ht="33.950000000000003" customHeight="1" thickBot="1" x14ac:dyDescent="0.3">
      <c r="A1" s="239">
        <v>2019</v>
      </c>
      <c r="B1" s="244" t="s">
        <v>167</v>
      </c>
      <c r="C1" s="214" t="s">
        <v>168</v>
      </c>
      <c r="D1" s="214" t="s">
        <v>169</v>
      </c>
      <c r="E1" s="214" t="s">
        <v>170</v>
      </c>
      <c r="F1" s="214" t="s">
        <v>206</v>
      </c>
      <c r="G1" s="214" t="s">
        <v>207</v>
      </c>
      <c r="H1" s="214" t="s">
        <v>208</v>
      </c>
      <c r="I1" s="244" t="s">
        <v>209</v>
      </c>
      <c r="J1" s="214" t="s">
        <v>210</v>
      </c>
      <c r="K1" s="214" t="s">
        <v>211</v>
      </c>
      <c r="L1" s="214" t="s">
        <v>212</v>
      </c>
      <c r="M1" s="214" t="s">
        <v>213</v>
      </c>
      <c r="N1" s="214" t="s">
        <v>245</v>
      </c>
      <c r="O1" s="214" t="s">
        <v>246</v>
      </c>
      <c r="P1" s="244" t="s">
        <v>247</v>
      </c>
      <c r="Q1" s="214" t="s">
        <v>248</v>
      </c>
      <c r="R1" s="214" t="s">
        <v>249</v>
      </c>
      <c r="S1" s="214" t="s">
        <v>250</v>
      </c>
      <c r="T1" s="214" t="s">
        <v>251</v>
      </c>
      <c r="U1" s="214" t="s">
        <v>252</v>
      </c>
      <c r="V1" s="214" t="s">
        <v>253</v>
      </c>
      <c r="W1" s="244" t="s">
        <v>254</v>
      </c>
      <c r="X1" s="214" t="s">
        <v>255</v>
      </c>
      <c r="Y1" s="214" t="s">
        <v>256</v>
      </c>
      <c r="Z1" s="214" t="s">
        <v>257</v>
      </c>
      <c r="AA1" s="214" t="s">
        <v>258</v>
      </c>
      <c r="AB1" s="214" t="s">
        <v>285</v>
      </c>
      <c r="AC1" s="214" t="s">
        <v>286</v>
      </c>
      <c r="AD1" s="244" t="s">
        <v>287</v>
      </c>
      <c r="AE1" s="214" t="s">
        <v>288</v>
      </c>
      <c r="AF1" s="214" t="s">
        <v>289</v>
      </c>
      <c r="AG1" s="214" t="s">
        <v>290</v>
      </c>
      <c r="AH1" s="214" t="s">
        <v>291</v>
      </c>
      <c r="AI1" s="214" t="s">
        <v>292</v>
      </c>
      <c r="AJ1" s="214" t="s">
        <v>293</v>
      </c>
      <c r="AK1" s="244" t="s">
        <v>294</v>
      </c>
      <c r="AL1" s="214" t="s">
        <v>308</v>
      </c>
      <c r="AM1" s="214" t="s">
        <v>309</v>
      </c>
      <c r="AN1" s="214" t="s">
        <v>310</v>
      </c>
      <c r="AO1" s="214" t="s">
        <v>311</v>
      </c>
      <c r="AP1" s="214" t="s">
        <v>312</v>
      </c>
      <c r="AQ1" s="214" t="s">
        <v>313</v>
      </c>
      <c r="AR1" s="244" t="s">
        <v>314</v>
      </c>
      <c r="AS1" s="214" t="s">
        <v>315</v>
      </c>
      <c r="AT1" s="214" t="s">
        <v>316</v>
      </c>
      <c r="AU1" s="214" t="s">
        <v>317</v>
      </c>
      <c r="AV1" s="214" t="s">
        <v>318</v>
      </c>
      <c r="AW1" s="214" t="s">
        <v>319</v>
      </c>
      <c r="AX1" s="214" t="s">
        <v>320</v>
      </c>
      <c r="AY1" s="244" t="s">
        <v>321</v>
      </c>
      <c r="AZ1" s="214" t="s">
        <v>322</v>
      </c>
      <c r="BA1" s="214" t="s">
        <v>323</v>
      </c>
      <c r="BB1" s="214" t="s">
        <v>325</v>
      </c>
      <c r="BC1" s="214" t="s">
        <v>326</v>
      </c>
      <c r="BD1" s="264" t="s">
        <v>347</v>
      </c>
      <c r="BE1" s="214" t="s">
        <v>327</v>
      </c>
    </row>
    <row r="2" spans="1:57" ht="19.5" thickBot="1" x14ac:dyDescent="0.3">
      <c r="A2" s="230" t="s">
        <v>219</v>
      </c>
      <c r="B2" s="217" t="s">
        <v>6</v>
      </c>
      <c r="C2" s="226" t="s">
        <v>6</v>
      </c>
      <c r="D2" s="226" t="s">
        <v>6</v>
      </c>
      <c r="E2" s="226" t="s">
        <v>6</v>
      </c>
      <c r="F2" s="219" t="s">
        <v>6</v>
      </c>
      <c r="G2" s="219" t="s">
        <v>6</v>
      </c>
      <c r="H2" s="219" t="s">
        <v>6</v>
      </c>
      <c r="I2" s="219" t="s">
        <v>6</v>
      </c>
      <c r="J2" s="219" t="s">
        <v>6</v>
      </c>
      <c r="K2" s="219" t="s">
        <v>6</v>
      </c>
      <c r="L2" s="222" t="s">
        <v>3</v>
      </c>
      <c r="M2" s="210" t="s">
        <v>91</v>
      </c>
      <c r="N2" s="219" t="s">
        <v>6</v>
      </c>
      <c r="O2" s="219" t="s">
        <v>6</v>
      </c>
      <c r="P2" s="210" t="s">
        <v>91</v>
      </c>
      <c r="Q2" s="210" t="s">
        <v>91</v>
      </c>
      <c r="R2" s="219" t="s">
        <v>6</v>
      </c>
      <c r="S2" s="219" t="s">
        <v>6</v>
      </c>
      <c r="T2" s="210" t="s">
        <v>3</v>
      </c>
      <c r="U2" s="210" t="s">
        <v>3</v>
      </c>
      <c r="V2" s="219" t="s">
        <v>6</v>
      </c>
      <c r="W2" s="219" t="s">
        <v>6</v>
      </c>
      <c r="X2" s="210" t="s">
        <v>4</v>
      </c>
      <c r="Y2" s="210" t="s">
        <v>4</v>
      </c>
      <c r="Z2" s="219" t="s">
        <v>6</v>
      </c>
      <c r="AA2" s="219" t="s">
        <v>6</v>
      </c>
      <c r="AB2" s="210" t="s">
        <v>91</v>
      </c>
      <c r="AC2" s="210" t="s">
        <v>338</v>
      </c>
      <c r="AD2" s="210" t="s">
        <v>3</v>
      </c>
      <c r="AE2" s="226" t="s">
        <v>6</v>
      </c>
      <c r="AF2" s="226" t="s">
        <v>6</v>
      </c>
      <c r="AG2" s="226" t="s">
        <v>6</v>
      </c>
      <c r="AH2" s="226" t="s">
        <v>6</v>
      </c>
      <c r="AI2" s="210" t="s">
        <v>3</v>
      </c>
      <c r="AJ2" s="210" t="s">
        <v>3</v>
      </c>
      <c r="AK2" s="226" t="s">
        <v>6</v>
      </c>
      <c r="AL2" s="226" t="s">
        <v>6</v>
      </c>
      <c r="AM2" s="210" t="s">
        <v>91</v>
      </c>
      <c r="AN2" s="210" t="s">
        <v>91</v>
      </c>
      <c r="AO2" s="226" t="s">
        <v>6</v>
      </c>
      <c r="AP2" s="226" t="s">
        <v>6</v>
      </c>
      <c r="AQ2" s="226" t="s">
        <v>6</v>
      </c>
      <c r="AR2" s="226" t="s">
        <v>6</v>
      </c>
      <c r="AS2" s="226" t="s">
        <v>6</v>
      </c>
      <c r="AT2" s="226" t="s">
        <v>6</v>
      </c>
      <c r="AU2" s="226" t="s">
        <v>6</v>
      </c>
      <c r="AV2" s="226" t="s">
        <v>6</v>
      </c>
      <c r="AW2" s="226" t="s">
        <v>6</v>
      </c>
      <c r="AX2" s="226" t="s">
        <v>6</v>
      </c>
      <c r="AY2" s="226" t="s">
        <v>6</v>
      </c>
      <c r="AZ2" s="226" t="s">
        <v>6</v>
      </c>
      <c r="BA2" s="226" t="s">
        <v>6</v>
      </c>
      <c r="BB2" s="226" t="s">
        <v>6</v>
      </c>
      <c r="BC2" s="226" t="s">
        <v>6</v>
      </c>
      <c r="BD2" s="226" t="s">
        <v>6</v>
      </c>
      <c r="BE2" s="226" t="s">
        <v>6</v>
      </c>
    </row>
    <row r="3" spans="1:57" ht="18.2" customHeight="1" x14ac:dyDescent="0.25">
      <c r="A3" s="266" t="s">
        <v>218</v>
      </c>
      <c r="B3" s="232" t="s">
        <v>220</v>
      </c>
      <c r="C3" s="223" t="s">
        <v>90</v>
      </c>
      <c r="D3" s="224" t="s">
        <v>3</v>
      </c>
      <c r="E3" s="211" t="s">
        <v>4</v>
      </c>
      <c r="F3" s="231" t="s">
        <v>147</v>
      </c>
      <c r="G3" s="240" t="s">
        <v>228</v>
      </c>
      <c r="H3" s="211" t="s">
        <v>4</v>
      </c>
      <c r="I3" s="240" t="s">
        <v>241</v>
      </c>
      <c r="J3" s="240" t="s">
        <v>240</v>
      </c>
      <c r="K3" s="241" t="s">
        <v>220</v>
      </c>
      <c r="L3" s="233" t="s">
        <v>221</v>
      </c>
      <c r="M3" s="260" t="s">
        <v>222</v>
      </c>
      <c r="N3" s="233" t="s">
        <v>242</v>
      </c>
      <c r="O3" s="233" t="s">
        <v>263</v>
      </c>
      <c r="P3" s="233" t="s">
        <v>229</v>
      </c>
      <c r="Q3" s="262" t="s">
        <v>227</v>
      </c>
      <c r="R3" s="262" t="s">
        <v>221</v>
      </c>
      <c r="S3" s="262" t="s">
        <v>5</v>
      </c>
      <c r="T3" s="262" t="s">
        <v>272</v>
      </c>
      <c r="U3" s="262" t="s">
        <v>263</v>
      </c>
      <c r="V3" s="262" t="s">
        <v>220</v>
      </c>
      <c r="W3" s="262" t="s">
        <v>228</v>
      </c>
      <c r="X3" s="262" t="s">
        <v>240</v>
      </c>
      <c r="Y3" s="262" t="s">
        <v>222</v>
      </c>
      <c r="Z3" s="262" t="s">
        <v>241</v>
      </c>
      <c r="AA3" s="262" t="s">
        <v>263</v>
      </c>
      <c r="AB3" s="262" t="s">
        <v>221</v>
      </c>
      <c r="AC3" s="273" t="s">
        <v>339</v>
      </c>
      <c r="AD3" s="262" t="s">
        <v>227</v>
      </c>
      <c r="AE3" s="262" t="s">
        <v>222</v>
      </c>
      <c r="AF3" s="262" t="s">
        <v>263</v>
      </c>
      <c r="AG3" s="262" t="s">
        <v>222</v>
      </c>
      <c r="AH3" s="265" t="s">
        <v>220</v>
      </c>
      <c r="AI3" s="262" t="s">
        <v>230</v>
      </c>
      <c r="AJ3" s="262" t="s">
        <v>228</v>
      </c>
      <c r="AK3" s="262" t="s">
        <v>227</v>
      </c>
      <c r="AL3" s="262" t="s">
        <v>263</v>
      </c>
      <c r="AM3" s="262" t="s">
        <v>361</v>
      </c>
      <c r="AN3" s="262" t="s">
        <v>358</v>
      </c>
      <c r="AO3" s="262" t="s">
        <v>241</v>
      </c>
      <c r="AP3" s="262" t="s">
        <v>222</v>
      </c>
      <c r="AQ3" s="262" t="s">
        <v>242</v>
      </c>
      <c r="AR3" s="262" t="s">
        <v>240</v>
      </c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</row>
    <row r="4" spans="1:57" ht="18.2" customHeight="1" x14ac:dyDescent="0.25">
      <c r="A4" s="267"/>
      <c r="B4" s="209" t="s">
        <v>147</v>
      </c>
      <c r="C4" s="233" t="s">
        <v>221</v>
      </c>
      <c r="D4" s="185" t="s">
        <v>90</v>
      </c>
      <c r="E4" s="233" t="s">
        <v>227</v>
      </c>
      <c r="F4" s="231" t="s">
        <v>10</v>
      </c>
      <c r="G4" s="185" t="s">
        <v>10</v>
      </c>
      <c r="H4" s="233" t="s">
        <v>230</v>
      </c>
      <c r="I4" s="185" t="s">
        <v>90</v>
      </c>
      <c r="J4" s="185" t="s">
        <v>2</v>
      </c>
      <c r="K4" s="185" t="s">
        <v>4</v>
      </c>
      <c r="L4" s="185" t="s">
        <v>8</v>
      </c>
      <c r="M4" s="185" t="s">
        <v>90</v>
      </c>
      <c r="N4" s="185" t="s">
        <v>90</v>
      </c>
      <c r="O4" s="243" t="s">
        <v>3</v>
      </c>
      <c r="P4" s="185" t="s">
        <v>8</v>
      </c>
      <c r="Q4" s="185" t="s">
        <v>10</v>
      </c>
      <c r="R4" s="185" t="s">
        <v>278</v>
      </c>
      <c r="S4" s="243" t="s">
        <v>280</v>
      </c>
      <c r="T4" s="185" t="s">
        <v>146</v>
      </c>
      <c r="U4" s="185" t="s">
        <v>2</v>
      </c>
      <c r="V4" s="185" t="s">
        <v>2</v>
      </c>
      <c r="W4" s="243" t="s">
        <v>3</v>
      </c>
      <c r="X4" s="185" t="s">
        <v>2</v>
      </c>
      <c r="Y4" s="185" t="s">
        <v>91</v>
      </c>
      <c r="Z4" s="185" t="s">
        <v>336</v>
      </c>
      <c r="AA4" s="243" t="s">
        <v>3</v>
      </c>
      <c r="AB4" s="185" t="s">
        <v>2</v>
      </c>
      <c r="AC4" s="274"/>
      <c r="AD4" s="185" t="s">
        <v>2</v>
      </c>
      <c r="AE4" s="185" t="s">
        <v>10</v>
      </c>
      <c r="AF4" s="185" t="s">
        <v>147</v>
      </c>
      <c r="AG4" s="185"/>
      <c r="AH4" s="185"/>
      <c r="AI4" s="185" t="s">
        <v>8</v>
      </c>
      <c r="AJ4" s="185" t="s">
        <v>345</v>
      </c>
      <c r="AK4" s="185" t="s">
        <v>356</v>
      </c>
      <c r="AL4" s="185" t="s">
        <v>4</v>
      </c>
      <c r="AM4" s="243" t="s">
        <v>3</v>
      </c>
      <c r="AN4" s="185" t="s">
        <v>10</v>
      </c>
      <c r="AO4" s="185" t="s">
        <v>2</v>
      </c>
      <c r="AP4" s="185" t="s">
        <v>147</v>
      </c>
      <c r="AQ4" s="185" t="s">
        <v>375</v>
      </c>
      <c r="AR4" s="185"/>
      <c r="AS4" s="243" t="s">
        <v>3</v>
      </c>
      <c r="AT4" s="243" t="s">
        <v>3</v>
      </c>
      <c r="AU4" s="185"/>
      <c r="AV4" s="185"/>
      <c r="AW4" s="243" t="s">
        <v>3</v>
      </c>
      <c r="AX4" s="243" t="s">
        <v>3</v>
      </c>
      <c r="AY4" s="185"/>
      <c r="AZ4" s="185"/>
      <c r="BA4" s="185"/>
      <c r="BB4" s="185"/>
      <c r="BC4" s="185"/>
      <c r="BD4" s="185"/>
      <c r="BE4" s="185"/>
    </row>
    <row r="5" spans="1:57" ht="18.2" customHeight="1" x14ac:dyDescent="0.25">
      <c r="A5" s="267"/>
      <c r="B5" s="252" t="s">
        <v>5</v>
      </c>
      <c r="C5" s="253" t="s">
        <v>5</v>
      </c>
      <c r="D5" s="254" t="s">
        <v>222</v>
      </c>
      <c r="E5" s="253" t="s">
        <v>2</v>
      </c>
      <c r="F5" s="255" t="s">
        <v>229</v>
      </c>
      <c r="G5" s="253" t="s">
        <v>2</v>
      </c>
      <c r="H5" s="253" t="s">
        <v>147</v>
      </c>
      <c r="I5" s="253" t="s">
        <v>8</v>
      </c>
      <c r="J5" s="253" t="s">
        <v>265</v>
      </c>
      <c r="K5" s="253" t="s">
        <v>5</v>
      </c>
      <c r="L5" s="253" t="s">
        <v>6</v>
      </c>
      <c r="M5" s="253" t="s">
        <v>147</v>
      </c>
      <c r="N5" s="253" t="s">
        <v>146</v>
      </c>
      <c r="O5" s="253" t="s">
        <v>2</v>
      </c>
      <c r="P5" s="253" t="s">
        <v>10</v>
      </c>
      <c r="Q5" s="253" t="s">
        <v>147</v>
      </c>
      <c r="R5" s="253" t="s">
        <v>8</v>
      </c>
      <c r="S5" s="253" t="s">
        <v>8</v>
      </c>
      <c r="T5" s="253" t="s">
        <v>5</v>
      </c>
      <c r="U5" s="253" t="s">
        <v>90</v>
      </c>
      <c r="V5" s="253" t="s">
        <v>90</v>
      </c>
      <c r="W5" s="253"/>
      <c r="X5" s="253"/>
      <c r="Y5" s="253"/>
      <c r="Z5" s="253" t="s">
        <v>2</v>
      </c>
      <c r="AA5" s="253"/>
      <c r="AB5" s="253"/>
      <c r="AC5" s="274"/>
      <c r="AD5" s="253"/>
      <c r="AE5" s="253"/>
      <c r="AF5" s="253"/>
      <c r="AG5" s="185"/>
      <c r="AH5" s="185"/>
      <c r="AI5" s="253"/>
      <c r="AJ5" s="253" t="s">
        <v>146</v>
      </c>
      <c r="AK5" s="253"/>
      <c r="AL5" s="253" t="s">
        <v>359</v>
      </c>
      <c r="AM5" s="253" t="s">
        <v>90</v>
      </c>
      <c r="AN5" s="253" t="s">
        <v>90</v>
      </c>
      <c r="AO5" s="253" t="s">
        <v>5</v>
      </c>
      <c r="AP5" s="253" t="s">
        <v>146</v>
      </c>
      <c r="AQ5" s="253" t="s">
        <v>377</v>
      </c>
      <c r="AR5" s="253"/>
      <c r="AS5" s="253"/>
      <c r="AT5" s="253"/>
      <c r="AU5" s="253"/>
      <c r="AV5" s="253"/>
      <c r="AW5" s="253"/>
      <c r="AX5" s="253"/>
      <c r="AY5" s="253"/>
      <c r="AZ5" s="253"/>
      <c r="BA5" s="253"/>
      <c r="BB5" s="253"/>
      <c r="BC5" s="253"/>
      <c r="BD5" s="253"/>
      <c r="BE5" s="253"/>
    </row>
    <row r="6" spans="1:57" ht="18.2" customHeight="1" x14ac:dyDescent="0.25">
      <c r="A6" s="276" t="s">
        <v>374</v>
      </c>
      <c r="B6" s="256" t="s">
        <v>10</v>
      </c>
      <c r="C6" s="257" t="s">
        <v>10</v>
      </c>
      <c r="D6" s="257" t="s">
        <v>147</v>
      </c>
      <c r="E6" s="257" t="s">
        <v>147</v>
      </c>
      <c r="F6" s="258" t="s">
        <v>3</v>
      </c>
      <c r="G6" s="258" t="s">
        <v>3</v>
      </c>
      <c r="H6" s="259" t="s">
        <v>5</v>
      </c>
      <c r="I6" s="259" t="s">
        <v>5</v>
      </c>
      <c r="J6" s="258" t="s">
        <v>3</v>
      </c>
      <c r="K6" s="259" t="s">
        <v>91</v>
      </c>
      <c r="L6" s="259" t="s">
        <v>90</v>
      </c>
      <c r="M6" s="259" t="s">
        <v>7</v>
      </c>
      <c r="N6" s="259" t="s">
        <v>2</v>
      </c>
      <c r="O6" s="259" t="s">
        <v>10</v>
      </c>
      <c r="P6" s="259" t="s">
        <v>146</v>
      </c>
      <c r="Q6" s="258" t="s">
        <v>3</v>
      </c>
      <c r="R6" s="258" t="s">
        <v>3</v>
      </c>
      <c r="S6" s="259" t="s">
        <v>216</v>
      </c>
      <c r="T6" s="259" t="s">
        <v>216</v>
      </c>
      <c r="U6" s="259" t="s">
        <v>216</v>
      </c>
      <c r="V6" s="259" t="s">
        <v>146</v>
      </c>
      <c r="W6" s="259" t="s">
        <v>146</v>
      </c>
      <c r="X6" s="259" t="s">
        <v>10</v>
      </c>
      <c r="Y6" s="259" t="s">
        <v>10</v>
      </c>
      <c r="Z6" s="259" t="s">
        <v>90</v>
      </c>
      <c r="AA6" s="259" t="s">
        <v>5</v>
      </c>
      <c r="AB6" s="259" t="s">
        <v>4</v>
      </c>
      <c r="AC6" s="274"/>
      <c r="AD6" s="259" t="s">
        <v>147</v>
      </c>
      <c r="AE6" s="259" t="s">
        <v>147</v>
      </c>
      <c r="AF6" s="259" t="s">
        <v>10</v>
      </c>
      <c r="AG6" s="185"/>
      <c r="AH6" s="185"/>
      <c r="AI6" s="259" t="s">
        <v>146</v>
      </c>
      <c r="AJ6" s="259" t="s">
        <v>90</v>
      </c>
      <c r="AK6" s="258" t="s">
        <v>3</v>
      </c>
      <c r="AL6" s="258" t="s">
        <v>3</v>
      </c>
      <c r="AM6" s="259" t="s">
        <v>10</v>
      </c>
      <c r="AN6" s="259" t="s">
        <v>4</v>
      </c>
      <c r="AO6" s="259" t="s">
        <v>147</v>
      </c>
      <c r="AP6" s="259" t="s">
        <v>2</v>
      </c>
      <c r="AQ6" s="243" t="s">
        <v>3</v>
      </c>
      <c r="AR6" s="243" t="s">
        <v>3</v>
      </c>
      <c r="AS6" s="259"/>
      <c r="AT6" s="259"/>
      <c r="AU6" s="243" t="s">
        <v>3</v>
      </c>
      <c r="AV6" s="243" t="s">
        <v>3</v>
      </c>
      <c r="AW6" s="259"/>
      <c r="AX6" s="259"/>
      <c r="AY6" s="243" t="s">
        <v>3</v>
      </c>
      <c r="AZ6" s="243" t="s">
        <v>3</v>
      </c>
      <c r="BA6" s="259"/>
      <c r="BB6" s="259"/>
      <c r="BC6" s="259"/>
      <c r="BD6" s="259"/>
      <c r="BE6" s="259"/>
    </row>
    <row r="7" spans="1:57" ht="18.2" customHeight="1" x14ac:dyDescent="0.25">
      <c r="A7" s="277"/>
      <c r="B7" s="209"/>
      <c r="C7" s="225"/>
      <c r="D7" s="225"/>
      <c r="E7" s="225"/>
      <c r="F7" s="24"/>
      <c r="G7" s="243"/>
      <c r="H7" s="185"/>
      <c r="I7" s="185"/>
      <c r="J7" s="243"/>
      <c r="K7" s="185"/>
      <c r="L7" s="185"/>
      <c r="M7" s="185"/>
      <c r="N7" s="185"/>
      <c r="O7" s="185"/>
      <c r="P7" s="185"/>
      <c r="Q7" s="243"/>
      <c r="R7" s="243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274"/>
      <c r="AD7" s="185"/>
      <c r="AE7" s="185"/>
      <c r="AF7" s="185"/>
      <c r="AG7" s="185"/>
      <c r="AH7" s="185"/>
      <c r="AI7" s="185"/>
      <c r="AJ7" s="185"/>
      <c r="AK7" s="243"/>
      <c r="AL7" s="185" t="s">
        <v>90</v>
      </c>
      <c r="AM7" s="185"/>
      <c r="AN7" s="185" t="s">
        <v>147</v>
      </c>
      <c r="AO7" s="185" t="s">
        <v>300</v>
      </c>
      <c r="AP7" s="185" t="s">
        <v>300</v>
      </c>
      <c r="AQ7" s="185" t="s">
        <v>300</v>
      </c>
      <c r="AR7" s="185" t="s">
        <v>300</v>
      </c>
      <c r="AS7" s="185"/>
      <c r="AT7" s="185"/>
      <c r="AU7" s="243"/>
      <c r="AV7" s="243"/>
      <c r="AW7" s="185"/>
      <c r="AX7" s="185"/>
      <c r="AY7" s="243"/>
      <c r="AZ7" s="243"/>
      <c r="BA7" s="185"/>
      <c r="BB7" s="185"/>
      <c r="BC7" s="185"/>
      <c r="BD7" s="185"/>
      <c r="BE7" s="185"/>
    </row>
    <row r="8" spans="1:57" ht="18.2" customHeight="1" x14ac:dyDescent="0.25">
      <c r="A8" s="278"/>
      <c r="B8" s="209" t="s">
        <v>216</v>
      </c>
      <c r="C8" s="225" t="s">
        <v>216</v>
      </c>
      <c r="D8" s="225" t="s">
        <v>216</v>
      </c>
      <c r="E8" s="225" t="s">
        <v>5</v>
      </c>
      <c r="F8" s="231" t="s">
        <v>216</v>
      </c>
      <c r="G8" s="185" t="s">
        <v>147</v>
      </c>
      <c r="H8" s="185" t="s">
        <v>216</v>
      </c>
      <c r="I8" s="185" t="s">
        <v>4</v>
      </c>
      <c r="J8" s="185" t="s">
        <v>216</v>
      </c>
      <c r="K8" s="185" t="s">
        <v>216</v>
      </c>
      <c r="L8" s="185" t="s">
        <v>2</v>
      </c>
      <c r="M8" s="185" t="s">
        <v>10</v>
      </c>
      <c r="N8" s="185" t="s">
        <v>216</v>
      </c>
      <c r="O8" s="185" t="s">
        <v>4</v>
      </c>
      <c r="P8" s="185" t="s">
        <v>4</v>
      </c>
      <c r="Q8" s="185" t="s">
        <v>146</v>
      </c>
      <c r="R8" s="185" t="s">
        <v>279</v>
      </c>
      <c r="S8" s="185" t="s">
        <v>10</v>
      </c>
      <c r="T8" s="185" t="s">
        <v>2</v>
      </c>
      <c r="U8" s="185" t="s">
        <v>6</v>
      </c>
      <c r="V8" s="185" t="s">
        <v>147</v>
      </c>
      <c r="W8" s="185" t="s">
        <v>90</v>
      </c>
      <c r="X8" s="185" t="s">
        <v>147</v>
      </c>
      <c r="Y8" s="185" t="s">
        <v>335</v>
      </c>
      <c r="Z8" s="185" t="s">
        <v>334</v>
      </c>
      <c r="AA8" s="185" t="s">
        <v>335</v>
      </c>
      <c r="AB8" s="185" t="s">
        <v>8</v>
      </c>
      <c r="AC8" s="275"/>
      <c r="AD8" s="185" t="s">
        <v>10</v>
      </c>
      <c r="AE8" s="185" t="s">
        <v>146</v>
      </c>
      <c r="AF8" s="185" t="s">
        <v>216</v>
      </c>
      <c r="AG8" s="185" t="s">
        <v>216</v>
      </c>
      <c r="AH8" s="185" t="s">
        <v>216</v>
      </c>
      <c r="AI8" s="185"/>
      <c r="AJ8" s="185" t="s">
        <v>10</v>
      </c>
      <c r="AK8" s="185" t="s">
        <v>146</v>
      </c>
      <c r="AL8" s="185" t="s">
        <v>335</v>
      </c>
      <c r="AM8" s="185" t="s">
        <v>335</v>
      </c>
      <c r="AN8" s="185" t="s">
        <v>335</v>
      </c>
      <c r="AO8" s="185" t="s">
        <v>335</v>
      </c>
      <c r="AP8" s="185" t="s">
        <v>335</v>
      </c>
      <c r="AQ8" s="185" t="s">
        <v>335</v>
      </c>
      <c r="AR8" s="185" t="s">
        <v>335</v>
      </c>
      <c r="AS8" s="185"/>
      <c r="AT8" s="185"/>
      <c r="AU8" s="185"/>
      <c r="AV8" s="185"/>
      <c r="AW8" s="185"/>
      <c r="AX8" s="185"/>
      <c r="AY8" s="185"/>
      <c r="AZ8" s="185"/>
      <c r="BA8" s="185"/>
      <c r="BB8" s="185"/>
      <c r="BC8" s="185"/>
      <c r="BD8" s="185"/>
      <c r="BE8" s="185"/>
    </row>
    <row r="9" spans="1:57" ht="18.2" customHeight="1" thickBot="1" x14ac:dyDescent="0.3">
      <c r="A9" s="246" t="s">
        <v>239</v>
      </c>
      <c r="B9" s="248" t="s">
        <v>90</v>
      </c>
      <c r="C9" s="249" t="s">
        <v>3</v>
      </c>
      <c r="D9" s="249" t="s">
        <v>4</v>
      </c>
      <c r="E9" s="249" t="s">
        <v>91</v>
      </c>
      <c r="F9" s="249" t="s">
        <v>7</v>
      </c>
      <c r="G9" s="249" t="s">
        <v>8</v>
      </c>
      <c r="H9" s="249" t="s">
        <v>10</v>
      </c>
      <c r="I9" s="249" t="s">
        <v>147</v>
      </c>
      <c r="J9" s="250" t="s">
        <v>146</v>
      </c>
      <c r="K9" s="249" t="s">
        <v>2</v>
      </c>
      <c r="L9" s="249" t="s">
        <v>269</v>
      </c>
      <c r="M9" s="249" t="s">
        <v>6</v>
      </c>
      <c r="N9" s="249" t="s">
        <v>91</v>
      </c>
      <c r="O9" s="249" t="s">
        <v>8</v>
      </c>
      <c r="P9" s="249" t="s">
        <v>3</v>
      </c>
      <c r="Q9" s="249" t="s">
        <v>4</v>
      </c>
      <c r="R9" s="249" t="s">
        <v>90</v>
      </c>
      <c r="S9" s="249" t="s">
        <v>91</v>
      </c>
      <c r="T9" s="249" t="s">
        <v>7</v>
      </c>
      <c r="U9" s="249" t="s">
        <v>10</v>
      </c>
      <c r="V9" s="249" t="s">
        <v>8</v>
      </c>
      <c r="W9" s="249" t="s">
        <v>147</v>
      </c>
      <c r="X9" s="250" t="s">
        <v>332</v>
      </c>
      <c r="Y9" s="249" t="s">
        <v>331</v>
      </c>
      <c r="Z9" s="249" t="s">
        <v>5</v>
      </c>
      <c r="AA9" s="249" t="s">
        <v>6</v>
      </c>
      <c r="AB9" s="249" t="s">
        <v>3</v>
      </c>
      <c r="AC9" s="249" t="s">
        <v>4</v>
      </c>
      <c r="AD9" s="250" t="s">
        <v>90</v>
      </c>
      <c r="AE9" s="249" t="s">
        <v>7</v>
      </c>
      <c r="AF9" s="249" t="s">
        <v>91</v>
      </c>
      <c r="AG9" s="250" t="s">
        <v>146</v>
      </c>
      <c r="AH9" s="249" t="s">
        <v>8</v>
      </c>
      <c r="AI9" s="249" t="s">
        <v>344</v>
      </c>
      <c r="AJ9" s="249" t="s">
        <v>6</v>
      </c>
      <c r="AK9" s="249" t="s">
        <v>348</v>
      </c>
      <c r="AL9" s="249" t="s">
        <v>147</v>
      </c>
      <c r="AM9" s="249" t="s">
        <v>2</v>
      </c>
      <c r="AN9" s="249" t="s">
        <v>3</v>
      </c>
      <c r="AO9" s="249" t="s">
        <v>4</v>
      </c>
      <c r="AP9" s="249" t="s">
        <v>90</v>
      </c>
      <c r="AQ9" s="249" t="s">
        <v>91</v>
      </c>
      <c r="AR9" s="249" t="s">
        <v>7</v>
      </c>
      <c r="AS9" s="249" t="s">
        <v>8</v>
      </c>
      <c r="AT9" s="249" t="s">
        <v>10</v>
      </c>
      <c r="AU9" s="249" t="s">
        <v>147</v>
      </c>
      <c r="AV9" s="249" t="s">
        <v>146</v>
      </c>
      <c r="AW9" s="249" t="s">
        <v>2</v>
      </c>
      <c r="AX9" s="249" t="s">
        <v>5</v>
      </c>
      <c r="AY9" s="249" t="s">
        <v>6</v>
      </c>
      <c r="AZ9" s="249"/>
      <c r="BA9" s="249"/>
      <c r="BB9" s="249"/>
      <c r="BC9" s="249"/>
      <c r="BD9" s="249"/>
      <c r="BE9" s="249"/>
    </row>
    <row r="10" spans="1:57" ht="36" customHeight="1" thickBot="1" x14ac:dyDescent="0.3">
      <c r="A10" s="247" t="s">
        <v>238</v>
      </c>
      <c r="B10" s="237" t="s">
        <v>264</v>
      </c>
      <c r="C10" s="213" t="s">
        <v>264</v>
      </c>
      <c r="D10" s="213" t="s">
        <v>8</v>
      </c>
      <c r="E10" s="213" t="s">
        <v>216</v>
      </c>
      <c r="F10" s="213" t="s">
        <v>8</v>
      </c>
      <c r="G10" s="213" t="s">
        <v>216</v>
      </c>
      <c r="H10" s="213" t="s">
        <v>8</v>
      </c>
      <c r="I10" s="213" t="s">
        <v>216</v>
      </c>
      <c r="J10" s="251" t="s">
        <v>4</v>
      </c>
      <c r="K10" s="229" t="s">
        <v>268</v>
      </c>
      <c r="L10" s="213" t="s">
        <v>216</v>
      </c>
      <c r="M10" s="213" t="s">
        <v>216</v>
      </c>
      <c r="N10" s="261" t="s">
        <v>270</v>
      </c>
      <c r="O10" s="261" t="s">
        <v>244</v>
      </c>
      <c r="P10" s="261" t="s">
        <v>244</v>
      </c>
      <c r="Q10" s="261" t="s">
        <v>244</v>
      </c>
      <c r="R10" s="261" t="s">
        <v>244</v>
      </c>
      <c r="S10" s="261" t="s">
        <v>243</v>
      </c>
      <c r="T10" s="261" t="s">
        <v>259</v>
      </c>
      <c r="U10" s="261" t="s">
        <v>259</v>
      </c>
      <c r="V10" s="261" t="s">
        <v>244</v>
      </c>
      <c r="W10" s="261" t="s">
        <v>295</v>
      </c>
      <c r="X10" s="261" t="s">
        <v>295</v>
      </c>
      <c r="Y10" s="229" t="s">
        <v>300</v>
      </c>
      <c r="Z10" s="261" t="s">
        <v>333</v>
      </c>
      <c r="AA10" s="213" t="s">
        <v>300</v>
      </c>
      <c r="AB10" s="213" t="s">
        <v>216</v>
      </c>
      <c r="AC10" s="213" t="s">
        <v>300</v>
      </c>
      <c r="AD10" s="213" t="s">
        <v>300</v>
      </c>
      <c r="AE10" s="213" t="s">
        <v>300</v>
      </c>
      <c r="AF10" s="213" t="s">
        <v>300</v>
      </c>
      <c r="AG10" s="213" t="s">
        <v>300</v>
      </c>
      <c r="AH10" s="213" t="s">
        <v>300</v>
      </c>
      <c r="AI10" s="213" t="s">
        <v>216</v>
      </c>
      <c r="AJ10" s="213" t="s">
        <v>216</v>
      </c>
      <c r="AK10" s="213" t="s">
        <v>216</v>
      </c>
      <c r="AL10" s="213" t="s">
        <v>300</v>
      </c>
      <c r="AM10" s="213" t="s">
        <v>300</v>
      </c>
      <c r="AN10" s="213" t="s">
        <v>300</v>
      </c>
      <c r="AO10" s="213" t="s">
        <v>8</v>
      </c>
      <c r="AP10" s="213" t="s">
        <v>8</v>
      </c>
      <c r="AQ10" s="213" t="s">
        <v>8</v>
      </c>
      <c r="AR10" s="213" t="s">
        <v>8</v>
      </c>
      <c r="AS10" s="213" t="s">
        <v>216</v>
      </c>
      <c r="AT10" s="213" t="s">
        <v>216</v>
      </c>
      <c r="AU10" s="213" t="s">
        <v>216</v>
      </c>
      <c r="AV10" s="213" t="s">
        <v>216</v>
      </c>
      <c r="AW10" s="213"/>
      <c r="AX10" s="213"/>
      <c r="AY10" s="213"/>
      <c r="AZ10" s="213"/>
      <c r="BA10" s="213"/>
      <c r="BB10" s="213"/>
      <c r="BC10" s="213"/>
      <c r="BD10" s="213"/>
      <c r="BE10" s="213"/>
    </row>
    <row r="11" spans="1:57" ht="18.2" customHeight="1" x14ac:dyDescent="0.25">
      <c r="A11" s="268" t="s">
        <v>223</v>
      </c>
      <c r="B11" s="216" t="s">
        <v>7</v>
      </c>
      <c r="C11" s="227" t="s">
        <v>7</v>
      </c>
      <c r="D11" s="227" t="s">
        <v>7</v>
      </c>
      <c r="E11" s="227" t="s">
        <v>7</v>
      </c>
      <c r="F11" s="231" t="s">
        <v>4</v>
      </c>
      <c r="G11" s="227" t="s">
        <v>7</v>
      </c>
      <c r="H11" s="227" t="s">
        <v>7</v>
      </c>
      <c r="I11" s="227" t="s">
        <v>7</v>
      </c>
      <c r="J11" s="227" t="s">
        <v>7</v>
      </c>
      <c r="K11" s="227" t="s">
        <v>7</v>
      </c>
      <c r="L11" s="227" t="s">
        <v>7</v>
      </c>
      <c r="M11" s="185" t="s">
        <v>2</v>
      </c>
      <c r="N11" s="185" t="s">
        <v>10</v>
      </c>
      <c r="O11" s="225" t="s">
        <v>90</v>
      </c>
      <c r="P11" s="225" t="s">
        <v>90</v>
      </c>
      <c r="Q11" s="227" t="s">
        <v>7</v>
      </c>
      <c r="R11" s="227" t="s">
        <v>7</v>
      </c>
      <c r="S11" s="227" t="s">
        <v>7</v>
      </c>
      <c r="T11" s="225" t="s">
        <v>4</v>
      </c>
      <c r="U11" s="227" t="s">
        <v>7</v>
      </c>
      <c r="V11" s="227" t="s">
        <v>7</v>
      </c>
      <c r="W11" s="225" t="s">
        <v>8</v>
      </c>
      <c r="X11" s="227" t="s">
        <v>330</v>
      </c>
      <c r="Y11" s="227" t="s">
        <v>7</v>
      </c>
      <c r="Z11" s="227" t="s">
        <v>7</v>
      </c>
      <c r="AA11" s="227" t="s">
        <v>7</v>
      </c>
      <c r="AB11" s="227" t="s">
        <v>7</v>
      </c>
      <c r="AC11" s="185"/>
      <c r="AD11" s="185"/>
      <c r="AE11" s="227"/>
      <c r="AF11" s="243" t="s">
        <v>7</v>
      </c>
      <c r="AG11" s="243"/>
      <c r="AH11" s="185"/>
      <c r="AI11" s="243" t="s">
        <v>7</v>
      </c>
      <c r="AJ11" s="243" t="s">
        <v>7</v>
      </c>
      <c r="AK11" s="185" t="s">
        <v>147</v>
      </c>
      <c r="AL11" s="243" t="s">
        <v>360</v>
      </c>
      <c r="AM11" s="243" t="s">
        <v>7</v>
      </c>
      <c r="AN11" s="243" t="s">
        <v>7</v>
      </c>
      <c r="AO11" s="243" t="s">
        <v>7</v>
      </c>
      <c r="AP11" s="243" t="s">
        <v>7</v>
      </c>
      <c r="AQ11" s="185" t="s">
        <v>10</v>
      </c>
      <c r="AR11" s="243"/>
      <c r="AS11" s="243" t="s">
        <v>7</v>
      </c>
      <c r="AT11" s="243" t="s">
        <v>7</v>
      </c>
      <c r="AU11" s="243" t="s">
        <v>7</v>
      </c>
      <c r="AV11" s="243" t="s">
        <v>7</v>
      </c>
      <c r="AW11" s="243" t="s">
        <v>7</v>
      </c>
      <c r="AX11" s="243" t="s">
        <v>7</v>
      </c>
      <c r="AY11" s="243" t="s">
        <v>7</v>
      </c>
      <c r="AZ11" s="243" t="s">
        <v>7</v>
      </c>
      <c r="BA11" s="243" t="s">
        <v>7</v>
      </c>
      <c r="BB11" s="243" t="s">
        <v>7</v>
      </c>
      <c r="BC11" s="243" t="s">
        <v>7</v>
      </c>
      <c r="BD11" s="243" t="s">
        <v>7</v>
      </c>
      <c r="BE11" s="243" t="s">
        <v>7</v>
      </c>
    </row>
    <row r="12" spans="1:57" ht="18.2" customHeight="1" x14ac:dyDescent="0.25">
      <c r="A12" s="269"/>
      <c r="B12" s="209" t="s">
        <v>2</v>
      </c>
      <c r="C12" s="225" t="s">
        <v>2</v>
      </c>
      <c r="D12" s="225" t="s">
        <v>2</v>
      </c>
      <c r="E12" s="185" t="s">
        <v>90</v>
      </c>
      <c r="F12" s="185" t="s">
        <v>90</v>
      </c>
      <c r="G12" s="185" t="s">
        <v>90</v>
      </c>
      <c r="H12" s="185" t="s">
        <v>3</v>
      </c>
      <c r="I12" s="185" t="s">
        <v>3</v>
      </c>
      <c r="J12" s="185" t="s">
        <v>10</v>
      </c>
      <c r="K12" s="185" t="s">
        <v>10</v>
      </c>
      <c r="L12" s="185" t="s">
        <v>10</v>
      </c>
      <c r="M12" s="185" t="s">
        <v>8</v>
      </c>
      <c r="N12" s="185" t="s">
        <v>8</v>
      </c>
      <c r="O12" s="185" t="s">
        <v>147</v>
      </c>
      <c r="P12" s="185" t="s">
        <v>5</v>
      </c>
      <c r="Q12" s="185" t="s">
        <v>5</v>
      </c>
      <c r="R12" s="185"/>
      <c r="S12" s="185" t="s">
        <v>90</v>
      </c>
      <c r="T12" s="185" t="s">
        <v>91</v>
      </c>
      <c r="U12" s="185" t="s">
        <v>91</v>
      </c>
      <c r="V12" s="185" t="s">
        <v>10</v>
      </c>
      <c r="W12" s="185" t="s">
        <v>10</v>
      </c>
      <c r="X12" s="185" t="s">
        <v>3</v>
      </c>
      <c r="Y12" s="185" t="s">
        <v>147</v>
      </c>
      <c r="Z12" s="185" t="s">
        <v>3</v>
      </c>
      <c r="AA12" s="185" t="s">
        <v>337</v>
      </c>
      <c r="AB12" s="185" t="s">
        <v>90</v>
      </c>
      <c r="AC12" s="185" t="s">
        <v>10</v>
      </c>
      <c r="AD12" s="185" t="s">
        <v>4</v>
      </c>
      <c r="AE12" s="185" t="s">
        <v>2</v>
      </c>
      <c r="AF12" s="185" t="s">
        <v>2</v>
      </c>
      <c r="AG12" s="185" t="s">
        <v>4</v>
      </c>
      <c r="AH12" s="185" t="s">
        <v>4</v>
      </c>
      <c r="AI12" s="185" t="s">
        <v>4</v>
      </c>
      <c r="AJ12" s="185" t="s">
        <v>2</v>
      </c>
      <c r="AK12" s="185" t="s">
        <v>2</v>
      </c>
      <c r="AL12" s="185" t="s">
        <v>2</v>
      </c>
      <c r="AM12" s="185" t="s">
        <v>8</v>
      </c>
      <c r="AN12" s="185" t="s">
        <v>8</v>
      </c>
      <c r="AO12" s="185" t="s">
        <v>3</v>
      </c>
      <c r="AP12" s="185" t="s">
        <v>3</v>
      </c>
      <c r="AQ12" s="185" t="s">
        <v>146</v>
      </c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  <c r="BD12" s="185"/>
      <c r="BE12" s="185"/>
    </row>
    <row r="13" spans="1:57" ht="18.2" customHeight="1" thickBot="1" x14ac:dyDescent="0.3">
      <c r="A13" s="270"/>
      <c r="B13" s="209" t="s">
        <v>146</v>
      </c>
      <c r="C13" s="225" t="s">
        <v>146</v>
      </c>
      <c r="D13" s="225" t="s">
        <v>146</v>
      </c>
      <c r="E13" s="185" t="s">
        <v>146</v>
      </c>
      <c r="F13" s="185" t="s">
        <v>146</v>
      </c>
      <c r="G13" s="185" t="s">
        <v>146</v>
      </c>
      <c r="H13" s="185" t="s">
        <v>146</v>
      </c>
      <c r="I13" s="185" t="s">
        <v>146</v>
      </c>
      <c r="J13" s="185" t="s">
        <v>266</v>
      </c>
      <c r="K13" s="185" t="s">
        <v>146</v>
      </c>
      <c r="L13" s="185" t="s">
        <v>267</v>
      </c>
      <c r="M13" s="185" t="s">
        <v>146</v>
      </c>
      <c r="N13" s="185" t="s">
        <v>5</v>
      </c>
      <c r="O13" s="243" t="s">
        <v>271</v>
      </c>
      <c r="P13" s="185" t="s">
        <v>6</v>
      </c>
      <c r="Q13" s="185" t="s">
        <v>6</v>
      </c>
      <c r="R13" s="185" t="s">
        <v>146</v>
      </c>
      <c r="S13" s="185" t="s">
        <v>2</v>
      </c>
      <c r="T13" s="185" t="s">
        <v>10</v>
      </c>
      <c r="U13" s="185" t="s">
        <v>147</v>
      </c>
      <c r="V13" s="185" t="s">
        <v>283</v>
      </c>
      <c r="W13" s="185" t="s">
        <v>296</v>
      </c>
      <c r="X13" s="185" t="s">
        <v>8</v>
      </c>
      <c r="Y13" s="185" t="s">
        <v>8</v>
      </c>
      <c r="Z13" s="185" t="s">
        <v>8</v>
      </c>
      <c r="AA13" s="185"/>
      <c r="AB13" s="185"/>
      <c r="AC13" s="185" t="s">
        <v>5</v>
      </c>
      <c r="AD13" s="185" t="s">
        <v>146</v>
      </c>
      <c r="AE13" s="185" t="s">
        <v>8</v>
      </c>
      <c r="AF13" s="185"/>
      <c r="AG13" s="185" t="s">
        <v>90</v>
      </c>
      <c r="AH13" s="185" t="s">
        <v>90</v>
      </c>
      <c r="AI13" s="185"/>
      <c r="AJ13" s="185" t="s">
        <v>5</v>
      </c>
      <c r="AK13" s="185" t="s">
        <v>5</v>
      </c>
      <c r="AL13" s="185" t="s">
        <v>357</v>
      </c>
      <c r="AM13" s="185" t="s">
        <v>6</v>
      </c>
      <c r="AN13" s="185" t="s">
        <v>6</v>
      </c>
      <c r="AO13" s="185" t="s">
        <v>90</v>
      </c>
      <c r="AP13" s="185" t="s">
        <v>10</v>
      </c>
      <c r="AQ13" s="185" t="s">
        <v>5</v>
      </c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</row>
    <row r="14" spans="1:57" ht="18.2" customHeight="1" thickBot="1" x14ac:dyDescent="0.3">
      <c r="A14" s="271" t="s">
        <v>224</v>
      </c>
      <c r="B14" s="218" t="s">
        <v>91</v>
      </c>
      <c r="C14" s="228" t="s">
        <v>91</v>
      </c>
      <c r="D14" s="228" t="s">
        <v>91</v>
      </c>
      <c r="E14" s="211" t="s">
        <v>3</v>
      </c>
      <c r="F14" s="220" t="s">
        <v>91</v>
      </c>
      <c r="G14" s="220" t="s">
        <v>91</v>
      </c>
      <c r="H14" s="220" t="s">
        <v>91</v>
      </c>
      <c r="I14" s="220" t="s">
        <v>91</v>
      </c>
      <c r="J14" s="245" t="s">
        <v>90</v>
      </c>
      <c r="K14" s="245" t="s">
        <v>90</v>
      </c>
      <c r="L14" s="220" t="s">
        <v>91</v>
      </c>
      <c r="M14" s="211" t="s">
        <v>3</v>
      </c>
      <c r="N14" s="211" t="s">
        <v>3</v>
      </c>
      <c r="O14" s="224" t="s">
        <v>91</v>
      </c>
      <c r="P14" s="211" t="s">
        <v>147</v>
      </c>
      <c r="Q14" s="211" t="s">
        <v>90</v>
      </c>
      <c r="R14" s="224" t="s">
        <v>91</v>
      </c>
      <c r="S14" s="211" t="s">
        <v>147</v>
      </c>
      <c r="T14" s="211" t="s">
        <v>90</v>
      </c>
      <c r="U14" s="211" t="s">
        <v>5</v>
      </c>
      <c r="V14" s="224" t="s">
        <v>91</v>
      </c>
      <c r="W14" s="224" t="s">
        <v>91</v>
      </c>
      <c r="X14" s="211" t="s">
        <v>6</v>
      </c>
      <c r="Y14" s="211" t="s">
        <v>6</v>
      </c>
      <c r="Z14" s="224" t="s">
        <v>91</v>
      </c>
      <c r="AA14" s="224" t="s">
        <v>91</v>
      </c>
      <c r="AB14" s="224"/>
      <c r="AC14" s="211"/>
      <c r="AD14" s="211" t="s">
        <v>340</v>
      </c>
      <c r="AE14" s="211"/>
      <c r="AF14" s="224" t="s">
        <v>91</v>
      </c>
      <c r="AG14" s="224" t="s">
        <v>91</v>
      </c>
      <c r="AH14" s="211"/>
      <c r="AI14" s="224" t="s">
        <v>91</v>
      </c>
      <c r="AJ14" s="224" t="s">
        <v>91</v>
      </c>
      <c r="AK14" s="224" t="s">
        <v>91</v>
      </c>
      <c r="AL14" s="224" t="s">
        <v>91</v>
      </c>
      <c r="AM14" s="211" t="s">
        <v>5</v>
      </c>
      <c r="AN14" s="211" t="s">
        <v>5</v>
      </c>
      <c r="AO14" s="224" t="s">
        <v>91</v>
      </c>
      <c r="AP14" s="224" t="s">
        <v>91</v>
      </c>
      <c r="AQ14" s="211" t="s">
        <v>2</v>
      </c>
      <c r="AR14" s="211"/>
      <c r="AS14" s="224" t="s">
        <v>91</v>
      </c>
      <c r="AT14" s="224" t="s">
        <v>91</v>
      </c>
      <c r="AU14" s="224" t="s">
        <v>91</v>
      </c>
      <c r="AV14" s="224" t="s">
        <v>91</v>
      </c>
      <c r="AW14" s="224" t="s">
        <v>91</v>
      </c>
      <c r="AX14" s="224" t="s">
        <v>91</v>
      </c>
      <c r="AY14" s="224" t="s">
        <v>91</v>
      </c>
      <c r="AZ14" s="224" t="s">
        <v>91</v>
      </c>
      <c r="BA14" s="224" t="s">
        <v>91</v>
      </c>
      <c r="BB14" s="224" t="s">
        <v>91</v>
      </c>
      <c r="BC14" s="224" t="s">
        <v>91</v>
      </c>
      <c r="BD14" s="224" t="s">
        <v>91</v>
      </c>
      <c r="BE14" s="224" t="s">
        <v>91</v>
      </c>
    </row>
    <row r="15" spans="1:57" ht="18.2" customHeight="1" thickBot="1" x14ac:dyDescent="0.3">
      <c r="A15" s="272"/>
      <c r="B15" s="212" t="s">
        <v>8</v>
      </c>
      <c r="C15" s="229" t="s">
        <v>8</v>
      </c>
      <c r="D15" s="213" t="s">
        <v>10</v>
      </c>
      <c r="E15" s="213" t="s">
        <v>10</v>
      </c>
      <c r="F15" s="221" t="s">
        <v>5</v>
      </c>
      <c r="G15" s="221" t="s">
        <v>5</v>
      </c>
      <c r="H15" s="213" t="s">
        <v>2</v>
      </c>
      <c r="I15" s="213" t="s">
        <v>2</v>
      </c>
      <c r="J15" s="213" t="s">
        <v>147</v>
      </c>
      <c r="K15" s="213" t="s">
        <v>147</v>
      </c>
      <c r="L15" s="213" t="s">
        <v>4</v>
      </c>
      <c r="M15" s="213" t="s">
        <v>4</v>
      </c>
      <c r="N15" s="213" t="s">
        <v>147</v>
      </c>
      <c r="O15" s="213" t="s">
        <v>7</v>
      </c>
      <c r="P15" s="213" t="s">
        <v>7</v>
      </c>
      <c r="Q15" s="213" t="s">
        <v>2</v>
      </c>
      <c r="R15" s="213" t="s">
        <v>2</v>
      </c>
      <c r="S15" s="213" t="s">
        <v>146</v>
      </c>
      <c r="T15" s="213" t="s">
        <v>147</v>
      </c>
      <c r="U15" s="213" t="s">
        <v>4</v>
      </c>
      <c r="V15" s="213" t="s">
        <v>4</v>
      </c>
      <c r="W15" s="213" t="s">
        <v>2</v>
      </c>
      <c r="X15" s="213" t="s">
        <v>90</v>
      </c>
      <c r="Y15" s="213" t="s">
        <v>90</v>
      </c>
      <c r="Z15" s="213" t="s">
        <v>146</v>
      </c>
      <c r="AA15" s="213"/>
      <c r="AB15" s="213" t="s">
        <v>146</v>
      </c>
      <c r="AC15" s="213" t="s">
        <v>8</v>
      </c>
      <c r="AD15" s="213" t="s">
        <v>10</v>
      </c>
      <c r="AE15" s="213" t="s">
        <v>3</v>
      </c>
      <c r="AF15" s="213"/>
      <c r="AG15" s="213"/>
      <c r="AH15" s="213" t="s">
        <v>5</v>
      </c>
      <c r="AI15" s="213"/>
      <c r="AJ15" s="213" t="s">
        <v>346</v>
      </c>
      <c r="AK15" s="213" t="s">
        <v>90</v>
      </c>
      <c r="AL15" s="213" t="s">
        <v>8</v>
      </c>
      <c r="AM15" s="213" t="s">
        <v>146</v>
      </c>
      <c r="AN15" s="213" t="s">
        <v>146</v>
      </c>
      <c r="AO15" s="213" t="s">
        <v>146</v>
      </c>
      <c r="AP15" s="213" t="s">
        <v>4</v>
      </c>
      <c r="AQ15" s="213" t="s">
        <v>4</v>
      </c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</row>
    <row r="16" spans="1:57" ht="18.2" customHeight="1" x14ac:dyDescent="0.25">
      <c r="A16" s="234" t="s">
        <v>231</v>
      </c>
      <c r="B16" s="235" t="s">
        <v>233</v>
      </c>
      <c r="C16" s="211" t="s">
        <v>233</v>
      </c>
      <c r="D16" s="211" t="s">
        <v>233</v>
      </c>
      <c r="E16" s="211" t="s">
        <v>233</v>
      </c>
      <c r="F16" s="211" t="s">
        <v>233</v>
      </c>
      <c r="G16" s="211" t="s">
        <v>233</v>
      </c>
      <c r="H16" s="211" t="s">
        <v>233</v>
      </c>
      <c r="I16" s="211" t="s">
        <v>233</v>
      </c>
      <c r="J16" s="211" t="s">
        <v>233</v>
      </c>
      <c r="K16" s="211" t="s">
        <v>233</v>
      </c>
      <c r="L16" s="211" t="s">
        <v>233</v>
      </c>
      <c r="M16" s="211" t="s">
        <v>233</v>
      </c>
      <c r="N16" s="211" t="s">
        <v>233</v>
      </c>
      <c r="O16" s="211" t="s">
        <v>233</v>
      </c>
      <c r="P16" s="211" t="s">
        <v>233</v>
      </c>
      <c r="Q16" s="211" t="s">
        <v>233</v>
      </c>
      <c r="R16" s="211" t="s">
        <v>233</v>
      </c>
      <c r="S16" s="211" t="s">
        <v>233</v>
      </c>
      <c r="T16" s="211" t="s">
        <v>233</v>
      </c>
      <c r="U16" s="211" t="s">
        <v>233</v>
      </c>
      <c r="V16" s="211" t="s">
        <v>233</v>
      </c>
      <c r="W16" s="211" t="s">
        <v>233</v>
      </c>
      <c r="X16" s="211" t="s">
        <v>233</v>
      </c>
      <c r="Y16" s="211" t="s">
        <v>233</v>
      </c>
      <c r="Z16" s="211" t="s">
        <v>233</v>
      </c>
      <c r="AA16" s="211" t="s">
        <v>233</v>
      </c>
      <c r="AB16" s="211" t="s">
        <v>233</v>
      </c>
      <c r="AC16" s="211" t="s">
        <v>233</v>
      </c>
      <c r="AD16" s="211"/>
      <c r="AE16" s="211" t="s">
        <v>233</v>
      </c>
      <c r="AF16" s="211" t="s">
        <v>233</v>
      </c>
      <c r="AG16" s="211" t="s">
        <v>233</v>
      </c>
      <c r="AH16" s="211"/>
      <c r="AI16" s="211" t="s">
        <v>233</v>
      </c>
      <c r="AJ16" s="211" t="s">
        <v>233</v>
      </c>
      <c r="AK16" s="211" t="s">
        <v>233</v>
      </c>
      <c r="AL16" s="211" t="s">
        <v>233</v>
      </c>
      <c r="AM16" s="211" t="s">
        <v>233</v>
      </c>
      <c r="AN16" s="211" t="s">
        <v>367</v>
      </c>
      <c r="AO16" s="211" t="s">
        <v>233</v>
      </c>
      <c r="AP16" s="211" t="s">
        <v>233</v>
      </c>
      <c r="AQ16" s="211" t="s">
        <v>233</v>
      </c>
      <c r="AR16" s="211" t="s">
        <v>233</v>
      </c>
      <c r="AS16" s="211" t="s">
        <v>233</v>
      </c>
      <c r="AT16" s="211" t="s">
        <v>233</v>
      </c>
      <c r="AU16" s="211" t="s">
        <v>233</v>
      </c>
      <c r="AV16" s="211" t="s">
        <v>233</v>
      </c>
      <c r="AW16" s="211" t="s">
        <v>233</v>
      </c>
      <c r="AX16" s="211" t="s">
        <v>233</v>
      </c>
      <c r="AY16" s="211" t="s">
        <v>233</v>
      </c>
      <c r="AZ16" s="211" t="s">
        <v>233</v>
      </c>
      <c r="BA16" s="211" t="s">
        <v>233</v>
      </c>
      <c r="BB16" s="211" t="s">
        <v>233</v>
      </c>
      <c r="BC16" s="211" t="s">
        <v>233</v>
      </c>
      <c r="BD16" s="211" t="s">
        <v>233</v>
      </c>
      <c r="BE16" s="211" t="s">
        <v>233</v>
      </c>
    </row>
    <row r="17" spans="1:57" ht="18.2" customHeight="1" thickBot="1" x14ac:dyDescent="0.3">
      <c r="A17" s="242" t="s">
        <v>232</v>
      </c>
      <c r="B17" s="212" t="s">
        <v>234</v>
      </c>
      <c r="C17" s="213" t="s">
        <v>234</v>
      </c>
      <c r="D17" s="213" t="s">
        <v>234</v>
      </c>
      <c r="E17" s="213" t="s">
        <v>234</v>
      </c>
      <c r="F17" s="213" t="s">
        <v>234</v>
      </c>
      <c r="G17" s="213" t="s">
        <v>234</v>
      </c>
      <c r="H17" s="213" t="s">
        <v>234</v>
      </c>
      <c r="I17" s="213" t="s">
        <v>234</v>
      </c>
      <c r="J17" s="213" t="s">
        <v>234</v>
      </c>
      <c r="K17" s="213" t="s">
        <v>234</v>
      </c>
      <c r="L17" s="213" t="s">
        <v>234</v>
      </c>
      <c r="M17" s="213" t="s">
        <v>234</v>
      </c>
      <c r="N17" s="213" t="s">
        <v>234</v>
      </c>
      <c r="O17" s="213" t="s">
        <v>234</v>
      </c>
      <c r="P17" s="213" t="s">
        <v>234</v>
      </c>
      <c r="Q17" s="213" t="s">
        <v>234</v>
      </c>
      <c r="R17" s="213" t="s">
        <v>234</v>
      </c>
      <c r="S17" s="213" t="s">
        <v>234</v>
      </c>
      <c r="T17" s="213" t="s">
        <v>234</v>
      </c>
      <c r="U17" s="213" t="s">
        <v>234</v>
      </c>
      <c r="V17" s="213" t="s">
        <v>234</v>
      </c>
      <c r="W17" s="213" t="s">
        <v>234</v>
      </c>
      <c r="X17" s="213" t="s">
        <v>234</v>
      </c>
      <c r="Y17" s="213" t="s">
        <v>234</v>
      </c>
      <c r="Z17" s="213" t="s">
        <v>234</v>
      </c>
      <c r="AA17" s="213" t="s">
        <v>234</v>
      </c>
      <c r="AB17" s="213" t="s">
        <v>234</v>
      </c>
      <c r="AC17" s="213" t="s">
        <v>234</v>
      </c>
      <c r="AD17" s="213" t="s">
        <v>234</v>
      </c>
      <c r="AE17" s="213"/>
      <c r="AF17" s="213"/>
      <c r="AG17" s="213" t="s">
        <v>234</v>
      </c>
      <c r="AH17" s="213" t="s">
        <v>234</v>
      </c>
      <c r="AI17" s="213" t="s">
        <v>234</v>
      </c>
      <c r="AJ17" s="213"/>
      <c r="AK17" s="213" t="s">
        <v>234</v>
      </c>
      <c r="AL17" s="213" t="s">
        <v>234</v>
      </c>
      <c r="AM17" s="213" t="s">
        <v>234</v>
      </c>
      <c r="AN17" s="213" t="s">
        <v>234</v>
      </c>
      <c r="AO17" s="213"/>
      <c r="AP17" s="213" t="s">
        <v>234</v>
      </c>
      <c r="AQ17" s="213" t="s">
        <v>234</v>
      </c>
      <c r="AR17" s="213" t="s">
        <v>234</v>
      </c>
      <c r="AS17" s="213" t="s">
        <v>234</v>
      </c>
      <c r="AT17" s="213" t="s">
        <v>234</v>
      </c>
      <c r="AU17" s="213" t="s">
        <v>234</v>
      </c>
      <c r="AV17" s="213" t="s">
        <v>234</v>
      </c>
      <c r="AW17" s="213" t="s">
        <v>234</v>
      </c>
      <c r="AX17" s="213" t="s">
        <v>234</v>
      </c>
      <c r="AY17" s="213" t="s">
        <v>234</v>
      </c>
      <c r="AZ17" s="213" t="s">
        <v>234</v>
      </c>
      <c r="BA17" s="213" t="s">
        <v>234</v>
      </c>
      <c r="BB17" s="213" t="s">
        <v>234</v>
      </c>
      <c r="BC17" s="213" t="s">
        <v>234</v>
      </c>
      <c r="BD17" s="213" t="s">
        <v>234</v>
      </c>
      <c r="BE17" s="213" t="s">
        <v>234</v>
      </c>
    </row>
    <row r="18" spans="1:57" ht="18.2" customHeight="1" x14ac:dyDescent="0.25">
      <c r="A18" s="234" t="s">
        <v>225</v>
      </c>
      <c r="B18" s="235" t="s">
        <v>215</v>
      </c>
      <c r="C18" s="211" t="s">
        <v>215</v>
      </c>
      <c r="D18" s="211" t="s">
        <v>215</v>
      </c>
      <c r="E18" s="211" t="s">
        <v>215</v>
      </c>
      <c r="F18" s="211" t="s">
        <v>215</v>
      </c>
      <c r="G18" s="211" t="s">
        <v>215</v>
      </c>
      <c r="H18" s="211" t="s">
        <v>215</v>
      </c>
      <c r="I18" s="211" t="s">
        <v>215</v>
      </c>
      <c r="J18" s="211" t="s">
        <v>215</v>
      </c>
      <c r="K18" s="211" t="s">
        <v>215</v>
      </c>
      <c r="L18" s="211" t="s">
        <v>215</v>
      </c>
      <c r="M18" s="211" t="s">
        <v>215</v>
      </c>
      <c r="N18" s="211"/>
      <c r="O18" s="211" t="s">
        <v>215</v>
      </c>
      <c r="P18" s="211" t="s">
        <v>215</v>
      </c>
      <c r="Q18" s="211" t="s">
        <v>215</v>
      </c>
      <c r="R18" s="211" t="s">
        <v>215</v>
      </c>
      <c r="S18" s="211" t="s">
        <v>281</v>
      </c>
      <c r="T18" s="211" t="s">
        <v>215</v>
      </c>
      <c r="U18" s="211" t="s">
        <v>282</v>
      </c>
      <c r="V18" s="211" t="s">
        <v>215</v>
      </c>
      <c r="W18" s="211" t="s">
        <v>215</v>
      </c>
      <c r="X18" s="211" t="s">
        <v>215</v>
      </c>
      <c r="Y18" s="211" t="s">
        <v>215</v>
      </c>
      <c r="Z18" s="211" t="s">
        <v>215</v>
      </c>
      <c r="AA18" s="211" t="s">
        <v>215</v>
      </c>
      <c r="AB18" s="211" t="s">
        <v>215</v>
      </c>
      <c r="AC18" s="211" t="s">
        <v>215</v>
      </c>
      <c r="AD18" s="211" t="s">
        <v>341</v>
      </c>
      <c r="AE18" s="211" t="s">
        <v>342</v>
      </c>
      <c r="AF18" s="211" t="s">
        <v>342</v>
      </c>
      <c r="AG18" s="211" t="s">
        <v>342</v>
      </c>
      <c r="AH18" s="211" t="s">
        <v>342</v>
      </c>
      <c r="AI18" s="211" t="s">
        <v>342</v>
      </c>
      <c r="AJ18" s="211" t="s">
        <v>342</v>
      </c>
      <c r="AK18" s="211" t="s">
        <v>342</v>
      </c>
      <c r="AL18" s="211" t="s">
        <v>342</v>
      </c>
      <c r="AM18" s="211" t="s">
        <v>342</v>
      </c>
      <c r="AN18" s="211" t="s">
        <v>342</v>
      </c>
      <c r="AO18" s="211" t="s">
        <v>342</v>
      </c>
      <c r="AP18" s="211" t="s">
        <v>342</v>
      </c>
      <c r="AQ18" s="211" t="s">
        <v>342</v>
      </c>
      <c r="AR18" s="211" t="s">
        <v>342</v>
      </c>
      <c r="AS18" s="211" t="s">
        <v>342</v>
      </c>
      <c r="AT18" s="211" t="s">
        <v>342</v>
      </c>
      <c r="AU18" s="211" t="s">
        <v>342</v>
      </c>
      <c r="AV18" s="211" t="s">
        <v>342</v>
      </c>
      <c r="AW18" s="211" t="s">
        <v>342</v>
      </c>
      <c r="AX18" s="211" t="s">
        <v>342</v>
      </c>
      <c r="AY18" s="211" t="s">
        <v>342</v>
      </c>
      <c r="AZ18" s="211" t="s">
        <v>342</v>
      </c>
      <c r="BA18" s="211" t="s">
        <v>342</v>
      </c>
      <c r="BB18" s="211" t="s">
        <v>342</v>
      </c>
      <c r="BC18" s="211" t="s">
        <v>342</v>
      </c>
      <c r="BD18" s="211" t="s">
        <v>342</v>
      </c>
      <c r="BE18" s="211" t="s">
        <v>342</v>
      </c>
    </row>
    <row r="19" spans="1:57" ht="18.2" customHeight="1" thickBot="1" x14ac:dyDescent="0.3">
      <c r="A19" s="236" t="s">
        <v>226</v>
      </c>
      <c r="B19" s="237" t="s">
        <v>217</v>
      </c>
      <c r="C19" s="213" t="s">
        <v>217</v>
      </c>
      <c r="D19" s="213" t="s">
        <v>217</v>
      </c>
      <c r="E19" s="213" t="s">
        <v>217</v>
      </c>
      <c r="F19" s="213" t="s">
        <v>217</v>
      </c>
      <c r="G19" s="213" t="s">
        <v>217</v>
      </c>
      <c r="H19" s="213" t="s">
        <v>217</v>
      </c>
      <c r="I19" s="213" t="s">
        <v>217</v>
      </c>
      <c r="J19" s="213" t="s">
        <v>217</v>
      </c>
      <c r="K19" s="213" t="s">
        <v>217</v>
      </c>
      <c r="L19" s="213" t="s">
        <v>217</v>
      </c>
      <c r="M19" s="213" t="s">
        <v>217</v>
      </c>
      <c r="N19" s="213" t="s">
        <v>217</v>
      </c>
      <c r="O19" s="213" t="s">
        <v>217</v>
      </c>
      <c r="P19" s="213" t="s">
        <v>217</v>
      </c>
      <c r="Q19" s="213" t="s">
        <v>217</v>
      </c>
      <c r="R19" s="213" t="s">
        <v>217</v>
      </c>
      <c r="S19" s="213" t="s">
        <v>217</v>
      </c>
      <c r="T19" s="213" t="s">
        <v>217</v>
      </c>
      <c r="U19" s="213" t="s">
        <v>217</v>
      </c>
      <c r="V19" s="213" t="s">
        <v>217</v>
      </c>
      <c r="W19" s="213" t="s">
        <v>217</v>
      </c>
      <c r="X19" s="213" t="s">
        <v>217</v>
      </c>
      <c r="Y19" s="213" t="s">
        <v>217</v>
      </c>
      <c r="Z19" s="213" t="s">
        <v>217</v>
      </c>
      <c r="AA19" s="213"/>
      <c r="AB19" s="213"/>
      <c r="AC19" s="213" t="s">
        <v>217</v>
      </c>
      <c r="AD19" s="213" t="s">
        <v>217</v>
      </c>
      <c r="AE19" s="213" t="s">
        <v>217</v>
      </c>
      <c r="AF19" s="213" t="s">
        <v>343</v>
      </c>
      <c r="AG19" s="213" t="s">
        <v>217</v>
      </c>
      <c r="AH19" s="213" t="s">
        <v>217</v>
      </c>
      <c r="AI19" s="213" t="s">
        <v>217</v>
      </c>
      <c r="AJ19" s="213" t="s">
        <v>217</v>
      </c>
      <c r="AK19" s="213" t="s">
        <v>376</v>
      </c>
      <c r="AL19" s="213" t="s">
        <v>217</v>
      </c>
      <c r="AM19" s="213" t="s">
        <v>217</v>
      </c>
      <c r="AN19" s="213" t="s">
        <v>217</v>
      </c>
      <c r="AO19" s="213" t="s">
        <v>217</v>
      </c>
      <c r="AP19" s="213" t="s">
        <v>217</v>
      </c>
      <c r="AQ19" s="213" t="s">
        <v>217</v>
      </c>
      <c r="AR19" s="213" t="s">
        <v>217</v>
      </c>
      <c r="AS19" s="213" t="s">
        <v>217</v>
      </c>
      <c r="AT19" s="213" t="s">
        <v>217</v>
      </c>
      <c r="AU19" s="213" t="s">
        <v>217</v>
      </c>
      <c r="AV19" s="213" t="s">
        <v>217</v>
      </c>
      <c r="AW19" s="213" t="s">
        <v>217</v>
      </c>
      <c r="AX19" s="213" t="s">
        <v>217</v>
      </c>
      <c r="AY19" s="213" t="s">
        <v>217</v>
      </c>
      <c r="AZ19" s="213"/>
      <c r="BA19" s="213" t="s">
        <v>217</v>
      </c>
      <c r="BB19" s="213" t="s">
        <v>217</v>
      </c>
      <c r="BC19" s="213" t="s">
        <v>217</v>
      </c>
      <c r="BD19" s="213" t="s">
        <v>217</v>
      </c>
      <c r="BE19" s="213" t="s">
        <v>217</v>
      </c>
    </row>
    <row r="20" spans="1:57" ht="23.1" customHeight="1" x14ac:dyDescent="0.25">
      <c r="A20" s="238" t="s">
        <v>205</v>
      </c>
      <c r="B20" s="215" t="s">
        <v>167</v>
      </c>
      <c r="C20" s="215" t="s">
        <v>168</v>
      </c>
      <c r="D20" s="215" t="s">
        <v>169</v>
      </c>
      <c r="E20" s="215" t="s">
        <v>170</v>
      </c>
      <c r="F20" s="215" t="s">
        <v>206</v>
      </c>
      <c r="G20" s="215" t="s">
        <v>207</v>
      </c>
      <c r="H20" s="215" t="s">
        <v>208</v>
      </c>
      <c r="I20" s="215" t="s">
        <v>209</v>
      </c>
      <c r="J20" s="215" t="s">
        <v>210</v>
      </c>
      <c r="K20" s="215" t="s">
        <v>211</v>
      </c>
      <c r="L20" s="215" t="s">
        <v>212</v>
      </c>
      <c r="M20" s="215" t="s">
        <v>213</v>
      </c>
      <c r="N20" s="215" t="s">
        <v>245</v>
      </c>
      <c r="O20" s="215" t="s">
        <v>246</v>
      </c>
      <c r="P20" s="215" t="s">
        <v>247</v>
      </c>
      <c r="Q20" s="215" t="s">
        <v>248</v>
      </c>
      <c r="R20" s="215" t="s">
        <v>249</v>
      </c>
      <c r="S20" s="215" t="s">
        <v>250</v>
      </c>
      <c r="T20" s="215" t="s">
        <v>251</v>
      </c>
      <c r="U20" s="215" t="s">
        <v>252</v>
      </c>
      <c r="V20" s="215" t="s">
        <v>253</v>
      </c>
      <c r="W20" s="215" t="s">
        <v>254</v>
      </c>
      <c r="X20" s="215" t="s">
        <v>255</v>
      </c>
      <c r="Y20" s="215" t="s">
        <v>256</v>
      </c>
      <c r="Z20" s="215" t="s">
        <v>257</v>
      </c>
      <c r="AA20" s="215" t="s">
        <v>258</v>
      </c>
      <c r="AB20" s="215" t="s">
        <v>285</v>
      </c>
      <c r="AC20" s="215" t="s">
        <v>286</v>
      </c>
      <c r="AD20" s="215" t="s">
        <v>287</v>
      </c>
      <c r="AE20" s="215" t="s">
        <v>288</v>
      </c>
      <c r="AF20" s="215" t="s">
        <v>289</v>
      </c>
      <c r="AG20" s="215" t="s">
        <v>290</v>
      </c>
      <c r="AH20" s="215" t="s">
        <v>291</v>
      </c>
      <c r="AI20" s="215" t="s">
        <v>292</v>
      </c>
      <c r="AJ20" s="215" t="s">
        <v>293</v>
      </c>
      <c r="AK20" s="215" t="s">
        <v>294</v>
      </c>
      <c r="AL20" s="215" t="s">
        <v>308</v>
      </c>
      <c r="AM20" s="215" t="s">
        <v>309</v>
      </c>
      <c r="AN20" s="215" t="s">
        <v>310</v>
      </c>
      <c r="AO20" s="215" t="s">
        <v>311</v>
      </c>
      <c r="AP20" s="215" t="s">
        <v>312</v>
      </c>
      <c r="AQ20" s="215" t="s">
        <v>313</v>
      </c>
      <c r="AR20" s="215" t="s">
        <v>314</v>
      </c>
      <c r="AS20" s="215" t="s">
        <v>315</v>
      </c>
      <c r="AT20" s="215" t="s">
        <v>316</v>
      </c>
      <c r="AU20" s="215" t="s">
        <v>317</v>
      </c>
      <c r="AV20" s="215" t="s">
        <v>318</v>
      </c>
      <c r="AW20" s="215" t="s">
        <v>319</v>
      </c>
      <c r="AX20" s="215" t="s">
        <v>320</v>
      </c>
      <c r="AY20" s="215" t="s">
        <v>321</v>
      </c>
      <c r="AZ20" s="215" t="s">
        <v>322</v>
      </c>
      <c r="BA20" s="215" t="s">
        <v>323</v>
      </c>
      <c r="BB20" s="215" t="s">
        <v>325</v>
      </c>
      <c r="BC20" s="215" t="s">
        <v>326</v>
      </c>
      <c r="BD20" s="263" t="s">
        <v>324</v>
      </c>
      <c r="BE20" s="215" t="s">
        <v>327</v>
      </c>
    </row>
    <row r="21" spans="1:57" ht="15.95" customHeight="1" x14ac:dyDescent="0.25">
      <c r="B21" s="206"/>
      <c r="N21" s="207" t="s">
        <v>215</v>
      </c>
      <c r="O21" s="207" t="s">
        <v>5</v>
      </c>
      <c r="R21" s="207" t="s">
        <v>4</v>
      </c>
      <c r="W21" s="207" t="s">
        <v>7</v>
      </c>
      <c r="X21" s="207" t="s">
        <v>5</v>
      </c>
      <c r="Y21" s="207" t="s">
        <v>3</v>
      </c>
      <c r="AA21" s="207" t="s">
        <v>233</v>
      </c>
      <c r="AB21" s="207" t="s">
        <v>233</v>
      </c>
      <c r="AC21" s="207" t="s">
        <v>90</v>
      </c>
      <c r="AD21" s="207" t="s">
        <v>233</v>
      </c>
      <c r="AE21" s="207" t="s">
        <v>4</v>
      </c>
      <c r="AF21" s="19" t="s">
        <v>3</v>
      </c>
      <c r="AG21" s="19" t="s">
        <v>3</v>
      </c>
      <c r="AH21" s="207" t="s">
        <v>233</v>
      </c>
      <c r="AI21" s="207" t="s">
        <v>10</v>
      </c>
      <c r="AJ21" s="207" t="s">
        <v>300</v>
      </c>
      <c r="AK21" s="207" t="s">
        <v>7</v>
      </c>
      <c r="AM21" s="207" t="s">
        <v>4</v>
      </c>
      <c r="AO21" s="207" t="s">
        <v>342</v>
      </c>
      <c r="AU21" s="19" t="s">
        <v>3</v>
      </c>
      <c r="AZ21" s="207" t="s">
        <v>3</v>
      </c>
      <c r="BA21" s="207" t="s">
        <v>4</v>
      </c>
      <c r="BB21" s="207" t="s">
        <v>4</v>
      </c>
      <c r="BC21" s="207" t="s">
        <v>4</v>
      </c>
      <c r="BD21" s="207" t="s">
        <v>91</v>
      </c>
    </row>
    <row r="22" spans="1:57" s="208" customFormat="1" ht="15.95" customHeight="1" x14ac:dyDescent="0.25">
      <c r="B22" s="206"/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15" t="s">
        <v>273</v>
      </c>
      <c r="S22" s="207"/>
      <c r="T22" s="207"/>
      <c r="U22" s="207"/>
      <c r="V22" s="207"/>
      <c r="Y22" s="207" t="s">
        <v>146</v>
      </c>
      <c r="Z22" s="207"/>
      <c r="AA22" s="207" t="s">
        <v>4</v>
      </c>
      <c r="AB22" s="207" t="s">
        <v>217</v>
      </c>
      <c r="AC22" s="207" t="s">
        <v>216</v>
      </c>
      <c r="AD22" s="207" t="s">
        <v>91</v>
      </c>
      <c r="AE22" s="207" t="s">
        <v>90</v>
      </c>
      <c r="AF22" s="207" t="s">
        <v>4</v>
      </c>
      <c r="AG22" s="207" t="s">
        <v>7</v>
      </c>
      <c r="AH22" s="207" t="s">
        <v>91</v>
      </c>
      <c r="AI22" s="207" t="s">
        <v>147</v>
      </c>
      <c r="AJ22" s="207" t="s">
        <v>234</v>
      </c>
      <c r="AK22" s="207" t="s">
        <v>300</v>
      </c>
      <c r="AL22" s="215" t="s">
        <v>329</v>
      </c>
      <c r="AM22" s="207"/>
      <c r="AN22" s="207"/>
      <c r="AO22" s="207" t="s">
        <v>234</v>
      </c>
      <c r="AP22" s="207"/>
      <c r="AR22" s="207"/>
      <c r="AS22" s="207"/>
      <c r="AT22" s="207"/>
      <c r="AU22" s="207" t="s">
        <v>4</v>
      </c>
      <c r="AV22" s="207"/>
      <c r="AW22" s="207"/>
      <c r="AX22" s="207"/>
      <c r="AY22" s="207"/>
      <c r="AZ22" s="207" t="s">
        <v>4</v>
      </c>
      <c r="BA22" s="207" t="s">
        <v>91</v>
      </c>
      <c r="BB22" s="207" t="s">
        <v>90</v>
      </c>
      <c r="BC22" s="207" t="s">
        <v>90</v>
      </c>
      <c r="BD22" s="207" t="s">
        <v>8</v>
      </c>
      <c r="BE22" s="207"/>
    </row>
    <row r="23" spans="1:57" ht="15.95" customHeight="1" x14ac:dyDescent="0.25">
      <c r="J23" s="215" t="s">
        <v>235</v>
      </c>
      <c r="K23" s="215" t="s">
        <v>236</v>
      </c>
      <c r="L23" s="215" t="s">
        <v>237</v>
      </c>
      <c r="R23" s="207" t="s">
        <v>90</v>
      </c>
      <c r="S23" s="215" t="s">
        <v>261</v>
      </c>
      <c r="W23" s="215" t="s">
        <v>297</v>
      </c>
      <c r="X23" s="215" t="s">
        <v>298</v>
      </c>
      <c r="Y23" s="207" t="s">
        <v>234</v>
      </c>
      <c r="AA23" s="207" t="s">
        <v>90</v>
      </c>
      <c r="AB23" s="207" t="s">
        <v>10</v>
      </c>
      <c r="AC23" s="207" t="s">
        <v>7</v>
      </c>
      <c r="AD23" s="207" t="s">
        <v>216</v>
      </c>
      <c r="AE23" s="207" t="s">
        <v>91</v>
      </c>
      <c r="AF23" s="207" t="s">
        <v>90</v>
      </c>
      <c r="AG23" s="207" t="s">
        <v>8</v>
      </c>
      <c r="AH23" s="207" t="s">
        <v>7</v>
      </c>
      <c r="AI23" s="207" t="s">
        <v>2</v>
      </c>
      <c r="AL23" s="207" t="s">
        <v>7</v>
      </c>
      <c r="AN23" s="215" t="s">
        <v>355</v>
      </c>
      <c r="AQ23" s="215" t="s">
        <v>362</v>
      </c>
      <c r="AR23" s="215" t="s">
        <v>365</v>
      </c>
      <c r="AU23" s="207" t="s">
        <v>90</v>
      </c>
      <c r="AW23" s="215" t="s">
        <v>368</v>
      </c>
      <c r="AX23" s="215" t="s">
        <v>370</v>
      </c>
      <c r="AY23" s="215" t="s">
        <v>373</v>
      </c>
      <c r="AZ23" s="207" t="s">
        <v>217</v>
      </c>
      <c r="BA23" s="207" t="s">
        <v>8</v>
      </c>
      <c r="BB23" s="207" t="s">
        <v>8</v>
      </c>
      <c r="BC23" s="207" t="s">
        <v>8</v>
      </c>
      <c r="BD23" s="207" t="s">
        <v>147</v>
      </c>
    </row>
    <row r="24" spans="1:57" ht="15.95" customHeight="1" x14ac:dyDescent="0.25">
      <c r="J24" s="207" t="s">
        <v>8</v>
      </c>
      <c r="K24" s="207" t="s">
        <v>8</v>
      </c>
      <c r="L24" s="207" t="s">
        <v>146</v>
      </c>
      <c r="R24" s="215" t="s">
        <v>274</v>
      </c>
      <c r="S24" s="207" t="s">
        <v>3</v>
      </c>
      <c r="W24" s="207" t="s">
        <v>5</v>
      </c>
      <c r="X24" s="207" t="s">
        <v>7</v>
      </c>
      <c r="AA24" s="207" t="s">
        <v>217</v>
      </c>
      <c r="AB24" s="207" t="s">
        <v>5</v>
      </c>
      <c r="AC24" s="207" t="s">
        <v>146</v>
      </c>
      <c r="AD24" s="207" t="s">
        <v>7</v>
      </c>
      <c r="AE24" s="207" t="s">
        <v>216</v>
      </c>
      <c r="AF24" s="207" t="s">
        <v>8</v>
      </c>
      <c r="AG24" s="207" t="s">
        <v>10</v>
      </c>
      <c r="AH24" s="207" t="s">
        <v>10</v>
      </c>
      <c r="AI24" s="207" t="s">
        <v>6</v>
      </c>
      <c r="AJ24" s="215" t="s">
        <v>328</v>
      </c>
      <c r="AK24" s="215" t="s">
        <v>349</v>
      </c>
      <c r="AN24" s="207" t="s">
        <v>233</v>
      </c>
      <c r="AQ24" s="207" t="s">
        <v>90</v>
      </c>
      <c r="AR24" s="207" t="s">
        <v>217</v>
      </c>
      <c r="AU24" s="207" t="s">
        <v>91</v>
      </c>
      <c r="AW24" s="207" t="s">
        <v>90</v>
      </c>
      <c r="AX24" s="207" t="s">
        <v>91</v>
      </c>
      <c r="AY24" s="19" t="s">
        <v>3</v>
      </c>
      <c r="AZ24" s="207" t="s">
        <v>2</v>
      </c>
      <c r="BA24" s="207" t="s">
        <v>146</v>
      </c>
      <c r="BB24" s="207" t="s">
        <v>146</v>
      </c>
      <c r="BC24" s="207" t="s">
        <v>146</v>
      </c>
    </row>
    <row r="25" spans="1:57" ht="15.95" customHeight="1" x14ac:dyDescent="0.25">
      <c r="J25" s="207" t="s">
        <v>5</v>
      </c>
      <c r="R25" s="207" t="s">
        <v>90</v>
      </c>
      <c r="S25" s="207" t="s">
        <v>215</v>
      </c>
      <c r="Z25" s="215" t="s">
        <v>301</v>
      </c>
      <c r="AA25" s="207" t="s">
        <v>8</v>
      </c>
      <c r="AB25" s="207" t="s">
        <v>6</v>
      </c>
      <c r="AC25" s="207" t="s">
        <v>6</v>
      </c>
      <c r="AD25" s="207" t="s">
        <v>6</v>
      </c>
      <c r="AE25" s="207" t="s">
        <v>234</v>
      </c>
      <c r="AF25" s="207" t="s">
        <v>5</v>
      </c>
      <c r="AG25" s="207" t="s">
        <v>147</v>
      </c>
      <c r="AH25" s="207" t="s">
        <v>147</v>
      </c>
      <c r="AI25" s="207" t="s">
        <v>300</v>
      </c>
      <c r="AJ25" s="207" t="s">
        <v>8</v>
      </c>
      <c r="AK25" s="207" t="s">
        <v>10</v>
      </c>
      <c r="AL25" s="215" t="s">
        <v>350</v>
      </c>
      <c r="AU25" s="207" t="s">
        <v>216</v>
      </c>
      <c r="BA25" s="207" t="s">
        <v>2</v>
      </c>
      <c r="BB25" s="207" t="s">
        <v>2</v>
      </c>
      <c r="BC25" s="207" t="s">
        <v>2</v>
      </c>
    </row>
    <row r="26" spans="1:57" ht="15.95" customHeight="1" x14ac:dyDescent="0.25">
      <c r="Z26" s="207" t="s">
        <v>216</v>
      </c>
      <c r="AA26" s="207" t="s">
        <v>147</v>
      </c>
      <c r="AB26" s="207" t="s">
        <v>300</v>
      </c>
      <c r="AF26" s="207" t="s">
        <v>234</v>
      </c>
      <c r="AG26" s="207" t="s">
        <v>2</v>
      </c>
      <c r="AH26" s="207" t="s">
        <v>146</v>
      </c>
      <c r="AJ26" s="207" t="s">
        <v>147</v>
      </c>
      <c r="AL26" s="207" t="s">
        <v>10</v>
      </c>
      <c r="AM26" s="215" t="s">
        <v>354</v>
      </c>
      <c r="AU26" s="207" t="s">
        <v>7</v>
      </c>
      <c r="BA26" s="207" t="s">
        <v>5</v>
      </c>
    </row>
    <row r="27" spans="1:57" s="208" customFormat="1" ht="15.95" customHeight="1" x14ac:dyDescent="0.25">
      <c r="B27" s="12"/>
      <c r="C27" s="207"/>
      <c r="D27" s="207"/>
      <c r="E27" s="207"/>
      <c r="F27" s="207"/>
      <c r="G27" s="207"/>
      <c r="H27" s="207"/>
      <c r="I27" s="207"/>
      <c r="J27" s="207"/>
      <c r="K27" s="207"/>
      <c r="L27" s="215" t="s">
        <v>262</v>
      </c>
      <c r="M27" s="207"/>
      <c r="N27" s="215" t="s">
        <v>260</v>
      </c>
      <c r="O27" s="207"/>
      <c r="P27" s="207"/>
      <c r="Q27" s="207"/>
      <c r="R27" s="215" t="s">
        <v>275</v>
      </c>
      <c r="S27" s="215" t="s">
        <v>284</v>
      </c>
      <c r="T27" s="207"/>
      <c r="U27" s="215" t="s">
        <v>276</v>
      </c>
      <c r="V27" s="215" t="s">
        <v>277</v>
      </c>
      <c r="X27" s="215" t="s">
        <v>299</v>
      </c>
      <c r="Y27" s="207"/>
      <c r="Z27" s="207" t="s">
        <v>8</v>
      </c>
      <c r="AA27" s="207" t="s">
        <v>2</v>
      </c>
      <c r="AB27" s="207"/>
      <c r="AC27" s="207"/>
      <c r="AD27" s="215" t="s">
        <v>305</v>
      </c>
      <c r="AF27" s="207"/>
      <c r="AG27" s="207"/>
      <c r="AH27" s="207" t="s">
        <v>2</v>
      </c>
      <c r="AI27" s="215" t="s">
        <v>307</v>
      </c>
      <c r="AJ27" s="207"/>
      <c r="AK27" s="215" t="s">
        <v>351</v>
      </c>
      <c r="AM27" s="207" t="s">
        <v>147</v>
      </c>
      <c r="AN27" s="207"/>
      <c r="AO27" s="207"/>
      <c r="AP27" s="207"/>
      <c r="AQ27" s="215" t="s">
        <v>363</v>
      </c>
      <c r="AR27" s="215" t="s">
        <v>364</v>
      </c>
      <c r="AS27" s="207"/>
      <c r="AT27" s="215" t="s">
        <v>366</v>
      </c>
      <c r="AU27" s="207" t="s">
        <v>8</v>
      </c>
      <c r="AV27" s="207"/>
      <c r="AW27" s="215" t="s">
        <v>369</v>
      </c>
      <c r="AX27" s="215" t="s">
        <v>371</v>
      </c>
      <c r="AY27" s="215" t="s">
        <v>372</v>
      </c>
      <c r="AZ27" s="207"/>
      <c r="BA27" s="207"/>
      <c r="BB27" s="207"/>
      <c r="BC27" s="207"/>
      <c r="BD27" s="207"/>
      <c r="BE27" s="207"/>
    </row>
    <row r="28" spans="1:57" ht="15.95" customHeight="1" x14ac:dyDescent="0.25">
      <c r="L28" s="207" t="s">
        <v>5</v>
      </c>
      <c r="N28" s="207" t="s">
        <v>4</v>
      </c>
      <c r="R28" s="207" t="s">
        <v>10</v>
      </c>
      <c r="S28" s="207" t="s">
        <v>91</v>
      </c>
      <c r="U28" s="207" t="s">
        <v>215</v>
      </c>
      <c r="V28" s="207" t="s">
        <v>5</v>
      </c>
      <c r="X28" s="207" t="s">
        <v>300</v>
      </c>
      <c r="Z28" s="207" t="s">
        <v>147</v>
      </c>
      <c r="AA28" s="215" t="s">
        <v>302</v>
      </c>
      <c r="AB28" s="215" t="s">
        <v>303</v>
      </c>
      <c r="AC28" s="215" t="s">
        <v>304</v>
      </c>
      <c r="AD28" s="207" t="s">
        <v>5</v>
      </c>
      <c r="AF28" s="215" t="s">
        <v>306</v>
      </c>
      <c r="AI28" s="207" t="s">
        <v>5</v>
      </c>
      <c r="AK28" s="207" t="s">
        <v>4</v>
      </c>
      <c r="AL28" s="215" t="s">
        <v>353</v>
      </c>
      <c r="AQ28" s="207" t="s">
        <v>147</v>
      </c>
      <c r="AR28" s="207" t="s">
        <v>91</v>
      </c>
      <c r="AT28" s="207" t="s">
        <v>91</v>
      </c>
      <c r="AU28" s="207" t="s">
        <v>10</v>
      </c>
      <c r="AW28" s="207" t="s">
        <v>91</v>
      </c>
      <c r="AX28" s="207" t="s">
        <v>5</v>
      </c>
      <c r="AY28" s="207" t="s">
        <v>5</v>
      </c>
    </row>
    <row r="29" spans="1:57" ht="15.95" customHeight="1" x14ac:dyDescent="0.25">
      <c r="C29" s="208"/>
      <c r="R29" s="207" t="s">
        <v>5</v>
      </c>
      <c r="AA29" s="207" t="s">
        <v>10</v>
      </c>
      <c r="AB29" s="207" t="s">
        <v>8</v>
      </c>
      <c r="AC29" s="207" t="s">
        <v>91</v>
      </c>
      <c r="AF29" s="207" t="s">
        <v>217</v>
      </c>
      <c r="AL29" s="207" t="s">
        <v>5</v>
      </c>
      <c r="AR29" s="207" t="s">
        <v>147</v>
      </c>
      <c r="AU29" s="207" t="s">
        <v>147</v>
      </c>
    </row>
    <row r="30" spans="1:57" ht="15.95" customHeight="1" x14ac:dyDescent="0.25">
      <c r="AK30" s="215" t="s">
        <v>352</v>
      </c>
      <c r="AU30" s="207" t="s">
        <v>146</v>
      </c>
    </row>
    <row r="31" spans="1:57" ht="15.95" customHeight="1" x14ac:dyDescent="0.25">
      <c r="AK31" s="207" t="s">
        <v>217</v>
      </c>
      <c r="AU31" s="207" t="s">
        <v>2</v>
      </c>
    </row>
    <row r="32" spans="1:57" ht="15.95" customHeight="1" x14ac:dyDescent="0.25">
      <c r="AU32" s="207" t="s">
        <v>5</v>
      </c>
    </row>
    <row r="33" spans="1:47" ht="15.95" customHeight="1" x14ac:dyDescent="0.25">
      <c r="AU33" s="207" t="s">
        <v>6</v>
      </c>
    </row>
    <row r="34" spans="1:47" ht="15.95" customHeight="1" x14ac:dyDescent="0.25">
      <c r="AU34" s="207" t="s">
        <v>300</v>
      </c>
    </row>
    <row r="35" spans="1:47" ht="15.95" customHeight="1" x14ac:dyDescent="0.25"/>
    <row r="36" spans="1:47" ht="15.95" customHeight="1" x14ac:dyDescent="0.25"/>
    <row r="37" spans="1:47" ht="15.95" customHeight="1" x14ac:dyDescent="0.25"/>
    <row r="38" spans="1:47" ht="15.95" customHeight="1" x14ac:dyDescent="0.25"/>
    <row r="39" spans="1:47" ht="15.95" customHeight="1" x14ac:dyDescent="0.25"/>
    <row r="40" spans="1:47" ht="15.95" customHeight="1" x14ac:dyDescent="0.25"/>
    <row r="41" spans="1:47" ht="23.1" customHeight="1" x14ac:dyDescent="0.25">
      <c r="A41" s="12"/>
    </row>
  </sheetData>
  <mergeCells count="5">
    <mergeCell ref="A3:A5"/>
    <mergeCell ref="A11:A13"/>
    <mergeCell ref="A14:A15"/>
    <mergeCell ref="AC3:AC8"/>
    <mergeCell ref="A6:A8"/>
  </mergeCells>
  <pageMargins left="0.27559055118110237" right="0.27559055118110237" top="0.98425196850393704" bottom="0.19685039370078741" header="0.19685039370078741" footer="0.19685039370078741"/>
  <pageSetup paperSize="9" firstPageNumber="6" orientation="landscape" useFirstPageNumber="1" verticalDpi="0" r:id="rId1"/>
  <headerFooter>
    <oddHeader>&amp;L&amp;G&amp;C&amp;"-,Tučné"&amp;16
Rozpis pracovních postů NLZP&amp;R&amp;"-,Tučné"&amp;10 03_F_KMAS_034 
Rozpis pracovních postů NLZP</oddHeader>
    <oddFooter>&amp;L&amp;"-,Tučné"&amp;10Verze: 05, 1/2019&amp;R&amp;10&amp;P</oddFooter>
  </headerFooter>
  <colBreaks count="7" manualBreakCount="7">
    <brk id="8" max="27" man="1"/>
    <brk id="15" max="27" man="1"/>
    <brk id="22" max="27" man="1"/>
    <brk id="29" max="27" man="1"/>
    <brk id="36" max="27" man="1"/>
    <brk id="43" max="27" man="1"/>
    <brk id="50" max="2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72"/>
  <sheetViews>
    <sheetView zoomScaleNormal="100" workbookViewId="0">
      <pane ySplit="1" topLeftCell="A2" activePane="bottomLeft" state="frozen"/>
      <selection activeCell="G1" sqref="G1:M28"/>
      <selection pane="bottomLeft" activeCell="G1" sqref="G1:M28"/>
    </sheetView>
  </sheetViews>
  <sheetFormatPr defaultColWidth="14.7109375" defaultRowHeight="18.95" customHeight="1" x14ac:dyDescent="0.25"/>
  <cols>
    <col min="1" max="1" width="9" style="19" bestFit="1" customWidth="1"/>
    <col min="2" max="2" width="16" style="66" bestFit="1" customWidth="1"/>
    <col min="3" max="3" width="14.7109375" style="9"/>
    <col min="4" max="4" width="14.7109375" style="4"/>
    <col min="5" max="5" width="14.7109375" style="19"/>
    <col min="6" max="6" width="18.85546875" style="19" customWidth="1"/>
    <col min="7" max="7" width="15.42578125" style="19" customWidth="1"/>
    <col min="8" max="8" width="18.140625" style="19" customWidth="1"/>
    <col min="9" max="13" width="16.7109375" style="19" customWidth="1"/>
    <col min="14" max="14" width="4.140625" style="19" bestFit="1" customWidth="1"/>
    <col min="15" max="15" width="5.28515625" style="19" customWidth="1"/>
    <col min="16" max="16" width="14.7109375" style="19"/>
    <col min="17" max="17" width="10" style="19" bestFit="1" customWidth="1"/>
    <col min="18" max="18" width="7.85546875" style="19" bestFit="1" customWidth="1"/>
    <col min="19" max="19" width="9.28515625" style="19" bestFit="1" customWidth="1"/>
    <col min="20" max="20" width="9.42578125" style="19" bestFit="1" customWidth="1"/>
    <col min="21" max="21" width="4.85546875" style="19" bestFit="1" customWidth="1"/>
    <col min="22" max="22" width="4.140625" style="19" bestFit="1" customWidth="1"/>
    <col min="23" max="16384" width="14.7109375" style="19"/>
  </cols>
  <sheetData>
    <row r="1" spans="1:8" s="4" customFormat="1" ht="23.1" customHeight="1" x14ac:dyDescent="0.25">
      <c r="A1" s="125">
        <f>2019</f>
        <v>2019</v>
      </c>
      <c r="B1" s="65" t="s">
        <v>21</v>
      </c>
      <c r="C1" s="123" t="s">
        <v>20</v>
      </c>
      <c r="D1" s="109" t="s">
        <v>18</v>
      </c>
      <c r="E1" s="124" t="s">
        <v>11</v>
      </c>
      <c r="F1" s="35" t="s">
        <v>12</v>
      </c>
      <c r="G1" s="172"/>
    </row>
    <row r="2" spans="1:8" ht="18.95" customHeight="1" x14ac:dyDescent="0.25">
      <c r="A2" s="115" t="s">
        <v>13</v>
      </c>
      <c r="B2" s="116" t="s">
        <v>147</v>
      </c>
      <c r="C2" s="117" t="s">
        <v>2</v>
      </c>
      <c r="D2" s="118" t="s">
        <v>112</v>
      </c>
      <c r="E2" s="119"/>
      <c r="F2" s="120"/>
      <c r="G2" s="172"/>
    </row>
    <row r="3" spans="1:8" ht="18.95" customHeight="1" x14ac:dyDescent="0.25">
      <c r="A3" s="7" t="s">
        <v>14</v>
      </c>
      <c r="B3" s="60" t="s">
        <v>7</v>
      </c>
      <c r="C3" s="61"/>
      <c r="D3" s="36"/>
      <c r="E3" s="34"/>
      <c r="F3" s="67" t="s">
        <v>90</v>
      </c>
      <c r="G3" s="122"/>
      <c r="H3" s="20"/>
    </row>
    <row r="4" spans="1:8" ht="18.95" customHeight="1" x14ac:dyDescent="0.25">
      <c r="A4" s="7" t="s">
        <v>15</v>
      </c>
      <c r="B4" s="60" t="s">
        <v>2</v>
      </c>
      <c r="C4" s="61"/>
      <c r="D4" s="36"/>
      <c r="E4" s="34"/>
      <c r="F4" s="67"/>
      <c r="G4" s="172"/>
    </row>
    <row r="5" spans="1:8" ht="18.95" customHeight="1" x14ac:dyDescent="0.25">
      <c r="A5" s="7" t="s">
        <v>16</v>
      </c>
      <c r="B5" s="60" t="s">
        <v>4</v>
      </c>
      <c r="C5" s="61"/>
      <c r="D5" s="36"/>
      <c r="E5" s="34"/>
      <c r="F5" s="67"/>
      <c r="G5" s="172"/>
    </row>
    <row r="6" spans="1:8" ht="18.95" customHeight="1" x14ac:dyDescent="0.25">
      <c r="A6" s="126">
        <v>5</v>
      </c>
      <c r="B6" s="127"/>
      <c r="C6" s="128" t="s">
        <v>4</v>
      </c>
      <c r="D6" s="129" t="s">
        <v>2</v>
      </c>
      <c r="E6" s="130" t="s">
        <v>5</v>
      </c>
      <c r="F6" s="183"/>
      <c r="G6" s="71"/>
    </row>
    <row r="7" spans="1:8" ht="18.95" customHeight="1" x14ac:dyDescent="0.25">
      <c r="A7" s="126">
        <v>6</v>
      </c>
      <c r="B7" s="179"/>
      <c r="C7" s="180"/>
      <c r="D7" s="181"/>
      <c r="E7" s="182"/>
      <c r="F7" s="183"/>
    </row>
    <row r="8" spans="1:8" ht="18.95" customHeight="1" x14ac:dyDescent="0.25">
      <c r="A8" s="6">
        <v>7</v>
      </c>
      <c r="B8" s="60" t="s">
        <v>3</v>
      </c>
      <c r="C8" s="61"/>
      <c r="D8" s="36"/>
      <c r="E8" s="34"/>
      <c r="F8" s="67" t="s">
        <v>91</v>
      </c>
    </row>
    <row r="9" spans="1:8" ht="18.95" customHeight="1" x14ac:dyDescent="0.25">
      <c r="A9" s="7">
        <v>8</v>
      </c>
      <c r="B9" s="60" t="s">
        <v>90</v>
      </c>
      <c r="C9" s="61"/>
      <c r="D9" s="36"/>
      <c r="E9" s="34"/>
      <c r="F9" s="67"/>
    </row>
    <row r="10" spans="1:8" ht="18.95" customHeight="1" x14ac:dyDescent="0.25">
      <c r="A10" s="7">
        <v>9</v>
      </c>
      <c r="B10" s="60" t="s">
        <v>8</v>
      </c>
      <c r="C10" s="61"/>
      <c r="D10" s="36"/>
      <c r="E10" s="34"/>
      <c r="F10" s="67"/>
    </row>
    <row r="11" spans="1:8" ht="18.95" customHeight="1" x14ac:dyDescent="0.25">
      <c r="A11" s="7">
        <v>10</v>
      </c>
      <c r="B11" s="60" t="s">
        <v>6</v>
      </c>
      <c r="C11" s="61"/>
      <c r="D11" s="36"/>
      <c r="E11" s="34"/>
      <c r="F11" s="67"/>
    </row>
    <row r="12" spans="1:8" ht="18.95" customHeight="1" x14ac:dyDescent="0.25">
      <c r="A12" s="7">
        <v>11</v>
      </c>
      <c r="B12" s="60" t="s">
        <v>147</v>
      </c>
      <c r="C12" s="61"/>
      <c r="D12" s="36"/>
      <c r="E12" s="34"/>
      <c r="F12" s="67"/>
    </row>
    <row r="13" spans="1:8" ht="18.95" customHeight="1" x14ac:dyDescent="0.25">
      <c r="A13" s="109">
        <v>12</v>
      </c>
      <c r="B13" s="110"/>
      <c r="C13" s="111" t="s">
        <v>3</v>
      </c>
      <c r="D13" s="112" t="s">
        <v>90</v>
      </c>
      <c r="E13" s="113" t="s">
        <v>7</v>
      </c>
      <c r="F13" s="114"/>
    </row>
    <row r="14" spans="1:8" ht="18.95" customHeight="1" x14ac:dyDescent="0.25">
      <c r="A14" s="109">
        <v>13</v>
      </c>
      <c r="B14" s="110"/>
      <c r="C14" s="111"/>
      <c r="D14" s="112"/>
      <c r="E14" s="113"/>
      <c r="F14" s="114"/>
    </row>
    <row r="15" spans="1:8" ht="18.95" customHeight="1" x14ac:dyDescent="0.25">
      <c r="A15" s="6">
        <v>14</v>
      </c>
      <c r="B15" s="60" t="s">
        <v>10</v>
      </c>
      <c r="C15" s="61"/>
      <c r="D15" s="36"/>
      <c r="E15" s="34"/>
      <c r="F15" s="67" t="s">
        <v>7</v>
      </c>
    </row>
    <row r="16" spans="1:8" ht="18.95" customHeight="1" x14ac:dyDescent="0.25">
      <c r="A16" s="7">
        <v>15</v>
      </c>
      <c r="B16" s="60" t="s">
        <v>91</v>
      </c>
      <c r="C16" s="61"/>
      <c r="D16" s="36"/>
      <c r="E16" s="34"/>
      <c r="F16" s="67"/>
    </row>
    <row r="17" spans="1:11" ht="18.95" customHeight="1" x14ac:dyDescent="0.25">
      <c r="A17" s="7">
        <v>16</v>
      </c>
      <c r="B17" s="60" t="s">
        <v>146</v>
      </c>
      <c r="C17" s="61"/>
      <c r="D17" s="36"/>
      <c r="E17" s="34"/>
      <c r="F17" s="67"/>
    </row>
    <row r="18" spans="1:11" ht="18.95" customHeight="1" x14ac:dyDescent="0.25">
      <c r="A18" s="7">
        <v>17</v>
      </c>
      <c r="B18" s="60" t="s">
        <v>2</v>
      </c>
      <c r="C18" s="61"/>
      <c r="D18" s="36"/>
      <c r="E18" s="34"/>
      <c r="F18" s="67"/>
    </row>
    <row r="19" spans="1:11" ht="18.95" customHeight="1" x14ac:dyDescent="0.25">
      <c r="A19" s="7">
        <v>18</v>
      </c>
      <c r="B19" s="60" t="s">
        <v>5</v>
      </c>
      <c r="C19" s="61"/>
      <c r="D19" s="36"/>
      <c r="E19" s="34"/>
      <c r="F19" s="67"/>
    </row>
    <row r="20" spans="1:11" ht="18.95" customHeight="1" x14ac:dyDescent="0.25">
      <c r="A20" s="109">
        <v>19</v>
      </c>
      <c r="B20" s="110"/>
      <c r="C20" s="111" t="s">
        <v>8</v>
      </c>
      <c r="D20" s="112" t="s">
        <v>6</v>
      </c>
      <c r="E20" s="113" t="s">
        <v>146</v>
      </c>
      <c r="F20" s="114"/>
      <c r="H20" s="184" t="s">
        <v>171</v>
      </c>
    </row>
    <row r="21" spans="1:11" ht="18.95" customHeight="1" x14ac:dyDescent="0.25">
      <c r="A21" s="109">
        <v>20</v>
      </c>
      <c r="B21" s="110"/>
      <c r="C21" s="111"/>
      <c r="D21" s="112"/>
      <c r="E21" s="113"/>
      <c r="F21" s="114"/>
      <c r="H21" s="184" t="s">
        <v>166</v>
      </c>
      <c r="I21" s="19" t="s">
        <v>174</v>
      </c>
    </row>
    <row r="22" spans="1:11" ht="18.95" customHeight="1" x14ac:dyDescent="0.25">
      <c r="A22" s="6">
        <v>21</v>
      </c>
      <c r="B22" s="60" t="s">
        <v>6</v>
      </c>
      <c r="C22" s="61"/>
      <c r="D22" s="36"/>
      <c r="E22" s="34"/>
      <c r="F22" s="67" t="s">
        <v>8</v>
      </c>
      <c r="H22" s="184" t="s">
        <v>172</v>
      </c>
      <c r="I22" s="173" t="s">
        <v>173</v>
      </c>
      <c r="J22" s="185" t="s">
        <v>175</v>
      </c>
      <c r="K22" s="19" t="s">
        <v>176</v>
      </c>
    </row>
    <row r="23" spans="1:11" ht="18.95" customHeight="1" x14ac:dyDescent="0.25">
      <c r="A23" s="7">
        <v>22</v>
      </c>
      <c r="B23" s="60" t="s">
        <v>3</v>
      </c>
      <c r="C23" s="61"/>
      <c r="D23" s="36"/>
      <c r="E23" s="34"/>
      <c r="F23" s="67"/>
      <c r="H23" s="184" t="s">
        <v>56</v>
      </c>
      <c r="I23" s="19" t="s">
        <v>177</v>
      </c>
      <c r="J23" s="19" t="s">
        <v>178</v>
      </c>
    </row>
    <row r="24" spans="1:11" ht="18.95" customHeight="1" x14ac:dyDescent="0.25">
      <c r="A24" s="7">
        <v>23</v>
      </c>
      <c r="B24" s="60" t="s">
        <v>4</v>
      </c>
      <c r="C24" s="61"/>
      <c r="D24" s="36"/>
      <c r="E24" s="34"/>
      <c r="F24" s="67"/>
      <c r="H24" s="186">
        <v>43831</v>
      </c>
      <c r="I24" s="19" t="s">
        <v>179</v>
      </c>
    </row>
    <row r="25" spans="1:11" ht="18.95" customHeight="1" x14ac:dyDescent="0.25">
      <c r="A25" s="7">
        <v>24</v>
      </c>
      <c r="B25" s="60" t="s">
        <v>90</v>
      </c>
      <c r="C25" s="61"/>
      <c r="D25" s="36"/>
      <c r="E25" s="34"/>
      <c r="F25" s="67"/>
    </row>
    <row r="26" spans="1:11" ht="18.95" customHeight="1" x14ac:dyDescent="0.25">
      <c r="A26" s="7">
        <v>25</v>
      </c>
      <c r="B26" s="60" t="s">
        <v>147</v>
      </c>
      <c r="C26" s="61"/>
      <c r="D26" s="36"/>
      <c r="E26" s="34"/>
      <c r="F26" s="67"/>
    </row>
    <row r="27" spans="1:11" ht="18.95" customHeight="1" x14ac:dyDescent="0.25">
      <c r="A27" s="109">
        <v>26</v>
      </c>
      <c r="B27" s="110"/>
      <c r="C27" s="111" t="s">
        <v>91</v>
      </c>
      <c r="D27" s="112" t="s">
        <v>147</v>
      </c>
      <c r="E27" s="113" t="s">
        <v>10</v>
      </c>
      <c r="F27" s="114"/>
    </row>
    <row r="28" spans="1:11" ht="18.95" customHeight="1" x14ac:dyDescent="0.25">
      <c r="A28" s="109">
        <v>27</v>
      </c>
      <c r="B28" s="110"/>
      <c r="C28" s="111"/>
      <c r="D28" s="112"/>
      <c r="E28" s="113"/>
      <c r="F28" s="114"/>
    </row>
    <row r="29" spans="1:11" ht="18.95" customHeight="1" x14ac:dyDescent="0.25">
      <c r="A29" s="6">
        <v>28</v>
      </c>
      <c r="B29" s="60" t="s">
        <v>8</v>
      </c>
      <c r="C29" s="61"/>
      <c r="D29" s="36"/>
      <c r="E29" s="34"/>
      <c r="F29" s="67" t="s">
        <v>10</v>
      </c>
    </row>
    <row r="30" spans="1:11" ht="18.95" customHeight="1" x14ac:dyDescent="0.25">
      <c r="A30" s="7">
        <v>29</v>
      </c>
      <c r="B30" s="60" t="s">
        <v>7</v>
      </c>
      <c r="C30" s="61"/>
      <c r="D30" s="36"/>
      <c r="E30" s="34"/>
      <c r="F30" s="67"/>
    </row>
    <row r="31" spans="1:11" ht="18.95" customHeight="1" x14ac:dyDescent="0.25">
      <c r="A31" s="7">
        <v>30</v>
      </c>
      <c r="B31" s="60" t="s">
        <v>91</v>
      </c>
      <c r="C31" s="61"/>
      <c r="D31" s="36"/>
      <c r="E31" s="34"/>
      <c r="F31" s="67"/>
    </row>
    <row r="32" spans="1:11" ht="18.95" customHeight="1" x14ac:dyDescent="0.25">
      <c r="A32" s="7">
        <v>31</v>
      </c>
      <c r="B32" s="60" t="s">
        <v>146</v>
      </c>
      <c r="C32" s="61"/>
      <c r="D32" s="36"/>
      <c r="E32" s="34"/>
      <c r="F32" s="67"/>
    </row>
    <row r="33" spans="1:6" ht="18.95" customHeight="1" x14ac:dyDescent="0.25">
      <c r="A33" s="7">
        <v>32</v>
      </c>
      <c r="B33" s="60" t="s">
        <v>5</v>
      </c>
      <c r="C33" s="61"/>
      <c r="D33" s="36"/>
      <c r="E33" s="34"/>
      <c r="F33" s="67"/>
    </row>
    <row r="34" spans="1:6" ht="18.95" customHeight="1" x14ac:dyDescent="0.25">
      <c r="A34" s="109">
        <v>33</v>
      </c>
      <c r="B34" s="110"/>
      <c r="C34" s="111" t="s">
        <v>5</v>
      </c>
      <c r="D34" s="112" t="s">
        <v>4</v>
      </c>
      <c r="E34" s="113" t="s">
        <v>2</v>
      </c>
      <c r="F34" s="114"/>
    </row>
    <row r="35" spans="1:6" ht="18.95" customHeight="1" x14ac:dyDescent="0.25">
      <c r="A35" s="109">
        <v>34</v>
      </c>
      <c r="B35" s="110"/>
      <c r="C35" s="111"/>
      <c r="D35" s="112"/>
      <c r="E35" s="113"/>
      <c r="F35" s="114"/>
    </row>
    <row r="36" spans="1:6" ht="18.95" customHeight="1" x14ac:dyDescent="0.25">
      <c r="A36" s="6">
        <v>35</v>
      </c>
      <c r="B36" s="60" t="s">
        <v>6</v>
      </c>
      <c r="C36" s="61"/>
      <c r="D36" s="36"/>
      <c r="E36" s="34"/>
      <c r="F36" s="67" t="s">
        <v>147</v>
      </c>
    </row>
    <row r="37" spans="1:6" ht="18.95" customHeight="1" x14ac:dyDescent="0.25">
      <c r="A37" s="7">
        <v>36</v>
      </c>
      <c r="B37" s="60" t="s">
        <v>3</v>
      </c>
      <c r="C37" s="61"/>
      <c r="D37" s="36"/>
      <c r="E37" s="34"/>
      <c r="F37" s="67"/>
    </row>
    <row r="38" spans="1:6" ht="18.95" customHeight="1" x14ac:dyDescent="0.25">
      <c r="A38" s="7">
        <v>37</v>
      </c>
      <c r="B38" s="60" t="s">
        <v>4</v>
      </c>
      <c r="C38" s="61"/>
      <c r="D38" s="36"/>
      <c r="E38" s="34"/>
      <c r="F38" s="67"/>
    </row>
    <row r="39" spans="1:6" ht="18.95" customHeight="1" x14ac:dyDescent="0.25">
      <c r="A39" s="7">
        <v>38</v>
      </c>
      <c r="B39" s="60" t="s">
        <v>90</v>
      </c>
      <c r="C39" s="61"/>
      <c r="D39" s="36"/>
      <c r="E39" s="34"/>
      <c r="F39" s="67"/>
    </row>
    <row r="40" spans="1:6" ht="18.95" customHeight="1" x14ac:dyDescent="0.25">
      <c r="A40" s="6">
        <v>39</v>
      </c>
      <c r="B40" s="60" t="s">
        <v>91</v>
      </c>
      <c r="C40" s="61"/>
      <c r="D40" s="36"/>
      <c r="E40" s="34"/>
      <c r="F40" s="67"/>
    </row>
    <row r="41" spans="1:6" ht="18.95" customHeight="1" x14ac:dyDescent="0.25">
      <c r="A41" s="109">
        <v>40</v>
      </c>
      <c r="B41" s="110"/>
      <c r="C41" s="111" t="s">
        <v>90</v>
      </c>
      <c r="D41" s="112" t="s">
        <v>7</v>
      </c>
      <c r="E41" s="113" t="s">
        <v>3</v>
      </c>
      <c r="F41" s="114"/>
    </row>
    <row r="42" spans="1:6" ht="18.95" customHeight="1" x14ac:dyDescent="0.25">
      <c r="A42" s="109">
        <v>41</v>
      </c>
      <c r="B42" s="110"/>
      <c r="C42" s="111"/>
      <c r="D42" s="112"/>
      <c r="E42" s="113"/>
      <c r="F42" s="114"/>
    </row>
    <row r="43" spans="1:6" ht="18.95" customHeight="1" x14ac:dyDescent="0.25">
      <c r="A43" s="6">
        <v>42</v>
      </c>
      <c r="B43" s="60" t="s">
        <v>7</v>
      </c>
      <c r="C43" s="61"/>
      <c r="D43" s="36"/>
      <c r="E43" s="34"/>
      <c r="F43" s="67" t="s">
        <v>2</v>
      </c>
    </row>
    <row r="44" spans="1:6" ht="18.95" customHeight="1" x14ac:dyDescent="0.25">
      <c r="A44" s="7">
        <v>43</v>
      </c>
      <c r="B44" s="60" t="s">
        <v>8</v>
      </c>
      <c r="C44" s="61"/>
      <c r="D44" s="36"/>
      <c r="E44" s="34"/>
      <c r="F44" s="67"/>
    </row>
    <row r="45" spans="1:6" ht="18.95" customHeight="1" x14ac:dyDescent="0.25">
      <c r="A45" s="7">
        <v>44</v>
      </c>
      <c r="B45" s="60" t="s">
        <v>10</v>
      </c>
      <c r="C45" s="61"/>
      <c r="D45" s="36"/>
      <c r="E45" s="34"/>
      <c r="F45" s="67"/>
    </row>
    <row r="46" spans="1:6" ht="18.95" customHeight="1" x14ac:dyDescent="0.25">
      <c r="A46" s="7">
        <v>45</v>
      </c>
      <c r="B46" s="60" t="s">
        <v>147</v>
      </c>
      <c r="C46" s="61"/>
      <c r="D46" s="36"/>
      <c r="E46" s="34"/>
      <c r="F46" s="67"/>
    </row>
    <row r="47" spans="1:6" ht="18.95" customHeight="1" x14ac:dyDescent="0.25">
      <c r="A47" s="6">
        <v>46</v>
      </c>
      <c r="B47" s="60" t="s">
        <v>146</v>
      </c>
      <c r="C47" s="61"/>
      <c r="D47" s="36"/>
      <c r="E47" s="34"/>
      <c r="F47" s="67"/>
    </row>
    <row r="48" spans="1:6" ht="18.95" customHeight="1" x14ac:dyDescent="0.25">
      <c r="A48" s="109">
        <v>47</v>
      </c>
      <c r="B48" s="110"/>
      <c r="C48" s="111" t="s">
        <v>6</v>
      </c>
      <c r="D48" s="112" t="s">
        <v>146</v>
      </c>
      <c r="E48" s="113" t="s">
        <v>8</v>
      </c>
      <c r="F48" s="114"/>
    </row>
    <row r="49" spans="1:8" ht="18.95" customHeight="1" x14ac:dyDescent="0.25">
      <c r="A49" s="109">
        <v>48</v>
      </c>
      <c r="B49" s="110"/>
      <c r="C49" s="111"/>
      <c r="D49" s="112"/>
      <c r="E49" s="113"/>
      <c r="F49" s="114"/>
    </row>
    <row r="50" spans="1:8" ht="18.95" customHeight="1" x14ac:dyDescent="0.25">
      <c r="A50" s="6">
        <v>49</v>
      </c>
      <c r="B50" s="60" t="s">
        <v>2</v>
      </c>
      <c r="C50" s="61"/>
      <c r="D50" s="36"/>
      <c r="E50" s="34"/>
      <c r="F50" s="67" t="s">
        <v>146</v>
      </c>
    </row>
    <row r="51" spans="1:8" ht="18.95" customHeight="1" x14ac:dyDescent="0.25">
      <c r="A51" s="7">
        <v>50</v>
      </c>
      <c r="B51" s="60" t="s">
        <v>5</v>
      </c>
      <c r="C51" s="61"/>
      <c r="D51" s="36"/>
      <c r="E51" s="34"/>
      <c r="F51" s="67"/>
    </row>
    <row r="52" spans="1:8" ht="18.95" customHeight="1" x14ac:dyDescent="0.25">
      <c r="A52" s="7">
        <v>51</v>
      </c>
      <c r="B52" s="60" t="s">
        <v>6</v>
      </c>
      <c r="C52" s="61"/>
      <c r="D52" s="36"/>
      <c r="E52" s="34"/>
      <c r="F52" s="67"/>
    </row>
    <row r="53" spans="1:8" ht="18.95" customHeight="1" x14ac:dyDescent="0.25">
      <c r="A53" s="7">
        <v>52</v>
      </c>
      <c r="B53" s="60" t="s">
        <v>3</v>
      </c>
      <c r="C53" s="61"/>
      <c r="D53" s="36"/>
      <c r="E53" s="34"/>
      <c r="F53" s="67"/>
    </row>
    <row r="54" spans="1:8" ht="18.95" customHeight="1" x14ac:dyDescent="0.25">
      <c r="A54" s="6">
        <v>53</v>
      </c>
      <c r="B54" s="60" t="s">
        <v>4</v>
      </c>
      <c r="C54" s="61"/>
      <c r="D54" s="36"/>
      <c r="E54" s="34"/>
      <c r="F54" s="67"/>
    </row>
    <row r="55" spans="1:8" ht="18.95" customHeight="1" x14ac:dyDescent="0.25">
      <c r="A55" s="109">
        <v>54</v>
      </c>
      <c r="B55" s="110"/>
      <c r="C55" s="111" t="s">
        <v>147</v>
      </c>
      <c r="D55" s="112" t="s">
        <v>10</v>
      </c>
      <c r="E55" s="113" t="s">
        <v>91</v>
      </c>
      <c r="F55" s="114"/>
    </row>
    <row r="56" spans="1:8" ht="18.95" customHeight="1" x14ac:dyDescent="0.25">
      <c r="A56" s="109">
        <v>55</v>
      </c>
      <c r="B56" s="110"/>
      <c r="C56" s="111"/>
      <c r="D56" s="112"/>
      <c r="E56" s="113"/>
      <c r="F56" s="114"/>
    </row>
    <row r="57" spans="1:8" ht="18.95" customHeight="1" x14ac:dyDescent="0.25">
      <c r="A57" s="6">
        <v>56</v>
      </c>
      <c r="B57" s="60" t="s">
        <v>90</v>
      </c>
      <c r="C57" s="61"/>
      <c r="D57" s="36"/>
      <c r="E57" s="34"/>
      <c r="F57" s="67" t="s">
        <v>5</v>
      </c>
    </row>
    <row r="58" spans="1:8" ht="18.95" customHeight="1" x14ac:dyDescent="0.25">
      <c r="A58" s="7">
        <v>57</v>
      </c>
      <c r="B58" s="60" t="s">
        <v>91</v>
      </c>
      <c r="C58" s="61"/>
      <c r="D58" s="36"/>
      <c r="E58" s="34"/>
      <c r="F58" s="67"/>
    </row>
    <row r="59" spans="1:8" ht="18.95" customHeight="1" x14ac:dyDescent="0.25">
      <c r="A59" s="7">
        <v>58</v>
      </c>
      <c r="B59" s="60" t="s">
        <v>7</v>
      </c>
      <c r="C59" s="61"/>
      <c r="D59" s="36"/>
      <c r="E59" s="34"/>
      <c r="F59" s="67"/>
    </row>
    <row r="60" spans="1:8" ht="18.95" customHeight="1" x14ac:dyDescent="0.25">
      <c r="A60" s="7">
        <v>59</v>
      </c>
      <c r="B60" s="60" t="s">
        <v>8</v>
      </c>
      <c r="C60" s="61"/>
      <c r="D60" s="36"/>
      <c r="E60" s="34"/>
      <c r="F60" s="67"/>
    </row>
    <row r="61" spans="1:8" ht="18.95" customHeight="1" x14ac:dyDescent="0.25">
      <c r="A61" s="7">
        <v>61</v>
      </c>
      <c r="B61" s="60" t="s">
        <v>10</v>
      </c>
      <c r="C61" s="61"/>
      <c r="D61" s="36"/>
      <c r="E61" s="34"/>
      <c r="F61" s="67"/>
      <c r="H61" s="20"/>
    </row>
    <row r="62" spans="1:8" ht="18.95" customHeight="1" x14ac:dyDescent="0.25">
      <c r="A62" s="109">
        <v>62</v>
      </c>
      <c r="B62" s="110"/>
      <c r="C62" s="111" t="s">
        <v>2</v>
      </c>
      <c r="D62" s="112" t="s">
        <v>5</v>
      </c>
      <c r="E62" s="113" t="s">
        <v>4</v>
      </c>
      <c r="F62" s="114"/>
      <c r="G62" s="122"/>
      <c r="H62" s="20"/>
    </row>
    <row r="63" spans="1:8" ht="18.95" customHeight="1" x14ac:dyDescent="0.25">
      <c r="A63" s="109">
        <v>63</v>
      </c>
      <c r="B63" s="110"/>
      <c r="C63" s="111"/>
      <c r="D63" s="112"/>
      <c r="E63" s="113"/>
      <c r="F63" s="114"/>
      <c r="G63" s="122"/>
    </row>
    <row r="64" spans="1:8" ht="18.95" customHeight="1" x14ac:dyDescent="0.25">
      <c r="A64" s="6">
        <v>64</v>
      </c>
      <c r="B64" s="60" t="s">
        <v>147</v>
      </c>
      <c r="C64" s="61"/>
      <c r="D64" s="36"/>
      <c r="E64" s="34"/>
      <c r="F64" s="67" t="s">
        <v>3</v>
      </c>
      <c r="G64" s="172"/>
    </row>
    <row r="65" spans="1:6" ht="18.95" customHeight="1" x14ac:dyDescent="0.25">
      <c r="A65" s="7">
        <v>65</v>
      </c>
      <c r="B65" s="60" t="s">
        <v>146</v>
      </c>
      <c r="C65" s="61"/>
      <c r="D65" s="36"/>
      <c r="E65" s="34"/>
      <c r="F65" s="67"/>
    </row>
    <row r="66" spans="1:6" ht="18.95" customHeight="1" x14ac:dyDescent="0.25">
      <c r="A66" s="7">
        <v>66</v>
      </c>
      <c r="B66" s="60" t="s">
        <v>2</v>
      </c>
      <c r="C66" s="61"/>
      <c r="D66" s="36"/>
      <c r="E66" s="34"/>
      <c r="F66" s="67"/>
    </row>
    <row r="67" spans="1:6" ht="18.95" customHeight="1" x14ac:dyDescent="0.25">
      <c r="A67" s="7">
        <v>67</v>
      </c>
      <c r="B67" s="60" t="s">
        <v>5</v>
      </c>
      <c r="C67" s="61"/>
      <c r="D67" s="36"/>
      <c r="E67" s="34"/>
      <c r="F67" s="67"/>
    </row>
    <row r="68" spans="1:6" ht="18.95" customHeight="1" x14ac:dyDescent="0.25">
      <c r="A68" s="6">
        <v>68</v>
      </c>
      <c r="B68" s="60" t="s">
        <v>6</v>
      </c>
      <c r="C68" s="61"/>
      <c r="D68" s="36"/>
      <c r="E68" s="34"/>
      <c r="F68" s="67"/>
    </row>
    <row r="69" spans="1:6" ht="18.95" customHeight="1" x14ac:dyDescent="0.25">
      <c r="A69" s="109">
        <v>69</v>
      </c>
      <c r="B69" s="110"/>
      <c r="C69" s="111" t="s">
        <v>7</v>
      </c>
      <c r="D69" s="112" t="s">
        <v>3</v>
      </c>
      <c r="E69" s="113" t="s">
        <v>90</v>
      </c>
      <c r="F69" s="114"/>
    </row>
    <row r="70" spans="1:6" ht="18.95" customHeight="1" x14ac:dyDescent="0.25">
      <c r="A70" s="109">
        <v>70</v>
      </c>
      <c r="B70" s="110"/>
      <c r="C70" s="111"/>
      <c r="D70" s="112"/>
      <c r="E70" s="113"/>
      <c r="F70" s="114"/>
    </row>
    <row r="71" spans="1:6" ht="18.95" customHeight="1" x14ac:dyDescent="0.25">
      <c r="A71" s="6">
        <v>71</v>
      </c>
      <c r="B71" s="60" t="s">
        <v>3</v>
      </c>
      <c r="C71" s="61"/>
      <c r="D71" s="36"/>
      <c r="E71" s="34"/>
      <c r="F71" s="67" t="s">
        <v>6</v>
      </c>
    </row>
    <row r="72" spans="1:6" ht="18.95" customHeight="1" x14ac:dyDescent="0.25">
      <c r="A72" s="7">
        <v>72</v>
      </c>
      <c r="B72" s="60" t="s">
        <v>4</v>
      </c>
      <c r="C72" s="61"/>
      <c r="D72" s="36"/>
      <c r="E72" s="34"/>
      <c r="F72" s="67"/>
    </row>
    <row r="73" spans="1:6" ht="18.95" customHeight="1" x14ac:dyDescent="0.25">
      <c r="A73" s="7">
        <v>73</v>
      </c>
      <c r="B73" s="60" t="s">
        <v>90</v>
      </c>
      <c r="C73" s="61"/>
      <c r="D73" s="36"/>
      <c r="E73" s="34"/>
      <c r="F73" s="67"/>
    </row>
    <row r="74" spans="1:6" ht="18.95" customHeight="1" x14ac:dyDescent="0.25">
      <c r="A74" s="7">
        <v>74</v>
      </c>
      <c r="B74" s="60" t="s">
        <v>91</v>
      </c>
      <c r="C74" s="61"/>
      <c r="D74" s="36"/>
      <c r="E74" s="34"/>
      <c r="F74" s="67"/>
    </row>
    <row r="75" spans="1:6" ht="18.95" customHeight="1" x14ac:dyDescent="0.25">
      <c r="A75" s="6">
        <v>75</v>
      </c>
      <c r="B75" s="60" t="s">
        <v>7</v>
      </c>
      <c r="C75" s="61"/>
      <c r="D75" s="36"/>
      <c r="E75" s="34"/>
      <c r="F75" s="67"/>
    </row>
    <row r="76" spans="1:6" ht="18.95" customHeight="1" x14ac:dyDescent="0.25">
      <c r="A76" s="109">
        <v>76</v>
      </c>
      <c r="B76" s="110"/>
      <c r="C76" s="111" t="s">
        <v>146</v>
      </c>
      <c r="D76" s="112" t="s">
        <v>8</v>
      </c>
      <c r="E76" s="113" t="s">
        <v>6</v>
      </c>
      <c r="F76" s="114"/>
    </row>
    <row r="77" spans="1:6" ht="18.95" customHeight="1" x14ac:dyDescent="0.25">
      <c r="A77" s="109">
        <v>77</v>
      </c>
      <c r="B77" s="110"/>
      <c r="C77" s="111"/>
      <c r="D77" s="112"/>
      <c r="E77" s="113"/>
      <c r="F77" s="114"/>
    </row>
    <row r="78" spans="1:6" ht="18.95" customHeight="1" x14ac:dyDescent="0.25">
      <c r="A78" s="6">
        <v>78</v>
      </c>
      <c r="B78" s="60" t="s">
        <v>8</v>
      </c>
      <c r="C78" s="61"/>
      <c r="D78" s="36"/>
      <c r="E78" s="34"/>
      <c r="F78" s="67" t="s">
        <v>4</v>
      </c>
    </row>
    <row r="79" spans="1:6" ht="18.95" customHeight="1" x14ac:dyDescent="0.25">
      <c r="A79" s="7">
        <v>79</v>
      </c>
      <c r="B79" s="60" t="s">
        <v>10</v>
      </c>
      <c r="C79" s="61"/>
      <c r="D79" s="36"/>
      <c r="E79" s="34"/>
      <c r="F79" s="67"/>
    </row>
    <row r="80" spans="1:6" ht="18.95" customHeight="1" x14ac:dyDescent="0.25">
      <c r="A80" s="7">
        <v>80</v>
      </c>
      <c r="B80" s="60" t="s">
        <v>147</v>
      </c>
      <c r="C80" s="61"/>
      <c r="D80" s="36"/>
      <c r="E80" s="34"/>
      <c r="F80" s="67"/>
    </row>
    <row r="81" spans="1:7" ht="18.95" customHeight="1" x14ac:dyDescent="0.25">
      <c r="A81" s="7">
        <v>81</v>
      </c>
      <c r="B81" s="60" t="s">
        <v>146</v>
      </c>
      <c r="C81" s="61"/>
      <c r="D81" s="36"/>
      <c r="E81" s="34"/>
      <c r="F81" s="67"/>
    </row>
    <row r="82" spans="1:7" ht="18.95" customHeight="1" x14ac:dyDescent="0.25">
      <c r="A82" s="6">
        <v>82</v>
      </c>
      <c r="B82" s="60" t="s">
        <v>2</v>
      </c>
      <c r="C82" s="61"/>
      <c r="D82" s="36"/>
      <c r="E82" s="34"/>
      <c r="F82" s="67"/>
    </row>
    <row r="83" spans="1:7" ht="18.95" customHeight="1" x14ac:dyDescent="0.25">
      <c r="A83" s="109">
        <v>83</v>
      </c>
      <c r="B83" s="110"/>
      <c r="C83" s="111" t="s">
        <v>10</v>
      </c>
      <c r="D83" s="112" t="s">
        <v>91</v>
      </c>
      <c r="E83" s="113" t="s">
        <v>147</v>
      </c>
      <c r="F83" s="114"/>
    </row>
    <row r="84" spans="1:7" ht="18.95" customHeight="1" x14ac:dyDescent="0.25">
      <c r="A84" s="109">
        <v>84</v>
      </c>
      <c r="B84" s="110"/>
      <c r="C84" s="111"/>
      <c r="D84" s="112"/>
      <c r="E84" s="113"/>
      <c r="F84" s="114"/>
    </row>
    <row r="85" spans="1:7" ht="18.95" customHeight="1" x14ac:dyDescent="0.25">
      <c r="A85" s="6">
        <v>85</v>
      </c>
      <c r="B85" s="60" t="s">
        <v>5</v>
      </c>
      <c r="C85" s="61"/>
      <c r="D85" s="36"/>
      <c r="E85" s="34"/>
      <c r="F85" s="67" t="s">
        <v>91</v>
      </c>
      <c r="G85" s="172"/>
    </row>
    <row r="86" spans="1:7" ht="18.95" customHeight="1" x14ac:dyDescent="0.25">
      <c r="A86" s="7">
        <v>86</v>
      </c>
      <c r="B86" s="60" t="s">
        <v>6</v>
      </c>
      <c r="C86" s="61"/>
      <c r="D86" s="36"/>
      <c r="E86" s="34"/>
      <c r="F86" s="67"/>
      <c r="G86" s="172"/>
    </row>
    <row r="87" spans="1:7" ht="18.95" customHeight="1" x14ac:dyDescent="0.25">
      <c r="A87" s="7">
        <v>87</v>
      </c>
      <c r="B87" s="60" t="s">
        <v>3</v>
      </c>
      <c r="C87" s="61"/>
      <c r="D87" s="36"/>
      <c r="E87" s="34"/>
      <c r="F87" s="67"/>
      <c r="G87" s="172"/>
    </row>
    <row r="88" spans="1:7" ht="18.95" customHeight="1" x14ac:dyDescent="0.25">
      <c r="A88" s="7">
        <v>88</v>
      </c>
      <c r="B88" s="60" t="s">
        <v>4</v>
      </c>
      <c r="C88" s="61"/>
      <c r="D88" s="36"/>
      <c r="E88" s="34"/>
      <c r="F88" s="67"/>
      <c r="G88" s="172"/>
    </row>
    <row r="89" spans="1:7" ht="18.95" customHeight="1" x14ac:dyDescent="0.25">
      <c r="A89" s="6">
        <v>89</v>
      </c>
      <c r="B89" s="60" t="s">
        <v>90</v>
      </c>
      <c r="C89" s="61"/>
      <c r="D89" s="36"/>
      <c r="E89" s="34"/>
      <c r="F89" s="67"/>
      <c r="G89" s="172"/>
    </row>
    <row r="90" spans="1:7" ht="18.95" customHeight="1" x14ac:dyDescent="0.25">
      <c r="A90" s="109">
        <v>90</v>
      </c>
      <c r="B90" s="110"/>
      <c r="C90" s="111" t="s">
        <v>4</v>
      </c>
      <c r="D90" s="112" t="s">
        <v>2</v>
      </c>
      <c r="E90" s="113" t="s">
        <v>5</v>
      </c>
      <c r="F90" s="114"/>
      <c r="G90" s="172"/>
    </row>
    <row r="91" spans="1:7" ht="18.95" customHeight="1" x14ac:dyDescent="0.25">
      <c r="A91" s="109">
        <v>91</v>
      </c>
      <c r="B91" s="110"/>
      <c r="C91" s="111"/>
      <c r="D91" s="112"/>
      <c r="E91" s="113"/>
      <c r="F91" s="114"/>
      <c r="G91" s="172"/>
    </row>
    <row r="92" spans="1:7" ht="18.95" customHeight="1" x14ac:dyDescent="0.25">
      <c r="A92" s="6">
        <v>92</v>
      </c>
      <c r="B92" s="60" t="s">
        <v>91</v>
      </c>
      <c r="C92" s="61"/>
      <c r="D92" s="36"/>
      <c r="E92" s="34"/>
      <c r="F92" s="67" t="s">
        <v>90</v>
      </c>
      <c r="G92" s="172"/>
    </row>
    <row r="93" spans="1:7" ht="18.95" customHeight="1" x14ac:dyDescent="0.25">
      <c r="A93" s="6">
        <v>93</v>
      </c>
      <c r="B93" s="60" t="s">
        <v>7</v>
      </c>
      <c r="C93" s="175"/>
      <c r="D93" s="36"/>
      <c r="E93" s="176"/>
      <c r="F93" s="177"/>
      <c r="G93" s="172"/>
    </row>
    <row r="94" spans="1:7" ht="18.95" customHeight="1" x14ac:dyDescent="0.25">
      <c r="A94" s="7">
        <v>94</v>
      </c>
      <c r="B94" s="60" t="s">
        <v>8</v>
      </c>
      <c r="C94" s="61"/>
      <c r="D94" s="36"/>
      <c r="E94" s="34"/>
      <c r="F94" s="67"/>
      <c r="G94" s="172"/>
    </row>
    <row r="95" spans="1:7" ht="18.95" customHeight="1" x14ac:dyDescent="0.25">
      <c r="A95" s="7">
        <v>95</v>
      </c>
      <c r="B95" s="60" t="s">
        <v>10</v>
      </c>
      <c r="C95" s="61"/>
      <c r="D95" s="36"/>
      <c r="E95" s="34"/>
      <c r="F95" s="67"/>
      <c r="G95" s="172"/>
    </row>
    <row r="96" spans="1:7" ht="18.95" customHeight="1" x14ac:dyDescent="0.25">
      <c r="A96" s="7">
        <v>96</v>
      </c>
      <c r="B96" s="60" t="s">
        <v>147</v>
      </c>
      <c r="C96" s="61"/>
      <c r="D96" s="36"/>
      <c r="E96" s="34"/>
      <c r="F96" s="67"/>
    </row>
    <row r="97" spans="1:8" ht="18.95" customHeight="1" x14ac:dyDescent="0.25">
      <c r="A97" s="109">
        <v>97</v>
      </c>
      <c r="B97" s="110"/>
      <c r="C97" s="111" t="s">
        <v>3</v>
      </c>
      <c r="D97" s="112" t="s">
        <v>90</v>
      </c>
      <c r="E97" s="113" t="s">
        <v>7</v>
      </c>
      <c r="F97" s="114"/>
    </row>
    <row r="98" spans="1:8" ht="18.95" customHeight="1" x14ac:dyDescent="0.25">
      <c r="A98" s="109">
        <v>98</v>
      </c>
      <c r="B98" s="110"/>
      <c r="C98" s="111"/>
      <c r="D98" s="112"/>
      <c r="E98" s="113"/>
      <c r="F98" s="114"/>
    </row>
    <row r="99" spans="1:8" ht="18.95" customHeight="1" x14ac:dyDescent="0.25">
      <c r="A99" s="6">
        <v>99</v>
      </c>
      <c r="B99" s="60" t="s">
        <v>146</v>
      </c>
      <c r="C99" s="61"/>
      <c r="D99" s="36"/>
      <c r="E99" s="34"/>
      <c r="F99" s="67" t="s">
        <v>7</v>
      </c>
    </row>
    <row r="100" spans="1:8" ht="18.95" customHeight="1" x14ac:dyDescent="0.25">
      <c r="A100" s="7">
        <v>100</v>
      </c>
      <c r="B100" s="60" t="s">
        <v>2</v>
      </c>
      <c r="C100" s="61"/>
      <c r="D100" s="36"/>
      <c r="E100" s="34"/>
      <c r="F100" s="67"/>
    </row>
    <row r="101" spans="1:8" ht="18.95" customHeight="1" x14ac:dyDescent="0.25">
      <c r="A101" s="7">
        <v>101</v>
      </c>
      <c r="B101" s="60" t="s">
        <v>5</v>
      </c>
      <c r="C101" s="61"/>
      <c r="D101" s="36"/>
      <c r="E101" s="34"/>
      <c r="F101" s="67"/>
    </row>
    <row r="102" spans="1:8" ht="18.95" customHeight="1" x14ac:dyDescent="0.25">
      <c r="A102" s="7">
        <v>102</v>
      </c>
      <c r="B102" s="60" t="s">
        <v>6</v>
      </c>
      <c r="C102" s="61"/>
      <c r="D102" s="36"/>
      <c r="E102" s="34"/>
      <c r="F102" s="67"/>
    </row>
    <row r="103" spans="1:8" ht="18.95" customHeight="1" x14ac:dyDescent="0.25">
      <c r="A103" s="7">
        <v>103</v>
      </c>
      <c r="B103" s="60" t="s">
        <v>3</v>
      </c>
      <c r="C103" s="61"/>
      <c r="D103" s="36"/>
      <c r="E103" s="34"/>
      <c r="F103" s="67"/>
    </row>
    <row r="104" spans="1:8" ht="18.95" customHeight="1" x14ac:dyDescent="0.25">
      <c r="A104" s="109">
        <v>104</v>
      </c>
      <c r="B104" s="110"/>
      <c r="C104" s="111" t="s">
        <v>8</v>
      </c>
      <c r="D104" s="112" t="s">
        <v>6</v>
      </c>
      <c r="E104" s="113" t="s">
        <v>91</v>
      </c>
      <c r="F104" s="114"/>
    </row>
    <row r="105" spans="1:8" ht="18.95" customHeight="1" x14ac:dyDescent="0.25">
      <c r="A105" s="109">
        <v>105</v>
      </c>
      <c r="B105" s="110"/>
      <c r="C105" s="111"/>
      <c r="D105" s="112"/>
      <c r="E105" s="113"/>
      <c r="F105" s="114"/>
    </row>
    <row r="106" spans="1:8" ht="18.95" customHeight="1" x14ac:dyDescent="0.25">
      <c r="A106" s="6">
        <v>106</v>
      </c>
      <c r="B106" s="60" t="s">
        <v>4</v>
      </c>
      <c r="C106" s="61"/>
      <c r="D106" s="36"/>
      <c r="E106" s="34"/>
      <c r="F106" s="67" t="s">
        <v>8</v>
      </c>
      <c r="G106" s="172"/>
    </row>
    <row r="107" spans="1:8" ht="18.95" customHeight="1" x14ac:dyDescent="0.25">
      <c r="A107" s="7">
        <v>107</v>
      </c>
      <c r="B107" s="60" t="s">
        <v>90</v>
      </c>
      <c r="C107" s="61"/>
      <c r="D107" s="36"/>
      <c r="E107" s="34"/>
      <c r="F107" s="67"/>
      <c r="G107" s="172"/>
    </row>
    <row r="108" spans="1:8" ht="18.95" customHeight="1" x14ac:dyDescent="0.25">
      <c r="A108" s="7">
        <v>108</v>
      </c>
      <c r="B108" s="60" t="s">
        <v>91</v>
      </c>
      <c r="C108" s="61"/>
      <c r="D108" s="36"/>
      <c r="E108" s="34"/>
      <c r="F108" s="67"/>
      <c r="G108" s="172"/>
      <c r="H108" s="84"/>
    </row>
    <row r="109" spans="1:8" ht="18.95" customHeight="1" x14ac:dyDescent="0.25">
      <c r="A109" s="7">
        <v>109</v>
      </c>
      <c r="B109" s="60" t="s">
        <v>7</v>
      </c>
      <c r="C109" s="61"/>
      <c r="D109" s="36"/>
      <c r="E109" s="34"/>
      <c r="F109" s="67"/>
      <c r="G109" s="172"/>
      <c r="H109" s="84"/>
    </row>
    <row r="110" spans="1:8" ht="18.95" customHeight="1" x14ac:dyDescent="0.25">
      <c r="A110" s="115">
        <v>110</v>
      </c>
      <c r="B110" s="121" t="s">
        <v>147</v>
      </c>
      <c r="C110" s="117"/>
      <c r="D110" s="118" t="s">
        <v>146</v>
      </c>
      <c r="E110" s="118"/>
      <c r="F110" s="198" t="s">
        <v>10</v>
      </c>
      <c r="G110" s="172"/>
      <c r="H110" s="84"/>
    </row>
    <row r="111" spans="1:8" ht="18.95" customHeight="1" x14ac:dyDescent="0.25">
      <c r="A111" s="109">
        <v>111</v>
      </c>
      <c r="B111" s="110"/>
      <c r="C111" s="111"/>
      <c r="D111" s="112"/>
      <c r="E111" s="165"/>
      <c r="F111" s="166"/>
      <c r="H111" s="84"/>
    </row>
    <row r="112" spans="1:8" ht="18.95" customHeight="1" x14ac:dyDescent="0.25">
      <c r="A112" s="109">
        <v>112</v>
      </c>
      <c r="B112" s="110"/>
      <c r="C112" s="111"/>
      <c r="D112" s="112"/>
      <c r="E112" s="165"/>
      <c r="F112" s="166"/>
      <c r="G112" s="172"/>
      <c r="H112" s="84"/>
    </row>
    <row r="113" spans="1:8" ht="18.95" customHeight="1" x14ac:dyDescent="0.25">
      <c r="A113" s="115">
        <v>113</v>
      </c>
      <c r="B113" s="121"/>
      <c r="C113" s="117"/>
      <c r="D113" s="118"/>
      <c r="E113" s="118"/>
      <c r="F113" s="198"/>
      <c r="G113" s="172"/>
      <c r="H113" s="84"/>
    </row>
    <row r="114" spans="1:8" ht="18.95" customHeight="1" x14ac:dyDescent="0.25">
      <c r="A114" s="7">
        <v>114</v>
      </c>
      <c r="B114" s="60" t="s">
        <v>8</v>
      </c>
      <c r="C114" s="61"/>
      <c r="D114" s="36"/>
      <c r="E114" s="34"/>
      <c r="F114" s="67" t="s">
        <v>2</v>
      </c>
      <c r="G114" s="172"/>
      <c r="H114" s="84"/>
    </row>
    <row r="115" spans="1:8" ht="18.95" customHeight="1" x14ac:dyDescent="0.25">
      <c r="A115" s="7">
        <v>115</v>
      </c>
      <c r="B115" s="60" t="s">
        <v>10</v>
      </c>
      <c r="C115" s="61"/>
      <c r="D115" s="36"/>
      <c r="E115" s="34"/>
      <c r="F115" s="67"/>
      <c r="G115" s="172"/>
      <c r="H115" s="84"/>
    </row>
    <row r="116" spans="1:8" ht="18.95" customHeight="1" x14ac:dyDescent="0.25">
      <c r="A116" s="7">
        <v>116</v>
      </c>
      <c r="B116" s="60" t="s">
        <v>147</v>
      </c>
      <c r="C116" s="61"/>
      <c r="D116" s="36"/>
      <c r="E116" s="34"/>
      <c r="F116" s="67"/>
      <c r="G116" s="172"/>
      <c r="H116" s="84"/>
    </row>
    <row r="117" spans="1:8" ht="18.95" customHeight="1" x14ac:dyDescent="0.25">
      <c r="A117" s="7">
        <v>117</v>
      </c>
      <c r="B117" s="60" t="s">
        <v>146</v>
      </c>
      <c r="C117" s="61"/>
      <c r="D117" s="36"/>
      <c r="E117" s="34"/>
      <c r="F117" s="67"/>
      <c r="G117" s="172"/>
      <c r="H117" s="84"/>
    </row>
    <row r="118" spans="1:8" ht="18.95" customHeight="1" x14ac:dyDescent="0.25">
      <c r="A118" s="109">
        <v>118</v>
      </c>
      <c r="B118" s="110"/>
      <c r="C118" s="111" t="s">
        <v>5</v>
      </c>
      <c r="D118" s="112" t="s">
        <v>4</v>
      </c>
      <c r="E118" s="113" t="s">
        <v>2</v>
      </c>
      <c r="F118" s="114"/>
      <c r="G118" s="172"/>
      <c r="H118" s="84"/>
    </row>
    <row r="119" spans="1:8" ht="18.95" customHeight="1" x14ac:dyDescent="0.25">
      <c r="A119" s="109">
        <v>119</v>
      </c>
      <c r="B119" s="110"/>
      <c r="C119" s="111"/>
      <c r="D119" s="112"/>
      <c r="E119" s="113"/>
      <c r="F119" s="114"/>
      <c r="G119" s="172"/>
      <c r="H119" s="84"/>
    </row>
    <row r="120" spans="1:8" ht="18.95" customHeight="1" x14ac:dyDescent="0.25">
      <c r="A120" s="6">
        <v>120</v>
      </c>
      <c r="B120" s="60" t="s">
        <v>2</v>
      </c>
      <c r="C120" s="61"/>
      <c r="D120" s="36"/>
      <c r="E120" s="34"/>
      <c r="F120" s="67" t="s">
        <v>10</v>
      </c>
      <c r="G120" s="172"/>
    </row>
    <row r="121" spans="1:8" ht="18.95" customHeight="1" x14ac:dyDescent="0.25">
      <c r="A121" s="7">
        <v>121</v>
      </c>
      <c r="B121" s="60" t="s">
        <v>5</v>
      </c>
      <c r="C121" s="61"/>
      <c r="D121" s="36"/>
      <c r="E121" s="34"/>
      <c r="F121" s="67"/>
      <c r="G121" s="172"/>
    </row>
    <row r="122" spans="1:8" ht="18.95" customHeight="1" x14ac:dyDescent="0.25">
      <c r="A122" s="115">
        <v>122</v>
      </c>
      <c r="B122" s="121" t="s">
        <v>7</v>
      </c>
      <c r="C122" s="117"/>
      <c r="D122" s="118" t="s">
        <v>2</v>
      </c>
      <c r="E122" s="118"/>
      <c r="F122" s="198" t="s">
        <v>5</v>
      </c>
      <c r="G122" s="172"/>
    </row>
    <row r="123" spans="1:8" ht="18.95" customHeight="1" x14ac:dyDescent="0.25">
      <c r="A123" s="7">
        <v>123</v>
      </c>
      <c r="B123" s="60" t="s">
        <v>6</v>
      </c>
      <c r="C123" s="61"/>
      <c r="D123" s="36"/>
      <c r="E123" s="34"/>
      <c r="F123" s="67"/>
      <c r="G123" s="174"/>
    </row>
    <row r="124" spans="1:8" ht="18.95" customHeight="1" x14ac:dyDescent="0.25">
      <c r="A124" s="6">
        <v>124</v>
      </c>
      <c r="B124" s="60" t="s">
        <v>3</v>
      </c>
      <c r="C124" s="61"/>
      <c r="D124" s="36"/>
      <c r="E124" s="34"/>
      <c r="F124" s="67"/>
    </row>
    <row r="125" spans="1:8" ht="18.95" customHeight="1" x14ac:dyDescent="0.25">
      <c r="A125" s="109">
        <v>125</v>
      </c>
      <c r="B125" s="110"/>
      <c r="C125" s="111" t="s">
        <v>90</v>
      </c>
      <c r="D125" s="112" t="s">
        <v>7</v>
      </c>
      <c r="E125" s="113" t="s">
        <v>3</v>
      </c>
      <c r="F125" s="114"/>
    </row>
    <row r="126" spans="1:8" ht="18.95" customHeight="1" x14ac:dyDescent="0.25">
      <c r="A126" s="109">
        <v>126</v>
      </c>
      <c r="B126" s="110"/>
      <c r="C126" s="111"/>
      <c r="D126" s="112"/>
      <c r="E126" s="113"/>
      <c r="F126" s="114"/>
      <c r="G126" s="174"/>
    </row>
    <row r="127" spans="1:8" ht="18.95" customHeight="1" x14ac:dyDescent="0.25">
      <c r="A127" s="6">
        <v>127</v>
      </c>
      <c r="B127" s="60" t="s">
        <v>4</v>
      </c>
      <c r="C127" s="61"/>
      <c r="D127" s="36"/>
      <c r="E127" s="34"/>
      <c r="F127" s="67" t="s">
        <v>147</v>
      </c>
    </row>
    <row r="128" spans="1:8" ht="18.95" customHeight="1" x14ac:dyDescent="0.25">
      <c r="A128" s="7">
        <v>128</v>
      </c>
      <c r="B128" s="60" t="s">
        <v>90</v>
      </c>
      <c r="C128" s="61"/>
      <c r="D128" s="36"/>
      <c r="E128" s="34"/>
      <c r="F128" s="67"/>
    </row>
    <row r="129" spans="1:7" ht="18.95" customHeight="1" x14ac:dyDescent="0.25">
      <c r="A129" s="115">
        <v>129</v>
      </c>
      <c r="B129" s="121" t="s">
        <v>4</v>
      </c>
      <c r="C129" s="117"/>
      <c r="D129" s="118" t="s">
        <v>90</v>
      </c>
      <c r="E129" s="118"/>
      <c r="F129" s="198" t="s">
        <v>8</v>
      </c>
    </row>
    <row r="130" spans="1:7" ht="18.95" customHeight="1" x14ac:dyDescent="0.25">
      <c r="A130" s="7">
        <v>130</v>
      </c>
      <c r="B130" s="60" t="s">
        <v>91</v>
      </c>
      <c r="C130" s="61"/>
      <c r="D130" s="36"/>
      <c r="E130" s="34"/>
      <c r="F130" s="67"/>
    </row>
    <row r="131" spans="1:7" ht="18.95" customHeight="1" x14ac:dyDescent="0.25">
      <c r="A131" s="6">
        <v>131</v>
      </c>
      <c r="B131" s="60" t="s">
        <v>7</v>
      </c>
      <c r="C131" s="61"/>
      <c r="D131" s="36"/>
      <c r="E131" s="34"/>
      <c r="F131" s="67"/>
    </row>
    <row r="132" spans="1:7" ht="18.95" customHeight="1" x14ac:dyDescent="0.25">
      <c r="A132" s="109">
        <v>132</v>
      </c>
      <c r="B132" s="110"/>
      <c r="C132" s="111" t="s">
        <v>6</v>
      </c>
      <c r="D132" s="112" t="s">
        <v>146</v>
      </c>
      <c r="E132" s="113" t="s">
        <v>8</v>
      </c>
      <c r="F132" s="114"/>
    </row>
    <row r="133" spans="1:7" ht="18.95" customHeight="1" x14ac:dyDescent="0.25">
      <c r="A133" s="109">
        <v>133</v>
      </c>
      <c r="B133" s="110"/>
      <c r="C133" s="111"/>
      <c r="D133" s="112"/>
      <c r="E133" s="113"/>
      <c r="F133" s="114"/>
      <c r="G133" s="172"/>
    </row>
    <row r="134" spans="1:7" ht="18.95" customHeight="1" x14ac:dyDescent="0.25">
      <c r="A134" s="6">
        <v>134</v>
      </c>
      <c r="B134" s="60" t="s">
        <v>8</v>
      </c>
      <c r="C134" s="61"/>
      <c r="D134" s="36"/>
      <c r="E134" s="34"/>
      <c r="F134" s="67" t="s">
        <v>5</v>
      </c>
      <c r="G134" s="172"/>
    </row>
    <row r="135" spans="1:7" ht="18.95" customHeight="1" x14ac:dyDescent="0.25">
      <c r="A135" s="7">
        <v>135</v>
      </c>
      <c r="B135" s="60" t="s">
        <v>10</v>
      </c>
      <c r="C135" s="61"/>
      <c r="D135" s="36"/>
      <c r="E135" s="34"/>
      <c r="F135" s="67"/>
      <c r="G135" s="172"/>
    </row>
    <row r="136" spans="1:7" ht="18.95" customHeight="1" x14ac:dyDescent="0.25">
      <c r="A136" s="7">
        <v>136</v>
      </c>
      <c r="B136" s="60" t="s">
        <v>147</v>
      </c>
      <c r="C136" s="61"/>
      <c r="D136" s="36"/>
      <c r="E136" s="34"/>
      <c r="F136" s="67"/>
      <c r="G136" s="172"/>
    </row>
    <row r="137" spans="1:7" ht="18.95" customHeight="1" x14ac:dyDescent="0.25">
      <c r="A137" s="6">
        <v>137</v>
      </c>
      <c r="B137" s="60" t="s">
        <v>146</v>
      </c>
      <c r="C137" s="61"/>
      <c r="D137" s="36"/>
      <c r="E137" s="34"/>
      <c r="F137" s="67"/>
      <c r="G137" s="172"/>
    </row>
    <row r="138" spans="1:7" ht="18.95" customHeight="1" x14ac:dyDescent="0.25">
      <c r="A138" s="6">
        <v>138</v>
      </c>
      <c r="B138" s="60" t="s">
        <v>2</v>
      </c>
      <c r="C138" s="61"/>
      <c r="D138" s="36"/>
      <c r="E138" s="34"/>
      <c r="F138" s="67"/>
    </row>
    <row r="139" spans="1:7" ht="18.95" customHeight="1" x14ac:dyDescent="0.25">
      <c r="A139" s="109">
        <v>139</v>
      </c>
      <c r="B139" s="110"/>
      <c r="C139" s="111" t="s">
        <v>147</v>
      </c>
      <c r="D139" s="112" t="s">
        <v>10</v>
      </c>
      <c r="E139" s="113" t="s">
        <v>91</v>
      </c>
      <c r="F139" s="114"/>
    </row>
    <row r="140" spans="1:7" ht="18.95" customHeight="1" x14ac:dyDescent="0.25">
      <c r="A140" s="109">
        <v>140</v>
      </c>
      <c r="B140" s="110"/>
      <c r="C140" s="111"/>
      <c r="D140" s="112"/>
      <c r="E140" s="113"/>
      <c r="F140" s="114"/>
    </row>
    <row r="141" spans="1:7" ht="18.95" customHeight="1" x14ac:dyDescent="0.25">
      <c r="A141" s="6">
        <v>141</v>
      </c>
      <c r="B141" s="60" t="s">
        <v>5</v>
      </c>
      <c r="C141" s="61"/>
      <c r="D141" s="36"/>
      <c r="E141" s="34"/>
      <c r="F141" s="67" t="s">
        <v>146</v>
      </c>
    </row>
    <row r="142" spans="1:7" ht="18.95" customHeight="1" x14ac:dyDescent="0.25">
      <c r="A142" s="7">
        <v>142</v>
      </c>
      <c r="B142" s="60" t="s">
        <v>6</v>
      </c>
      <c r="C142" s="61"/>
      <c r="D142" s="36"/>
      <c r="E142" s="34"/>
      <c r="F142" s="67"/>
    </row>
    <row r="143" spans="1:7" ht="18.95" customHeight="1" x14ac:dyDescent="0.25">
      <c r="A143" s="7">
        <v>143</v>
      </c>
      <c r="B143" s="60" t="s">
        <v>3</v>
      </c>
      <c r="C143" s="61"/>
      <c r="D143" s="36"/>
      <c r="E143" s="34"/>
      <c r="F143" s="67"/>
    </row>
    <row r="144" spans="1:7" ht="18.95" customHeight="1" x14ac:dyDescent="0.25">
      <c r="A144" s="6">
        <v>144</v>
      </c>
      <c r="B144" s="60" t="s">
        <v>4</v>
      </c>
      <c r="C144" s="61"/>
      <c r="D144" s="36"/>
      <c r="E144" s="34"/>
      <c r="F144" s="67"/>
      <c r="G144" s="172"/>
    </row>
    <row r="145" spans="1:7" ht="18.95" customHeight="1" x14ac:dyDescent="0.25">
      <c r="A145" s="6">
        <v>145</v>
      </c>
      <c r="B145" s="60" t="s">
        <v>90</v>
      </c>
      <c r="C145" s="61"/>
      <c r="D145" s="36"/>
      <c r="E145" s="34"/>
      <c r="F145" s="67"/>
      <c r="G145" s="172"/>
    </row>
    <row r="146" spans="1:7" ht="18.95" customHeight="1" x14ac:dyDescent="0.25">
      <c r="A146" s="109">
        <v>146</v>
      </c>
      <c r="B146" s="110"/>
      <c r="C146" s="111" t="s">
        <v>2</v>
      </c>
      <c r="D146" s="112" t="s">
        <v>5</v>
      </c>
      <c r="E146" s="113" t="s">
        <v>4</v>
      </c>
      <c r="F146" s="114"/>
      <c r="G146" s="172"/>
    </row>
    <row r="147" spans="1:7" ht="18.95" customHeight="1" x14ac:dyDescent="0.25">
      <c r="A147" s="109">
        <v>147</v>
      </c>
      <c r="B147" s="110"/>
      <c r="C147" s="111"/>
      <c r="D147" s="112"/>
      <c r="E147" s="113"/>
      <c r="F147" s="114"/>
      <c r="G147" s="172"/>
    </row>
    <row r="148" spans="1:7" ht="18.95" customHeight="1" x14ac:dyDescent="0.25">
      <c r="A148" s="6">
        <v>148</v>
      </c>
      <c r="B148" s="60" t="s">
        <v>91</v>
      </c>
      <c r="C148" s="61"/>
      <c r="D148" s="36"/>
      <c r="E148" s="34"/>
      <c r="F148" s="67" t="s">
        <v>6</v>
      </c>
      <c r="G148" s="172"/>
    </row>
    <row r="149" spans="1:7" ht="18.95" customHeight="1" x14ac:dyDescent="0.25">
      <c r="A149" s="7">
        <v>149</v>
      </c>
      <c r="B149" s="60" t="s">
        <v>7</v>
      </c>
      <c r="C149" s="61"/>
      <c r="D149" s="36"/>
      <c r="E149" s="34"/>
      <c r="F149" s="67"/>
      <c r="G149" s="172"/>
    </row>
    <row r="150" spans="1:7" ht="18.95" customHeight="1" x14ac:dyDescent="0.25">
      <c r="A150" s="6">
        <v>150</v>
      </c>
      <c r="B150" s="60" t="s">
        <v>8</v>
      </c>
      <c r="C150" s="61"/>
      <c r="D150" s="36"/>
      <c r="E150" s="34"/>
      <c r="F150" s="67"/>
      <c r="G150" s="172"/>
    </row>
    <row r="151" spans="1:7" ht="18.95" customHeight="1" x14ac:dyDescent="0.25">
      <c r="A151" s="6">
        <v>151</v>
      </c>
      <c r="B151" s="60" t="s">
        <v>10</v>
      </c>
      <c r="C151" s="61"/>
      <c r="D151" s="36"/>
      <c r="E151" s="34"/>
      <c r="F151" s="67"/>
    </row>
    <row r="152" spans="1:7" ht="18.95" customHeight="1" x14ac:dyDescent="0.25">
      <c r="A152" s="6">
        <v>152</v>
      </c>
      <c r="B152" s="60" t="s">
        <v>147</v>
      </c>
      <c r="C152" s="61"/>
      <c r="D152" s="36"/>
      <c r="E152" s="34"/>
      <c r="F152" s="67"/>
    </row>
    <row r="153" spans="1:7" ht="18.95" customHeight="1" x14ac:dyDescent="0.25">
      <c r="A153" s="109">
        <v>153</v>
      </c>
      <c r="B153" s="110"/>
      <c r="C153" s="111" t="s">
        <v>7</v>
      </c>
      <c r="D153" s="112" t="s">
        <v>3</v>
      </c>
      <c r="E153" s="113" t="s">
        <v>90</v>
      </c>
      <c r="F153" s="114"/>
    </row>
    <row r="154" spans="1:7" ht="18.95" customHeight="1" x14ac:dyDescent="0.25">
      <c r="A154" s="109">
        <v>154</v>
      </c>
      <c r="B154" s="110"/>
      <c r="C154" s="111"/>
      <c r="D154" s="112"/>
      <c r="E154" s="113"/>
      <c r="F154" s="114"/>
    </row>
    <row r="155" spans="1:7" ht="18.95" customHeight="1" x14ac:dyDescent="0.25">
      <c r="A155" s="6">
        <v>155</v>
      </c>
      <c r="B155" s="60" t="s">
        <v>146</v>
      </c>
      <c r="C155" s="61"/>
      <c r="D155" s="36"/>
      <c r="E155" s="34"/>
      <c r="F155" s="67" t="s">
        <v>10</v>
      </c>
    </row>
    <row r="156" spans="1:7" ht="18.95" customHeight="1" x14ac:dyDescent="0.25">
      <c r="A156" s="7">
        <v>156</v>
      </c>
      <c r="B156" s="60" t="s">
        <v>2</v>
      </c>
      <c r="C156" s="61"/>
      <c r="D156" s="36"/>
      <c r="E156" s="34"/>
      <c r="F156" s="67"/>
    </row>
    <row r="157" spans="1:7" ht="18.95" customHeight="1" x14ac:dyDescent="0.25">
      <c r="A157" s="7">
        <v>157</v>
      </c>
      <c r="B157" s="60" t="s">
        <v>5</v>
      </c>
      <c r="C157" s="61"/>
      <c r="D157" s="36"/>
      <c r="E157" s="34"/>
      <c r="F157" s="67"/>
    </row>
    <row r="158" spans="1:7" ht="18.95" customHeight="1" x14ac:dyDescent="0.25">
      <c r="A158" s="6">
        <v>158</v>
      </c>
      <c r="B158" s="60" t="s">
        <v>6</v>
      </c>
      <c r="C158" s="61"/>
      <c r="D158" s="36"/>
      <c r="E158" s="34"/>
      <c r="F158" s="67"/>
    </row>
    <row r="159" spans="1:7" ht="18.95" customHeight="1" x14ac:dyDescent="0.25">
      <c r="A159" s="6">
        <v>159</v>
      </c>
      <c r="B159" s="60" t="s">
        <v>3</v>
      </c>
      <c r="C159" s="61"/>
      <c r="D159" s="36"/>
      <c r="E159" s="34"/>
      <c r="F159" s="67"/>
    </row>
    <row r="160" spans="1:7" ht="18.95" customHeight="1" x14ac:dyDescent="0.25">
      <c r="A160" s="109">
        <v>160</v>
      </c>
      <c r="B160" s="110"/>
      <c r="C160" s="111" t="s">
        <v>146</v>
      </c>
      <c r="D160" s="112" t="s">
        <v>8</v>
      </c>
      <c r="E160" s="113" t="s">
        <v>6</v>
      </c>
      <c r="F160" s="114"/>
    </row>
    <row r="161" spans="1:7" ht="18.95" customHeight="1" x14ac:dyDescent="0.25">
      <c r="A161" s="109">
        <v>161</v>
      </c>
      <c r="B161" s="110"/>
      <c r="C161" s="111"/>
      <c r="D161" s="112"/>
      <c r="E161" s="113"/>
      <c r="F161" s="114"/>
      <c r="G161" s="172"/>
    </row>
    <row r="162" spans="1:7" ht="18.95" customHeight="1" x14ac:dyDescent="0.25">
      <c r="A162" s="6">
        <v>162</v>
      </c>
      <c r="B162" s="60" t="s">
        <v>4</v>
      </c>
      <c r="C162" s="61"/>
      <c r="D162" s="36"/>
      <c r="E162" s="34"/>
      <c r="F162" s="67" t="s">
        <v>3</v>
      </c>
      <c r="G162" s="172"/>
    </row>
    <row r="163" spans="1:7" ht="18.95" customHeight="1" x14ac:dyDescent="0.25">
      <c r="A163" s="7">
        <v>163</v>
      </c>
      <c r="B163" s="60" t="s">
        <v>90</v>
      </c>
      <c r="C163" s="61"/>
      <c r="D163" s="36"/>
      <c r="E163" s="34"/>
      <c r="F163" s="67"/>
      <c r="G163" s="172"/>
    </row>
    <row r="164" spans="1:7" ht="18.95" customHeight="1" x14ac:dyDescent="0.25">
      <c r="A164" s="7">
        <v>164</v>
      </c>
      <c r="B164" s="60" t="s">
        <v>91</v>
      </c>
      <c r="C164" s="61"/>
      <c r="D164" s="36"/>
      <c r="E164" s="34"/>
      <c r="F164" s="67"/>
      <c r="G164" s="172"/>
    </row>
    <row r="165" spans="1:7" ht="18.95" customHeight="1" x14ac:dyDescent="0.25">
      <c r="A165" s="6">
        <v>165</v>
      </c>
      <c r="B165" s="60" t="s">
        <v>7</v>
      </c>
      <c r="C165" s="61"/>
      <c r="D165" s="36"/>
      <c r="E165" s="34"/>
      <c r="F165" s="67"/>
    </row>
    <row r="166" spans="1:7" ht="18.95" customHeight="1" x14ac:dyDescent="0.25">
      <c r="A166" s="6">
        <v>166</v>
      </c>
      <c r="B166" s="60" t="s">
        <v>8</v>
      </c>
      <c r="C166" s="61"/>
      <c r="D166" s="36"/>
      <c r="E166" s="34"/>
      <c r="F166" s="67"/>
    </row>
    <row r="167" spans="1:7" ht="18.95" customHeight="1" x14ac:dyDescent="0.25">
      <c r="A167" s="109">
        <v>167</v>
      </c>
      <c r="B167" s="110"/>
      <c r="C167" s="111" t="s">
        <v>10</v>
      </c>
      <c r="D167" s="112" t="s">
        <v>91</v>
      </c>
      <c r="E167" s="113" t="s">
        <v>147</v>
      </c>
      <c r="F167" s="114"/>
    </row>
    <row r="168" spans="1:7" ht="18.95" customHeight="1" x14ac:dyDescent="0.25">
      <c r="A168" s="109">
        <v>168</v>
      </c>
      <c r="B168" s="110"/>
      <c r="C168" s="111"/>
      <c r="D168" s="112"/>
      <c r="E168" s="113"/>
      <c r="F168" s="114"/>
    </row>
    <row r="169" spans="1:7" ht="18.95" customHeight="1" x14ac:dyDescent="0.25">
      <c r="A169" s="6">
        <v>169</v>
      </c>
      <c r="B169" s="60" t="s">
        <v>10</v>
      </c>
      <c r="C169" s="61"/>
      <c r="D169" s="36"/>
      <c r="E169" s="34"/>
      <c r="F169" s="67" t="s">
        <v>4</v>
      </c>
    </row>
    <row r="170" spans="1:7" ht="18.95" customHeight="1" x14ac:dyDescent="0.25">
      <c r="A170" s="7">
        <v>170</v>
      </c>
      <c r="B170" s="60" t="s">
        <v>147</v>
      </c>
      <c r="C170" s="61"/>
      <c r="D170" s="36"/>
      <c r="E170" s="34"/>
      <c r="F170" s="67"/>
    </row>
    <row r="171" spans="1:7" ht="18.95" customHeight="1" x14ac:dyDescent="0.25">
      <c r="A171" s="7">
        <v>171</v>
      </c>
      <c r="B171" s="60" t="s">
        <v>146</v>
      </c>
      <c r="C171" s="61"/>
      <c r="D171" s="36"/>
      <c r="E171" s="34"/>
      <c r="F171" s="67"/>
    </row>
    <row r="172" spans="1:7" ht="18.95" customHeight="1" x14ac:dyDescent="0.25">
      <c r="A172" s="6">
        <v>172</v>
      </c>
      <c r="B172" s="60" t="s">
        <v>2</v>
      </c>
      <c r="C172" s="61"/>
      <c r="D172" s="36"/>
      <c r="E172" s="34"/>
      <c r="F172" s="67"/>
    </row>
    <row r="173" spans="1:7" ht="18.95" customHeight="1" x14ac:dyDescent="0.25">
      <c r="A173" s="6">
        <v>173</v>
      </c>
      <c r="B173" s="60" t="s">
        <v>5</v>
      </c>
      <c r="C173" s="61"/>
      <c r="D173" s="36"/>
      <c r="E173" s="34"/>
      <c r="F173" s="67"/>
    </row>
    <row r="174" spans="1:7" ht="18.95" customHeight="1" x14ac:dyDescent="0.25">
      <c r="A174" s="109">
        <v>174</v>
      </c>
      <c r="B174" s="110"/>
      <c r="C174" s="111" t="s">
        <v>4</v>
      </c>
      <c r="D174" s="112" t="s">
        <v>2</v>
      </c>
      <c r="E174" s="113" t="s">
        <v>5</v>
      </c>
      <c r="F174" s="114"/>
    </row>
    <row r="175" spans="1:7" ht="18.95" customHeight="1" x14ac:dyDescent="0.25">
      <c r="A175" s="109">
        <v>175</v>
      </c>
      <c r="B175" s="110"/>
      <c r="C175" s="111"/>
      <c r="D175" s="112"/>
      <c r="E175" s="113"/>
      <c r="F175" s="114"/>
    </row>
    <row r="176" spans="1:7" ht="18.95" customHeight="1" x14ac:dyDescent="0.25">
      <c r="A176" s="6">
        <v>176</v>
      </c>
      <c r="B176" s="60" t="s">
        <v>6</v>
      </c>
      <c r="C176" s="61"/>
      <c r="D176" s="36"/>
      <c r="E176" s="34"/>
      <c r="F176" s="67" t="s">
        <v>7</v>
      </c>
    </row>
    <row r="177" spans="1:7" ht="18.95" customHeight="1" x14ac:dyDescent="0.25">
      <c r="A177" s="7">
        <v>177</v>
      </c>
      <c r="B177" s="60" t="s">
        <v>3</v>
      </c>
      <c r="C177" s="61"/>
      <c r="D177" s="36"/>
      <c r="E177" s="34"/>
      <c r="F177" s="67"/>
    </row>
    <row r="178" spans="1:7" ht="18.95" customHeight="1" x14ac:dyDescent="0.25">
      <c r="A178" s="7">
        <v>178</v>
      </c>
      <c r="B178" s="60" t="s">
        <v>4</v>
      </c>
      <c r="C178" s="61"/>
      <c r="D178" s="36"/>
      <c r="E178" s="34"/>
      <c r="F178" s="67"/>
      <c r="G178" s="172"/>
    </row>
    <row r="179" spans="1:7" ht="18.95" customHeight="1" x14ac:dyDescent="0.25">
      <c r="A179" s="6">
        <v>179</v>
      </c>
      <c r="B179" s="60" t="s">
        <v>90</v>
      </c>
      <c r="C179" s="61"/>
      <c r="D179" s="36"/>
      <c r="E179" s="34"/>
      <c r="F179" s="67"/>
      <c r="G179" s="172"/>
    </row>
    <row r="180" spans="1:7" ht="18.95" customHeight="1" x14ac:dyDescent="0.25">
      <c r="A180" s="6">
        <v>180</v>
      </c>
      <c r="B180" s="60" t="s">
        <v>91</v>
      </c>
      <c r="C180" s="61"/>
      <c r="D180" s="36"/>
      <c r="E180" s="34"/>
      <c r="F180" s="67"/>
      <c r="G180" s="172"/>
    </row>
    <row r="181" spans="1:7" ht="18.75" customHeight="1" x14ac:dyDescent="0.25">
      <c r="A181" s="109">
        <v>181</v>
      </c>
      <c r="B181" s="110"/>
      <c r="C181" s="111" t="s">
        <v>8</v>
      </c>
      <c r="D181" s="112" t="s">
        <v>90</v>
      </c>
      <c r="E181" s="113" t="s">
        <v>7</v>
      </c>
      <c r="F181" s="114"/>
      <c r="G181" s="172"/>
    </row>
    <row r="182" spans="1:7" ht="18.95" customHeight="1" x14ac:dyDescent="0.25">
      <c r="A182" s="109">
        <v>182</v>
      </c>
      <c r="B182" s="110"/>
      <c r="C182" s="111"/>
      <c r="D182" s="112"/>
      <c r="E182" s="113"/>
      <c r="F182" s="114"/>
      <c r="G182" s="172"/>
    </row>
    <row r="183" spans="1:7" ht="18.95" customHeight="1" x14ac:dyDescent="0.25">
      <c r="A183" s="6">
        <v>183</v>
      </c>
      <c r="B183" s="60" t="s">
        <v>7</v>
      </c>
      <c r="C183" s="61"/>
      <c r="D183" s="36"/>
      <c r="E183" s="34"/>
      <c r="F183" s="67"/>
      <c r="G183" s="172"/>
    </row>
    <row r="184" spans="1:7" ht="18.95" customHeight="1" x14ac:dyDescent="0.25">
      <c r="A184" s="7">
        <v>184</v>
      </c>
      <c r="B184" s="60" t="s">
        <v>8</v>
      </c>
      <c r="C184" s="61"/>
      <c r="D184" s="36"/>
      <c r="E184" s="34"/>
      <c r="F184" s="67"/>
      <c r="G184" s="172"/>
    </row>
    <row r="185" spans="1:7" ht="18.95" customHeight="1" x14ac:dyDescent="0.25">
      <c r="A185" s="7">
        <v>185</v>
      </c>
      <c r="B185" s="60" t="s">
        <v>10</v>
      </c>
      <c r="C185" s="61"/>
      <c r="D185" s="36"/>
      <c r="E185" s="34"/>
      <c r="F185" s="67"/>
      <c r="G185" s="172"/>
    </row>
    <row r="186" spans="1:7" ht="18.95" customHeight="1" x14ac:dyDescent="0.25">
      <c r="A186" s="7">
        <v>186</v>
      </c>
      <c r="B186" s="60" t="s">
        <v>147</v>
      </c>
      <c r="C186" s="61"/>
      <c r="D186" s="36"/>
      <c r="E186" s="34"/>
      <c r="F186" s="67"/>
      <c r="G186" s="172"/>
    </row>
    <row r="187" spans="1:7" ht="18.95" customHeight="1" x14ac:dyDescent="0.25">
      <c r="A187" s="115">
        <v>187</v>
      </c>
      <c r="B187" s="121" t="s">
        <v>3</v>
      </c>
      <c r="C187" s="117"/>
      <c r="D187" s="118" t="s">
        <v>91</v>
      </c>
      <c r="E187" s="118"/>
      <c r="F187" s="198" t="s">
        <v>6</v>
      </c>
      <c r="G187" s="172"/>
    </row>
    <row r="188" spans="1:7" ht="18.95" customHeight="1" x14ac:dyDescent="0.25">
      <c r="A188" s="115">
        <v>188</v>
      </c>
      <c r="B188" s="121"/>
      <c r="C188" s="117"/>
      <c r="D188" s="118"/>
      <c r="E188" s="118"/>
      <c r="F188" s="198"/>
      <c r="G188" s="172"/>
    </row>
    <row r="189" spans="1:7" ht="18.95" customHeight="1" x14ac:dyDescent="0.25">
      <c r="A189" s="109">
        <v>189</v>
      </c>
      <c r="B189" s="110"/>
      <c r="C189" s="111"/>
      <c r="D189" s="112"/>
      <c r="E189" s="113"/>
      <c r="F189" s="114"/>
      <c r="G189" s="172"/>
    </row>
    <row r="190" spans="1:7" ht="18.95" customHeight="1" x14ac:dyDescent="0.25">
      <c r="A190" s="6">
        <v>190</v>
      </c>
      <c r="B190" s="60" t="s">
        <v>146</v>
      </c>
      <c r="C190" s="61"/>
      <c r="D190" s="36"/>
      <c r="E190" s="34"/>
      <c r="F190" s="67"/>
      <c r="G190" s="172"/>
    </row>
    <row r="191" spans="1:7" ht="18.95" customHeight="1" x14ac:dyDescent="0.25">
      <c r="A191" s="7">
        <v>191</v>
      </c>
      <c r="B191" s="60" t="s">
        <v>2</v>
      </c>
      <c r="C191" s="61"/>
      <c r="D191" s="36"/>
      <c r="E191" s="34"/>
      <c r="F191" s="67"/>
      <c r="G191" s="172"/>
    </row>
    <row r="192" spans="1:7" ht="18.95" customHeight="1" x14ac:dyDescent="0.25">
      <c r="A192" s="7">
        <v>192</v>
      </c>
      <c r="B192" s="60" t="s">
        <v>5</v>
      </c>
      <c r="C192" s="61"/>
      <c r="D192" s="36"/>
      <c r="E192" s="34"/>
      <c r="F192" s="67"/>
      <c r="G192" s="172"/>
    </row>
    <row r="193" spans="1:7" ht="18.95" customHeight="1" x14ac:dyDescent="0.25">
      <c r="A193" s="6">
        <v>193</v>
      </c>
      <c r="B193" s="60" t="s">
        <v>6</v>
      </c>
      <c r="C193" s="61"/>
      <c r="D193" s="36"/>
      <c r="E193" s="34"/>
      <c r="F193" s="67"/>
      <c r="G193" s="172"/>
    </row>
    <row r="194" spans="1:7" ht="18.95" customHeight="1" x14ac:dyDescent="0.25">
      <c r="A194" s="6">
        <v>194</v>
      </c>
      <c r="B194" s="60" t="s">
        <v>3</v>
      </c>
      <c r="C194" s="61"/>
      <c r="D194" s="36"/>
      <c r="E194" s="34"/>
      <c r="F194" s="67"/>
      <c r="G194" s="172"/>
    </row>
    <row r="195" spans="1:7" ht="18.95" customHeight="1" x14ac:dyDescent="0.25">
      <c r="A195" s="109">
        <v>195</v>
      </c>
      <c r="B195" s="110"/>
      <c r="C195" s="111" t="s">
        <v>146</v>
      </c>
      <c r="D195" s="112" t="s">
        <v>147</v>
      </c>
      <c r="E195" s="113" t="s">
        <v>10</v>
      </c>
      <c r="F195" s="114"/>
      <c r="G195" s="172"/>
    </row>
    <row r="196" spans="1:7" ht="18.95" customHeight="1" x14ac:dyDescent="0.25">
      <c r="A196" s="109">
        <v>196</v>
      </c>
      <c r="B196" s="110"/>
      <c r="C196" s="111"/>
      <c r="D196" s="112"/>
      <c r="E196" s="113"/>
      <c r="F196" s="114"/>
      <c r="G196" s="172"/>
    </row>
    <row r="197" spans="1:7" ht="18.95" customHeight="1" x14ac:dyDescent="0.25">
      <c r="A197" s="6">
        <v>197</v>
      </c>
      <c r="B197" s="60" t="s">
        <v>4</v>
      </c>
      <c r="C197" s="61"/>
      <c r="D197" s="36"/>
      <c r="E197" s="34"/>
      <c r="F197" s="67"/>
      <c r="G197" s="172"/>
    </row>
    <row r="198" spans="1:7" ht="18.95" customHeight="1" x14ac:dyDescent="0.25">
      <c r="A198" s="7">
        <v>198</v>
      </c>
      <c r="B198" s="60" t="s">
        <v>90</v>
      </c>
      <c r="C198" s="61"/>
      <c r="D198" s="36"/>
      <c r="E198" s="34"/>
      <c r="F198" s="67"/>
      <c r="G198" s="172"/>
    </row>
    <row r="199" spans="1:7" ht="18.95" customHeight="1" x14ac:dyDescent="0.25">
      <c r="A199" s="7">
        <v>199</v>
      </c>
      <c r="B199" s="60" t="s">
        <v>91</v>
      </c>
      <c r="C199" s="61"/>
      <c r="D199" s="36"/>
      <c r="E199" s="34"/>
      <c r="F199" s="67"/>
      <c r="G199" s="172"/>
    </row>
    <row r="200" spans="1:7" ht="18.95" customHeight="1" x14ac:dyDescent="0.25">
      <c r="A200" s="6">
        <v>200</v>
      </c>
      <c r="B200" s="60" t="s">
        <v>7</v>
      </c>
      <c r="C200" s="61"/>
      <c r="D200" s="36"/>
      <c r="E200" s="34"/>
      <c r="F200" s="67"/>
      <c r="G200" s="172"/>
    </row>
    <row r="201" spans="1:7" ht="18.95" customHeight="1" x14ac:dyDescent="0.25">
      <c r="A201" s="6">
        <v>201</v>
      </c>
      <c r="B201" s="60" t="s">
        <v>8</v>
      </c>
      <c r="C201" s="61"/>
      <c r="D201" s="36"/>
      <c r="E201" s="34"/>
      <c r="F201" s="67"/>
      <c r="G201" s="172"/>
    </row>
    <row r="202" spans="1:7" ht="18.95" customHeight="1" x14ac:dyDescent="0.25">
      <c r="A202" s="109">
        <v>202</v>
      </c>
      <c r="B202" s="110"/>
      <c r="C202" s="111" t="s">
        <v>5</v>
      </c>
      <c r="D202" s="112" t="s">
        <v>4</v>
      </c>
      <c r="E202" s="113" t="s">
        <v>2</v>
      </c>
      <c r="F202" s="114"/>
    </row>
    <row r="203" spans="1:7" ht="18.95" customHeight="1" x14ac:dyDescent="0.25">
      <c r="A203" s="109">
        <v>203</v>
      </c>
      <c r="B203" s="110"/>
      <c r="C203" s="111"/>
      <c r="D203" s="112"/>
      <c r="E203" s="113"/>
      <c r="F203" s="114"/>
    </row>
    <row r="204" spans="1:7" ht="18.95" customHeight="1" x14ac:dyDescent="0.25">
      <c r="A204" s="6">
        <v>204</v>
      </c>
      <c r="B204" s="60" t="s">
        <v>10</v>
      </c>
      <c r="C204" s="61"/>
      <c r="D204" s="36"/>
      <c r="E204" s="34"/>
      <c r="F204" s="67"/>
    </row>
    <row r="205" spans="1:7" ht="18.95" customHeight="1" x14ac:dyDescent="0.25">
      <c r="A205" s="7">
        <v>205</v>
      </c>
      <c r="B205" s="60" t="s">
        <v>147</v>
      </c>
      <c r="C205" s="61"/>
      <c r="D205" s="36"/>
      <c r="E205" s="34"/>
      <c r="F205" s="67"/>
    </row>
    <row r="206" spans="1:7" ht="18.95" customHeight="1" x14ac:dyDescent="0.25">
      <c r="A206" s="7">
        <v>206</v>
      </c>
      <c r="B206" s="60" t="s">
        <v>146</v>
      </c>
      <c r="C206" s="61"/>
      <c r="D206" s="36"/>
      <c r="E206" s="34"/>
      <c r="F206" s="67"/>
    </row>
    <row r="207" spans="1:7" ht="18.95" customHeight="1" x14ac:dyDescent="0.25">
      <c r="A207" s="6">
        <v>207</v>
      </c>
      <c r="B207" s="60" t="s">
        <v>2</v>
      </c>
      <c r="C207" s="61"/>
      <c r="D207" s="36"/>
      <c r="E207" s="34"/>
      <c r="F207" s="67"/>
    </row>
    <row r="208" spans="1:7" ht="18.95" customHeight="1" x14ac:dyDescent="0.25">
      <c r="A208" s="6">
        <v>208</v>
      </c>
      <c r="B208" s="60" t="s">
        <v>5</v>
      </c>
      <c r="C208" s="61"/>
      <c r="D208" s="36"/>
      <c r="E208" s="34"/>
      <c r="F208" s="67"/>
    </row>
    <row r="209" spans="1:7" ht="18.95" customHeight="1" x14ac:dyDescent="0.25">
      <c r="A209" s="109">
        <v>209</v>
      </c>
      <c r="B209" s="110"/>
      <c r="C209" s="111" t="s">
        <v>90</v>
      </c>
      <c r="D209" s="112" t="s">
        <v>7</v>
      </c>
      <c r="E209" s="113" t="s">
        <v>3</v>
      </c>
      <c r="F209" s="114"/>
    </row>
    <row r="210" spans="1:7" ht="18.95" customHeight="1" x14ac:dyDescent="0.25">
      <c r="A210" s="109">
        <v>210</v>
      </c>
      <c r="B210" s="110"/>
      <c r="C210" s="111"/>
      <c r="D210" s="112"/>
      <c r="E210" s="113"/>
      <c r="F210" s="114"/>
      <c r="G210" s="172"/>
    </row>
    <row r="211" spans="1:7" ht="18.95" customHeight="1" x14ac:dyDescent="0.25">
      <c r="A211" s="6">
        <v>211</v>
      </c>
      <c r="B211" s="60" t="s">
        <v>6</v>
      </c>
      <c r="C211" s="61"/>
      <c r="D211" s="36"/>
      <c r="E211" s="34"/>
      <c r="F211" s="67"/>
      <c r="G211" s="172"/>
    </row>
    <row r="212" spans="1:7" ht="18.95" customHeight="1" x14ac:dyDescent="0.25">
      <c r="A212" s="7">
        <v>212</v>
      </c>
      <c r="B212" s="60" t="s">
        <v>3</v>
      </c>
      <c r="C212" s="61"/>
      <c r="D212" s="36"/>
      <c r="E212" s="34"/>
      <c r="F212" s="67"/>
      <c r="G212" s="172"/>
    </row>
    <row r="213" spans="1:7" ht="18.95" customHeight="1" x14ac:dyDescent="0.25">
      <c r="A213" s="7">
        <v>213</v>
      </c>
      <c r="B213" s="60" t="s">
        <v>4</v>
      </c>
      <c r="C213" s="61"/>
      <c r="D213" s="36"/>
      <c r="E213" s="34"/>
      <c r="F213" s="67"/>
      <c r="G213" s="172"/>
    </row>
    <row r="214" spans="1:7" ht="18.95" customHeight="1" x14ac:dyDescent="0.25">
      <c r="A214" s="6">
        <v>214</v>
      </c>
      <c r="B214" s="60" t="s">
        <v>90</v>
      </c>
      <c r="C214" s="61"/>
      <c r="D214" s="36"/>
      <c r="E214" s="34"/>
      <c r="F214" s="67"/>
    </row>
    <row r="215" spans="1:7" ht="18.95" customHeight="1" x14ac:dyDescent="0.25">
      <c r="A215" s="6">
        <v>215</v>
      </c>
      <c r="B215" s="60" t="s">
        <v>91</v>
      </c>
      <c r="C215" s="61"/>
      <c r="D215" s="36"/>
      <c r="E215" s="34"/>
      <c r="F215" s="67"/>
    </row>
    <row r="216" spans="1:7" ht="18.95" customHeight="1" x14ac:dyDescent="0.25">
      <c r="A216" s="109">
        <v>216</v>
      </c>
      <c r="B216" s="110"/>
      <c r="C216" s="111" t="s">
        <v>6</v>
      </c>
      <c r="D216" s="112" t="s">
        <v>146</v>
      </c>
      <c r="E216" s="113" t="s">
        <v>8</v>
      </c>
      <c r="F216" s="114"/>
    </row>
    <row r="217" spans="1:7" ht="18.95" customHeight="1" x14ac:dyDescent="0.25">
      <c r="A217" s="109">
        <v>217</v>
      </c>
      <c r="B217" s="110"/>
      <c r="C217" s="111"/>
      <c r="D217" s="112"/>
      <c r="E217" s="113"/>
      <c r="F217" s="114"/>
    </row>
    <row r="218" spans="1:7" ht="18.95" customHeight="1" x14ac:dyDescent="0.25">
      <c r="A218" s="6">
        <v>218</v>
      </c>
      <c r="B218" s="60" t="s">
        <v>7</v>
      </c>
      <c r="C218" s="61"/>
      <c r="D218" s="36"/>
      <c r="E218" s="34"/>
      <c r="F218" s="67"/>
    </row>
    <row r="219" spans="1:7" ht="18.95" customHeight="1" x14ac:dyDescent="0.25">
      <c r="A219" s="7">
        <v>219</v>
      </c>
      <c r="B219" s="60" t="s">
        <v>8</v>
      </c>
      <c r="C219" s="61"/>
      <c r="D219" s="36"/>
      <c r="E219" s="34"/>
      <c r="F219" s="67"/>
    </row>
    <row r="220" spans="1:7" ht="18.95" customHeight="1" x14ac:dyDescent="0.25">
      <c r="A220" s="7">
        <v>220</v>
      </c>
      <c r="B220" s="60" t="s">
        <v>10</v>
      </c>
      <c r="C220" s="61"/>
      <c r="D220" s="36"/>
      <c r="E220" s="34"/>
      <c r="F220" s="67"/>
    </row>
    <row r="221" spans="1:7" ht="18.95" customHeight="1" x14ac:dyDescent="0.25">
      <c r="A221" s="6">
        <v>221</v>
      </c>
      <c r="B221" s="60" t="s">
        <v>147</v>
      </c>
      <c r="C221" s="61"/>
      <c r="D221" s="36"/>
      <c r="E221" s="34"/>
      <c r="F221" s="67"/>
    </row>
    <row r="222" spans="1:7" ht="18.95" customHeight="1" x14ac:dyDescent="0.25">
      <c r="A222" s="6">
        <v>222</v>
      </c>
      <c r="B222" s="60" t="s">
        <v>146</v>
      </c>
      <c r="C222" s="61"/>
      <c r="D222" s="36"/>
      <c r="E222" s="34"/>
      <c r="F222" s="67"/>
    </row>
    <row r="223" spans="1:7" ht="18.95" customHeight="1" x14ac:dyDescent="0.25">
      <c r="A223" s="109">
        <v>223</v>
      </c>
      <c r="B223" s="110"/>
      <c r="C223" s="111" t="s">
        <v>147</v>
      </c>
      <c r="D223" s="112" t="s">
        <v>10</v>
      </c>
      <c r="E223" s="113" t="s">
        <v>91</v>
      </c>
      <c r="F223" s="114"/>
    </row>
    <row r="224" spans="1:7" ht="18.95" customHeight="1" x14ac:dyDescent="0.25">
      <c r="A224" s="109">
        <v>224</v>
      </c>
      <c r="B224" s="110"/>
      <c r="C224" s="111"/>
      <c r="D224" s="112"/>
      <c r="E224" s="113"/>
      <c r="F224" s="114"/>
    </row>
    <row r="225" spans="1:7" ht="18.95" customHeight="1" x14ac:dyDescent="0.25">
      <c r="A225" s="6">
        <v>225</v>
      </c>
      <c r="B225" s="60" t="s">
        <v>2</v>
      </c>
      <c r="C225" s="61"/>
      <c r="D225" s="36"/>
      <c r="E225" s="34"/>
      <c r="F225" s="67"/>
      <c r="G225" s="172"/>
    </row>
    <row r="226" spans="1:7" ht="18.95" customHeight="1" x14ac:dyDescent="0.25">
      <c r="A226" s="7">
        <v>226</v>
      </c>
      <c r="B226" s="60" t="s">
        <v>5</v>
      </c>
      <c r="C226" s="61"/>
      <c r="D226" s="36"/>
      <c r="E226" s="34"/>
      <c r="F226" s="67"/>
      <c r="G226" s="172"/>
    </row>
    <row r="227" spans="1:7" ht="18.95" customHeight="1" x14ac:dyDescent="0.25">
      <c r="A227" s="7">
        <v>227</v>
      </c>
      <c r="B227" s="60" t="s">
        <v>6</v>
      </c>
      <c r="C227" s="61"/>
      <c r="D227" s="36"/>
      <c r="E227" s="34"/>
      <c r="F227" s="67"/>
      <c r="G227" s="172"/>
    </row>
    <row r="228" spans="1:7" ht="18.95" customHeight="1" x14ac:dyDescent="0.25">
      <c r="A228" s="6">
        <v>228</v>
      </c>
      <c r="B228" s="60" t="s">
        <v>3</v>
      </c>
      <c r="C228" s="61"/>
      <c r="D228" s="36"/>
      <c r="E228" s="34"/>
      <c r="F228" s="67"/>
      <c r="G228" s="172"/>
    </row>
    <row r="229" spans="1:7" ht="18.95" customHeight="1" x14ac:dyDescent="0.25">
      <c r="A229" s="6">
        <v>229</v>
      </c>
      <c r="B229" s="60" t="s">
        <v>4</v>
      </c>
      <c r="C229" s="61"/>
      <c r="D229" s="36"/>
      <c r="E229" s="34"/>
      <c r="F229" s="67"/>
      <c r="G229" s="172"/>
    </row>
    <row r="230" spans="1:7" ht="18.95" customHeight="1" x14ac:dyDescent="0.25">
      <c r="A230" s="109">
        <v>230</v>
      </c>
      <c r="B230" s="110"/>
      <c r="C230" s="111" t="s">
        <v>4</v>
      </c>
      <c r="D230" s="112" t="s">
        <v>2</v>
      </c>
      <c r="E230" s="113" t="s">
        <v>5</v>
      </c>
      <c r="F230" s="114"/>
    </row>
    <row r="231" spans="1:7" ht="18.95" customHeight="1" x14ac:dyDescent="0.25">
      <c r="A231" s="109">
        <v>231</v>
      </c>
      <c r="B231" s="110"/>
      <c r="C231" s="111"/>
      <c r="D231" s="112"/>
      <c r="E231" s="113"/>
      <c r="F231" s="114"/>
    </row>
    <row r="232" spans="1:7" ht="18.95" customHeight="1" x14ac:dyDescent="0.25">
      <c r="A232" s="6">
        <v>232</v>
      </c>
      <c r="B232" s="60" t="s">
        <v>90</v>
      </c>
      <c r="C232" s="61"/>
      <c r="D232" s="36"/>
      <c r="E232" s="34"/>
      <c r="F232" s="67"/>
    </row>
    <row r="233" spans="1:7" ht="18.95" customHeight="1" x14ac:dyDescent="0.25">
      <c r="A233" s="7">
        <v>233</v>
      </c>
      <c r="B233" s="60" t="s">
        <v>91</v>
      </c>
      <c r="C233" s="61"/>
      <c r="D233" s="36"/>
      <c r="E233" s="34"/>
      <c r="F233" s="67"/>
    </row>
    <row r="234" spans="1:7" ht="18.95" customHeight="1" x14ac:dyDescent="0.25">
      <c r="A234" s="7">
        <v>234</v>
      </c>
      <c r="B234" s="60" t="s">
        <v>7</v>
      </c>
      <c r="C234" s="61"/>
      <c r="D234" s="36"/>
      <c r="E234" s="34"/>
      <c r="F234" s="67"/>
    </row>
    <row r="235" spans="1:7" ht="18.95" customHeight="1" x14ac:dyDescent="0.25">
      <c r="A235" s="6">
        <v>235</v>
      </c>
      <c r="B235" s="60" t="s">
        <v>8</v>
      </c>
      <c r="C235" s="61"/>
      <c r="D235" s="36"/>
      <c r="E235" s="34"/>
      <c r="F235" s="67"/>
    </row>
    <row r="236" spans="1:7" ht="18.95" customHeight="1" x14ac:dyDescent="0.25">
      <c r="A236" s="6">
        <v>236</v>
      </c>
      <c r="B236" s="60" t="s">
        <v>10</v>
      </c>
      <c r="C236" s="61"/>
      <c r="D236" s="36"/>
      <c r="E236" s="34"/>
      <c r="F236" s="67"/>
    </row>
    <row r="237" spans="1:7" ht="18.95" customHeight="1" x14ac:dyDescent="0.25">
      <c r="A237" s="109">
        <v>237</v>
      </c>
      <c r="B237" s="110"/>
      <c r="C237" s="111" t="s">
        <v>3</v>
      </c>
      <c r="D237" s="112" t="s">
        <v>90</v>
      </c>
      <c r="E237" s="113" t="s">
        <v>7</v>
      </c>
      <c r="F237" s="114"/>
    </row>
    <row r="238" spans="1:7" ht="18.95" customHeight="1" x14ac:dyDescent="0.25">
      <c r="A238" s="109">
        <v>238</v>
      </c>
      <c r="B238" s="110"/>
      <c r="C238" s="111"/>
      <c r="D238" s="112"/>
      <c r="E238" s="113"/>
      <c r="F238" s="114"/>
      <c r="G238" s="172"/>
    </row>
    <row r="239" spans="1:7" ht="18.95" customHeight="1" x14ac:dyDescent="0.25">
      <c r="A239" s="6">
        <v>239</v>
      </c>
      <c r="B239" s="60" t="s">
        <v>147</v>
      </c>
      <c r="C239" s="61"/>
      <c r="D239" s="36"/>
      <c r="E239" s="34"/>
      <c r="F239" s="67"/>
      <c r="G239" s="172"/>
    </row>
    <row r="240" spans="1:7" ht="18.95" customHeight="1" x14ac:dyDescent="0.25">
      <c r="A240" s="7">
        <v>240</v>
      </c>
      <c r="B240" s="60" t="s">
        <v>146</v>
      </c>
      <c r="C240" s="61"/>
      <c r="D240" s="36"/>
      <c r="E240" s="34"/>
      <c r="F240" s="67"/>
      <c r="G240" s="172"/>
    </row>
    <row r="241" spans="1:7" ht="18.95" customHeight="1" x14ac:dyDescent="0.25">
      <c r="A241" s="7">
        <v>241</v>
      </c>
      <c r="B241" s="60" t="s">
        <v>2</v>
      </c>
      <c r="C241" s="61"/>
      <c r="D241" s="36"/>
      <c r="E241" s="34"/>
      <c r="F241" s="67"/>
      <c r="G241" s="172"/>
    </row>
    <row r="242" spans="1:7" ht="18.95" customHeight="1" x14ac:dyDescent="0.25">
      <c r="A242" s="6">
        <v>242</v>
      </c>
      <c r="B242" s="60" t="s">
        <v>5</v>
      </c>
      <c r="C242" s="61"/>
      <c r="D242" s="36"/>
      <c r="E242" s="34"/>
      <c r="F242" s="67"/>
    </row>
    <row r="243" spans="1:7" ht="18.95" customHeight="1" x14ac:dyDescent="0.25">
      <c r="A243" s="6">
        <v>243</v>
      </c>
      <c r="B243" s="60" t="s">
        <v>6</v>
      </c>
      <c r="C243" s="61"/>
      <c r="D243" s="36"/>
      <c r="E243" s="34"/>
      <c r="F243" s="67"/>
    </row>
    <row r="244" spans="1:7" ht="18.95" customHeight="1" x14ac:dyDescent="0.25">
      <c r="A244" s="109">
        <v>244</v>
      </c>
      <c r="B244" s="110"/>
      <c r="C244" s="111" t="s">
        <v>8</v>
      </c>
      <c r="D244" s="112" t="s">
        <v>6</v>
      </c>
      <c r="E244" s="113" t="s">
        <v>146</v>
      </c>
      <c r="F244" s="114"/>
    </row>
    <row r="245" spans="1:7" ht="18.95" customHeight="1" x14ac:dyDescent="0.25">
      <c r="A245" s="109">
        <v>245</v>
      </c>
      <c r="B245" s="110"/>
      <c r="C245" s="111"/>
      <c r="D245" s="112"/>
      <c r="E245" s="113"/>
      <c r="F245" s="114"/>
    </row>
    <row r="246" spans="1:7" ht="18.95" customHeight="1" x14ac:dyDescent="0.25">
      <c r="A246" s="6">
        <v>246</v>
      </c>
      <c r="B246" s="60" t="s">
        <v>3</v>
      </c>
      <c r="C246" s="61"/>
      <c r="D246" s="36"/>
      <c r="E246" s="34"/>
      <c r="F246" s="67" t="s">
        <v>8</v>
      </c>
    </row>
    <row r="247" spans="1:7" ht="18.95" customHeight="1" x14ac:dyDescent="0.25">
      <c r="A247" s="7">
        <v>247</v>
      </c>
      <c r="B247" s="60" t="s">
        <v>4</v>
      </c>
      <c r="C247" s="61"/>
      <c r="D247" s="36"/>
      <c r="E247" s="34"/>
      <c r="F247" s="67"/>
    </row>
    <row r="248" spans="1:7" ht="18.95" customHeight="1" x14ac:dyDescent="0.25">
      <c r="A248" s="7">
        <v>248</v>
      </c>
      <c r="B248" s="60" t="s">
        <v>90</v>
      </c>
      <c r="C248" s="61"/>
      <c r="D248" s="36"/>
      <c r="E248" s="34"/>
      <c r="F248" s="67"/>
    </row>
    <row r="249" spans="1:7" ht="18.95" customHeight="1" x14ac:dyDescent="0.25">
      <c r="A249" s="6">
        <v>249</v>
      </c>
      <c r="B249" s="60" t="s">
        <v>91</v>
      </c>
      <c r="C249" s="61"/>
      <c r="D249" s="36"/>
      <c r="E249" s="34"/>
      <c r="F249" s="67"/>
    </row>
    <row r="250" spans="1:7" ht="18.95" customHeight="1" x14ac:dyDescent="0.25">
      <c r="A250" s="6">
        <v>250</v>
      </c>
      <c r="B250" s="60" t="s">
        <v>7</v>
      </c>
      <c r="C250" s="61"/>
      <c r="D250" s="36"/>
      <c r="E250" s="34"/>
      <c r="F250" s="67"/>
    </row>
    <row r="251" spans="1:7" ht="18.95" customHeight="1" x14ac:dyDescent="0.25">
      <c r="A251" s="109">
        <v>251</v>
      </c>
      <c r="B251" s="110"/>
      <c r="C251" s="111" t="s">
        <v>91</v>
      </c>
      <c r="D251" s="112" t="s">
        <v>147</v>
      </c>
      <c r="E251" s="113" t="s">
        <v>10</v>
      </c>
      <c r="F251" s="114"/>
    </row>
    <row r="252" spans="1:7" ht="18.95" customHeight="1" x14ac:dyDescent="0.25">
      <c r="A252" s="109">
        <v>252</v>
      </c>
      <c r="B252" s="110"/>
      <c r="C252" s="111"/>
      <c r="D252" s="112"/>
      <c r="E252" s="113"/>
      <c r="F252" s="114"/>
    </row>
    <row r="253" spans="1:7" ht="18.95" customHeight="1" x14ac:dyDescent="0.25">
      <c r="A253" s="6">
        <v>253</v>
      </c>
      <c r="B253" s="60" t="s">
        <v>8</v>
      </c>
      <c r="C253" s="199"/>
      <c r="D253" s="178"/>
      <c r="E253" s="34"/>
      <c r="F253" s="67" t="s">
        <v>90</v>
      </c>
    </row>
    <row r="254" spans="1:7" ht="18.95" customHeight="1" x14ac:dyDescent="0.25">
      <c r="A254" s="6">
        <v>254</v>
      </c>
      <c r="B254" s="60" t="s">
        <v>10</v>
      </c>
      <c r="C254" s="199"/>
      <c r="D254" s="178"/>
      <c r="E254" s="34"/>
      <c r="F254" s="67"/>
    </row>
    <row r="255" spans="1:7" ht="18.95" customHeight="1" x14ac:dyDescent="0.25">
      <c r="A255" s="6">
        <v>255</v>
      </c>
      <c r="B255" s="60" t="s">
        <v>147</v>
      </c>
      <c r="C255" s="199"/>
      <c r="D255" s="178"/>
      <c r="E255" s="34"/>
      <c r="F255" s="67"/>
    </row>
    <row r="256" spans="1:7" ht="18.95" customHeight="1" x14ac:dyDescent="0.25">
      <c r="A256" s="7">
        <v>256</v>
      </c>
      <c r="B256" s="60" t="s">
        <v>146</v>
      </c>
      <c r="C256" s="199"/>
      <c r="D256" s="178"/>
      <c r="E256" s="34"/>
      <c r="F256" s="67"/>
    </row>
    <row r="257" spans="1:7" ht="18.95" customHeight="1" x14ac:dyDescent="0.25">
      <c r="A257" s="7">
        <v>257</v>
      </c>
      <c r="B257" s="60" t="s">
        <v>2</v>
      </c>
      <c r="C257" s="199"/>
      <c r="D257" s="178"/>
      <c r="E257" s="34"/>
      <c r="F257" s="67"/>
    </row>
    <row r="258" spans="1:7" ht="18.95" customHeight="1" x14ac:dyDescent="0.25">
      <c r="A258" s="109">
        <v>258</v>
      </c>
      <c r="B258" s="110"/>
      <c r="C258" s="111" t="s">
        <v>5</v>
      </c>
      <c r="D258" s="112" t="s">
        <v>4</v>
      </c>
      <c r="E258" s="113" t="s">
        <v>2</v>
      </c>
      <c r="F258" s="114"/>
    </row>
    <row r="259" spans="1:7" ht="18.95" customHeight="1" x14ac:dyDescent="0.25">
      <c r="A259" s="109">
        <v>259</v>
      </c>
      <c r="B259" s="110"/>
      <c r="C259" s="111"/>
      <c r="D259" s="112"/>
      <c r="E259" s="113"/>
      <c r="F259" s="114"/>
    </row>
    <row r="260" spans="1:7" ht="18.95" customHeight="1" x14ac:dyDescent="0.25">
      <c r="A260" s="6">
        <v>260</v>
      </c>
      <c r="B260" s="60" t="s">
        <v>5</v>
      </c>
      <c r="C260" s="199"/>
      <c r="D260" s="178"/>
      <c r="E260" s="34"/>
      <c r="F260" s="67" t="s">
        <v>91</v>
      </c>
    </row>
    <row r="261" spans="1:7" ht="18.95" customHeight="1" x14ac:dyDescent="0.25">
      <c r="A261" s="6">
        <v>261</v>
      </c>
      <c r="B261" s="60" t="s">
        <v>6</v>
      </c>
      <c r="C261" s="199"/>
      <c r="D261" s="178"/>
      <c r="E261" s="34"/>
      <c r="F261" s="67"/>
      <c r="G261" s="172"/>
    </row>
    <row r="262" spans="1:7" ht="18.95" customHeight="1" x14ac:dyDescent="0.25">
      <c r="A262" s="6">
        <v>262</v>
      </c>
      <c r="B262" s="60" t="s">
        <v>3</v>
      </c>
      <c r="C262" s="199"/>
      <c r="D262" s="178"/>
      <c r="E262" s="34"/>
      <c r="F262" s="67"/>
      <c r="G262" s="172"/>
    </row>
    <row r="263" spans="1:7" ht="18.95" customHeight="1" x14ac:dyDescent="0.25">
      <c r="A263" s="7">
        <v>263</v>
      </c>
      <c r="B263" s="60" t="s">
        <v>4</v>
      </c>
      <c r="C263" s="199"/>
      <c r="D263" s="178"/>
      <c r="E263" s="34"/>
      <c r="F263" s="67"/>
      <c r="G263" s="172"/>
    </row>
    <row r="264" spans="1:7" ht="18.95" customHeight="1" x14ac:dyDescent="0.25">
      <c r="A264" s="7">
        <v>264</v>
      </c>
      <c r="B264" s="60" t="s">
        <v>90</v>
      </c>
      <c r="C264" s="199"/>
      <c r="D264" s="178"/>
      <c r="E264" s="34"/>
      <c r="F264" s="67"/>
      <c r="G264" s="172"/>
    </row>
    <row r="265" spans="1:7" ht="18.95" customHeight="1" x14ac:dyDescent="0.25">
      <c r="A265" s="109">
        <v>265</v>
      </c>
      <c r="B265" s="110"/>
      <c r="C265" s="111" t="s">
        <v>90</v>
      </c>
      <c r="D265" s="112" t="s">
        <v>7</v>
      </c>
      <c r="E265" s="113" t="s">
        <v>3</v>
      </c>
      <c r="F265" s="114"/>
    </row>
    <row r="266" spans="1:7" ht="18.95" customHeight="1" x14ac:dyDescent="0.25">
      <c r="A266" s="109">
        <v>266</v>
      </c>
      <c r="B266" s="110"/>
      <c r="C266" s="111"/>
      <c r="D266" s="112"/>
      <c r="E266" s="113"/>
      <c r="F266" s="114"/>
    </row>
    <row r="267" spans="1:7" ht="18.95" customHeight="1" x14ac:dyDescent="0.25">
      <c r="A267" s="6">
        <v>267</v>
      </c>
      <c r="B267" s="60" t="s">
        <v>91</v>
      </c>
      <c r="C267" s="199"/>
      <c r="D267" s="178"/>
      <c r="E267" s="34"/>
      <c r="F267" s="67" t="s">
        <v>146</v>
      </c>
    </row>
    <row r="268" spans="1:7" ht="18.95" customHeight="1" x14ac:dyDescent="0.25">
      <c r="A268" s="6">
        <v>268</v>
      </c>
      <c r="B268" s="60" t="s">
        <v>7</v>
      </c>
      <c r="C268" s="199"/>
      <c r="D268" s="178"/>
      <c r="E268" s="34"/>
      <c r="F268" s="67"/>
    </row>
    <row r="269" spans="1:7" ht="18.95" customHeight="1" x14ac:dyDescent="0.25">
      <c r="A269" s="6">
        <v>269</v>
      </c>
      <c r="B269" s="60" t="s">
        <v>8</v>
      </c>
      <c r="C269" s="199"/>
      <c r="D269" s="178"/>
      <c r="E269" s="34"/>
      <c r="F269" s="67"/>
    </row>
    <row r="270" spans="1:7" ht="18.95" customHeight="1" x14ac:dyDescent="0.25">
      <c r="A270" s="7">
        <v>270</v>
      </c>
      <c r="B270" s="60" t="s">
        <v>10</v>
      </c>
      <c r="C270" s="199"/>
      <c r="D270" s="178"/>
      <c r="E270" s="34"/>
      <c r="F270" s="67"/>
    </row>
    <row r="271" spans="1:7" ht="18.95" customHeight="1" x14ac:dyDescent="0.25">
      <c r="A271" s="7">
        <v>271</v>
      </c>
      <c r="B271" s="60" t="s">
        <v>147</v>
      </c>
      <c r="C271" s="199"/>
      <c r="D271" s="178"/>
      <c r="E271" s="34"/>
      <c r="F271" s="67"/>
    </row>
    <row r="272" spans="1:7" ht="18.95" customHeight="1" x14ac:dyDescent="0.25">
      <c r="A272" s="115">
        <v>272</v>
      </c>
      <c r="B272" s="121"/>
      <c r="C272" s="117" t="s">
        <v>6</v>
      </c>
      <c r="D272" s="118" t="s">
        <v>146</v>
      </c>
      <c r="E272" s="119" t="s">
        <v>8</v>
      </c>
      <c r="F272" s="120"/>
      <c r="G272" s="172"/>
    </row>
    <row r="273" spans="1:7" ht="18.95" customHeight="1" x14ac:dyDescent="0.25">
      <c r="A273" s="109">
        <v>273</v>
      </c>
      <c r="B273" s="110"/>
      <c r="C273" s="111"/>
      <c r="D273" s="112"/>
      <c r="E273" s="113"/>
      <c r="F273" s="114"/>
    </row>
    <row r="274" spans="1:7" ht="18.95" customHeight="1" x14ac:dyDescent="0.25">
      <c r="A274" s="6">
        <v>274</v>
      </c>
      <c r="B274" s="60" t="s">
        <v>146</v>
      </c>
      <c r="C274" s="199"/>
      <c r="D274" s="178"/>
      <c r="E274" s="34"/>
      <c r="F274" s="67" t="s">
        <v>147</v>
      </c>
    </row>
    <row r="275" spans="1:7" ht="18.95" customHeight="1" x14ac:dyDescent="0.25">
      <c r="A275" s="7">
        <v>275</v>
      </c>
      <c r="B275" s="60" t="s">
        <v>2</v>
      </c>
      <c r="C275" s="199"/>
      <c r="D275" s="178"/>
      <c r="E275" s="34"/>
      <c r="F275" s="67"/>
      <c r="G275" s="172"/>
    </row>
    <row r="276" spans="1:7" ht="18.95" customHeight="1" x14ac:dyDescent="0.25">
      <c r="A276" s="7">
        <v>276</v>
      </c>
      <c r="B276" s="60" t="s">
        <v>5</v>
      </c>
      <c r="C276" s="199"/>
      <c r="D276" s="178"/>
      <c r="E276" s="34"/>
      <c r="F276" s="67"/>
      <c r="G276" s="172"/>
    </row>
    <row r="277" spans="1:7" ht="18.95" customHeight="1" x14ac:dyDescent="0.25">
      <c r="A277" s="6">
        <v>277</v>
      </c>
      <c r="B277" s="60" t="s">
        <v>6</v>
      </c>
      <c r="C277" s="199"/>
      <c r="D277" s="178"/>
      <c r="E277" s="34"/>
      <c r="F277" s="67"/>
      <c r="G277" s="172"/>
    </row>
    <row r="278" spans="1:7" ht="18.95" customHeight="1" x14ac:dyDescent="0.25">
      <c r="A278" s="6">
        <v>278</v>
      </c>
      <c r="B278" s="60" t="s">
        <v>3</v>
      </c>
      <c r="C278" s="199"/>
      <c r="D278" s="178"/>
      <c r="E278" s="34"/>
      <c r="F278" s="67"/>
      <c r="G278" s="172"/>
    </row>
    <row r="279" spans="1:7" ht="18.95" customHeight="1" x14ac:dyDescent="0.25">
      <c r="A279" s="109">
        <v>279</v>
      </c>
      <c r="B279" s="110"/>
      <c r="C279" s="111" t="s">
        <v>147</v>
      </c>
      <c r="D279" s="112" t="s">
        <v>10</v>
      </c>
      <c r="E279" s="113" t="s">
        <v>91</v>
      </c>
      <c r="F279" s="114"/>
      <c r="G279" s="172"/>
    </row>
    <row r="280" spans="1:7" ht="18.95" customHeight="1" x14ac:dyDescent="0.25">
      <c r="A280" s="109">
        <v>280</v>
      </c>
      <c r="B280" s="110"/>
      <c r="C280" s="111"/>
      <c r="D280" s="112"/>
      <c r="E280" s="113"/>
      <c r="F280" s="114"/>
      <c r="G280" s="172"/>
    </row>
    <row r="281" spans="1:7" ht="18.95" customHeight="1" x14ac:dyDescent="0.25">
      <c r="A281" s="6">
        <v>281</v>
      </c>
      <c r="B281" s="60" t="s">
        <v>4</v>
      </c>
      <c r="C281" s="199"/>
      <c r="D281" s="178"/>
      <c r="E281" s="34"/>
      <c r="F281" s="67" t="s">
        <v>2</v>
      </c>
      <c r="G281" s="172"/>
    </row>
    <row r="282" spans="1:7" ht="18.95" customHeight="1" x14ac:dyDescent="0.25">
      <c r="A282" s="7">
        <v>282</v>
      </c>
      <c r="B282" s="60" t="s">
        <v>90</v>
      </c>
      <c r="C282" s="199"/>
      <c r="D282" s="178"/>
      <c r="E282" s="34"/>
      <c r="F282" s="67"/>
      <c r="G282" s="172"/>
    </row>
    <row r="283" spans="1:7" ht="18.95" customHeight="1" x14ac:dyDescent="0.25">
      <c r="A283" s="7">
        <v>283</v>
      </c>
      <c r="B283" s="60" t="s">
        <v>91</v>
      </c>
      <c r="C283" s="199"/>
      <c r="D283" s="178"/>
      <c r="E283" s="34"/>
      <c r="F283" s="67"/>
      <c r="G283" s="172"/>
    </row>
    <row r="284" spans="1:7" ht="18.95" customHeight="1" x14ac:dyDescent="0.25">
      <c r="A284" s="6">
        <v>284</v>
      </c>
      <c r="B284" s="60" t="s">
        <v>7</v>
      </c>
      <c r="C284" s="199"/>
      <c r="D284" s="178"/>
      <c r="E284" s="34"/>
      <c r="F284" s="67"/>
      <c r="G284" s="172"/>
    </row>
    <row r="285" spans="1:7" ht="18.95" customHeight="1" x14ac:dyDescent="0.25">
      <c r="A285" s="6">
        <v>285</v>
      </c>
      <c r="B285" s="60" t="s">
        <v>8</v>
      </c>
      <c r="C285" s="199"/>
      <c r="D285" s="178"/>
      <c r="E285" s="34"/>
      <c r="F285" s="67"/>
      <c r="G285" s="172"/>
    </row>
    <row r="286" spans="1:7" ht="18.95" customHeight="1" x14ac:dyDescent="0.25">
      <c r="A286" s="109">
        <v>286</v>
      </c>
      <c r="B286" s="110"/>
      <c r="C286" s="111" t="s">
        <v>2</v>
      </c>
      <c r="D286" s="112" t="s">
        <v>5</v>
      </c>
      <c r="E286" s="113" t="s">
        <v>4</v>
      </c>
      <c r="F286" s="114"/>
      <c r="G286" s="172"/>
    </row>
    <row r="287" spans="1:7" ht="18.95" customHeight="1" x14ac:dyDescent="0.25">
      <c r="A287" s="109">
        <v>287</v>
      </c>
      <c r="B287" s="110"/>
      <c r="C287" s="111"/>
      <c r="D287" s="112"/>
      <c r="E287" s="113"/>
      <c r="F287" s="114"/>
      <c r="G287" s="172"/>
    </row>
    <row r="288" spans="1:7" ht="18.95" customHeight="1" x14ac:dyDescent="0.25">
      <c r="A288" s="6">
        <v>288</v>
      </c>
      <c r="B288" s="60" t="s">
        <v>10</v>
      </c>
      <c r="C288" s="199"/>
      <c r="D288" s="178"/>
      <c r="E288" s="34"/>
      <c r="F288" s="67" t="s">
        <v>6</v>
      </c>
      <c r="G288" s="172"/>
    </row>
    <row r="289" spans="1:7" ht="18.95" customHeight="1" x14ac:dyDescent="0.25">
      <c r="A289" s="7">
        <v>289</v>
      </c>
      <c r="B289" s="60" t="s">
        <v>147</v>
      </c>
      <c r="C289" s="199"/>
      <c r="D289" s="178"/>
      <c r="E289" s="34"/>
      <c r="F289" s="67"/>
      <c r="G289" s="172"/>
    </row>
    <row r="290" spans="1:7" ht="18.95" customHeight="1" x14ac:dyDescent="0.25">
      <c r="A290" s="7">
        <v>290</v>
      </c>
      <c r="B290" s="60" t="s">
        <v>146</v>
      </c>
      <c r="C290" s="199"/>
      <c r="D290" s="178"/>
      <c r="E290" s="34"/>
      <c r="F290" s="67"/>
      <c r="G290" s="172"/>
    </row>
    <row r="291" spans="1:7" ht="18.95" customHeight="1" x14ac:dyDescent="0.25">
      <c r="A291" s="6">
        <v>291</v>
      </c>
      <c r="B291" s="60" t="s">
        <v>2</v>
      </c>
      <c r="C291" s="199"/>
      <c r="D291" s="178"/>
      <c r="E291" s="34"/>
      <c r="F291" s="67"/>
      <c r="G291" s="172"/>
    </row>
    <row r="292" spans="1:7" ht="18.95" customHeight="1" x14ac:dyDescent="0.25">
      <c r="A292" s="6">
        <v>292</v>
      </c>
      <c r="B292" s="60" t="s">
        <v>5</v>
      </c>
      <c r="C292" s="199"/>
      <c r="D292" s="178"/>
      <c r="E292" s="34"/>
      <c r="F292" s="67"/>
      <c r="G292" s="172"/>
    </row>
    <row r="293" spans="1:7" ht="18.95" customHeight="1" x14ac:dyDescent="0.25">
      <c r="A293" s="109">
        <v>293</v>
      </c>
      <c r="B293" s="110"/>
      <c r="C293" s="111" t="s">
        <v>7</v>
      </c>
      <c r="D293" s="112" t="s">
        <v>3</v>
      </c>
      <c r="E293" s="113" t="s">
        <v>90</v>
      </c>
      <c r="F293" s="114"/>
      <c r="G293" s="172"/>
    </row>
    <row r="294" spans="1:7" ht="18.95" customHeight="1" x14ac:dyDescent="0.25">
      <c r="A294" s="109">
        <v>294</v>
      </c>
      <c r="B294" s="110"/>
      <c r="C294" s="111"/>
      <c r="D294" s="112"/>
      <c r="E294" s="113"/>
      <c r="F294" s="114"/>
      <c r="G294" s="172"/>
    </row>
    <row r="295" spans="1:7" ht="18.95" customHeight="1" x14ac:dyDescent="0.25">
      <c r="A295" s="6">
        <v>295</v>
      </c>
      <c r="B295" s="60" t="s">
        <v>6</v>
      </c>
      <c r="C295" s="199"/>
      <c r="D295" s="178"/>
      <c r="E295" s="34"/>
      <c r="F295" s="67" t="s">
        <v>5</v>
      </c>
      <c r="G295" s="172"/>
    </row>
    <row r="296" spans="1:7" ht="18.95" customHeight="1" x14ac:dyDescent="0.25">
      <c r="A296" s="7">
        <v>296</v>
      </c>
      <c r="B296" s="60" t="s">
        <v>3</v>
      </c>
      <c r="C296" s="199"/>
      <c r="D296" s="178"/>
      <c r="E296" s="34"/>
      <c r="F296" s="67"/>
      <c r="G296" s="172"/>
    </row>
    <row r="297" spans="1:7" ht="18.95" customHeight="1" x14ac:dyDescent="0.25">
      <c r="A297" s="7">
        <v>297</v>
      </c>
      <c r="B297" s="60" t="s">
        <v>4</v>
      </c>
      <c r="C297" s="199"/>
      <c r="D297" s="178"/>
      <c r="E297" s="34"/>
      <c r="F297" s="67"/>
      <c r="G297" s="172"/>
    </row>
    <row r="298" spans="1:7" ht="18.95" customHeight="1" x14ac:dyDescent="0.25">
      <c r="A298" s="6">
        <v>298</v>
      </c>
      <c r="B298" s="60" t="s">
        <v>90</v>
      </c>
      <c r="C298" s="199"/>
      <c r="D298" s="178"/>
      <c r="E298" s="34"/>
      <c r="F298" s="67"/>
      <c r="G298" s="172"/>
    </row>
    <row r="299" spans="1:7" ht="18.95" customHeight="1" x14ac:dyDescent="0.25">
      <c r="A299" s="6">
        <v>299</v>
      </c>
      <c r="B299" s="60" t="s">
        <v>91</v>
      </c>
      <c r="C299" s="199"/>
      <c r="D299" s="178"/>
      <c r="E299" s="34"/>
      <c r="F299" s="67"/>
      <c r="G299" s="172"/>
    </row>
    <row r="300" spans="1:7" ht="18.95" customHeight="1" x14ac:dyDescent="0.25">
      <c r="A300" s="109">
        <v>300</v>
      </c>
      <c r="B300" s="110"/>
      <c r="C300" s="111" t="s">
        <v>146</v>
      </c>
      <c r="D300" s="112" t="s">
        <v>8</v>
      </c>
      <c r="E300" s="113" t="s">
        <v>6</v>
      </c>
      <c r="F300" s="114"/>
      <c r="G300" s="172"/>
    </row>
    <row r="301" spans="1:7" ht="18.95" customHeight="1" x14ac:dyDescent="0.25">
      <c r="A301" s="109">
        <v>301</v>
      </c>
      <c r="B301" s="110"/>
      <c r="C301" s="111"/>
      <c r="D301" s="112"/>
      <c r="E301" s="113"/>
      <c r="F301" s="114"/>
      <c r="G301" s="172"/>
    </row>
    <row r="302" spans="1:7" ht="18.95" customHeight="1" x14ac:dyDescent="0.25">
      <c r="A302" s="115">
        <v>302</v>
      </c>
      <c r="B302" s="121"/>
      <c r="C302" s="117"/>
      <c r="D302" s="118"/>
      <c r="E302" s="119"/>
      <c r="F302" s="120"/>
      <c r="G302" s="172"/>
    </row>
    <row r="303" spans="1:7" ht="18.95" customHeight="1" x14ac:dyDescent="0.25">
      <c r="A303" s="7">
        <v>303</v>
      </c>
      <c r="B303" s="60" t="s">
        <v>7</v>
      </c>
      <c r="C303" s="199"/>
      <c r="D303" s="178"/>
      <c r="E303" s="34"/>
      <c r="F303" s="67" t="s">
        <v>3</v>
      </c>
    </row>
    <row r="304" spans="1:7" ht="18.95" customHeight="1" x14ac:dyDescent="0.25">
      <c r="A304" s="7">
        <v>304</v>
      </c>
      <c r="B304" s="60" t="s">
        <v>8</v>
      </c>
      <c r="C304" s="199"/>
      <c r="D304" s="178"/>
      <c r="E304" s="34"/>
      <c r="F304" s="67"/>
    </row>
    <row r="305" spans="1:7" ht="18.95" customHeight="1" x14ac:dyDescent="0.25">
      <c r="A305" s="7">
        <v>305</v>
      </c>
      <c r="B305" s="60" t="s">
        <v>10</v>
      </c>
      <c r="C305" s="199"/>
      <c r="D305" s="178"/>
      <c r="E305" s="34"/>
      <c r="F305" s="67"/>
    </row>
    <row r="306" spans="1:7" ht="18.95" customHeight="1" x14ac:dyDescent="0.25">
      <c r="A306" s="6">
        <v>306</v>
      </c>
      <c r="B306" s="60" t="s">
        <v>147</v>
      </c>
      <c r="C306" s="199"/>
      <c r="D306" s="178"/>
      <c r="E306" s="34"/>
      <c r="F306" s="67"/>
    </row>
    <row r="307" spans="1:7" ht="18.95" customHeight="1" x14ac:dyDescent="0.25">
      <c r="A307" s="109">
        <v>307</v>
      </c>
      <c r="B307" s="110"/>
      <c r="C307" s="111" t="s">
        <v>10</v>
      </c>
      <c r="D307" s="112" t="s">
        <v>91</v>
      </c>
      <c r="E307" s="113" t="s">
        <v>147</v>
      </c>
      <c r="F307" s="114"/>
    </row>
    <row r="308" spans="1:7" ht="18.95" customHeight="1" x14ac:dyDescent="0.25">
      <c r="A308" s="109">
        <v>308</v>
      </c>
      <c r="B308" s="110"/>
      <c r="C308" s="111"/>
      <c r="D308" s="112"/>
      <c r="E308" s="113"/>
      <c r="F308" s="114"/>
    </row>
    <row r="309" spans="1:7" ht="18.95" customHeight="1" x14ac:dyDescent="0.25">
      <c r="A309" s="6">
        <v>309</v>
      </c>
      <c r="B309" s="60" t="s">
        <v>146</v>
      </c>
      <c r="C309" s="199"/>
      <c r="D309" s="178"/>
      <c r="E309" s="34"/>
      <c r="F309" s="67" t="s">
        <v>91</v>
      </c>
    </row>
    <row r="310" spans="1:7" ht="18.95" customHeight="1" x14ac:dyDescent="0.25">
      <c r="A310" s="7">
        <v>310</v>
      </c>
      <c r="B310" s="60" t="s">
        <v>2</v>
      </c>
      <c r="C310" s="199"/>
      <c r="D310" s="178"/>
      <c r="E310" s="34"/>
      <c r="F310" s="67"/>
    </row>
    <row r="311" spans="1:7" ht="18.95" customHeight="1" x14ac:dyDescent="0.25">
      <c r="A311" s="7">
        <v>311</v>
      </c>
      <c r="B311" s="60" t="s">
        <v>5</v>
      </c>
      <c r="C311" s="199"/>
      <c r="D311" s="178"/>
      <c r="E311" s="34"/>
      <c r="F311" s="67"/>
    </row>
    <row r="312" spans="1:7" ht="18.95" customHeight="1" x14ac:dyDescent="0.25">
      <c r="A312" s="6">
        <v>312</v>
      </c>
      <c r="B312" s="60" t="s">
        <v>6</v>
      </c>
      <c r="C312" s="199"/>
      <c r="D312" s="178"/>
      <c r="E312" s="34"/>
      <c r="F312" s="67"/>
    </row>
    <row r="313" spans="1:7" ht="18.95" customHeight="1" x14ac:dyDescent="0.25">
      <c r="A313" s="6">
        <v>313</v>
      </c>
      <c r="B313" s="60" t="s">
        <v>3</v>
      </c>
      <c r="C313" s="199"/>
      <c r="D313" s="178"/>
      <c r="E313" s="34"/>
      <c r="F313" s="67"/>
      <c r="G313" s="172"/>
    </row>
    <row r="314" spans="1:7" ht="18.95" customHeight="1" x14ac:dyDescent="0.25">
      <c r="A314" s="109">
        <v>314</v>
      </c>
      <c r="B314" s="110"/>
      <c r="C314" s="111" t="s">
        <v>4</v>
      </c>
      <c r="D314" s="112" t="s">
        <v>2</v>
      </c>
      <c r="E314" s="113" t="s">
        <v>5</v>
      </c>
      <c r="F314" s="114"/>
      <c r="G314" s="172"/>
    </row>
    <row r="315" spans="1:7" ht="18.95" customHeight="1" x14ac:dyDescent="0.25">
      <c r="A315" s="109">
        <v>315</v>
      </c>
      <c r="B315" s="110"/>
      <c r="C315" s="111"/>
      <c r="D315" s="112"/>
      <c r="E315" s="113"/>
      <c r="F315" s="114"/>
      <c r="G315" s="172"/>
    </row>
    <row r="316" spans="1:7" ht="18.95" customHeight="1" x14ac:dyDescent="0.25">
      <c r="A316" s="6">
        <v>316</v>
      </c>
      <c r="B316" s="60" t="s">
        <v>4</v>
      </c>
      <c r="C316" s="199"/>
      <c r="D316" s="178"/>
      <c r="E316" s="34"/>
      <c r="F316" s="67" t="s">
        <v>10</v>
      </c>
      <c r="G316" s="172"/>
    </row>
    <row r="317" spans="1:7" ht="18.95" customHeight="1" x14ac:dyDescent="0.25">
      <c r="A317" s="7">
        <v>317</v>
      </c>
      <c r="B317" s="60" t="s">
        <v>90</v>
      </c>
      <c r="C317" s="199"/>
      <c r="D317" s="178"/>
      <c r="E317" s="34"/>
      <c r="F317" s="67"/>
      <c r="G317" s="172"/>
    </row>
    <row r="318" spans="1:7" ht="18.95" customHeight="1" x14ac:dyDescent="0.25">
      <c r="A318" s="7">
        <v>318</v>
      </c>
      <c r="B318" s="60" t="s">
        <v>91</v>
      </c>
      <c r="C318" s="199"/>
      <c r="D318" s="178"/>
      <c r="E318" s="34"/>
      <c r="F318" s="67"/>
      <c r="G318" s="172"/>
    </row>
    <row r="319" spans="1:7" ht="18.95" customHeight="1" x14ac:dyDescent="0.25">
      <c r="A319" s="7">
        <v>319</v>
      </c>
      <c r="B319" s="60" t="s">
        <v>7</v>
      </c>
      <c r="C319" s="199"/>
      <c r="D319" s="178"/>
      <c r="E319" s="34"/>
      <c r="F319" s="67"/>
      <c r="G319" s="172"/>
    </row>
    <row r="320" spans="1:7" ht="18.95" customHeight="1" x14ac:dyDescent="0.25">
      <c r="A320" s="6">
        <v>320</v>
      </c>
      <c r="B320" s="60" t="s">
        <v>8</v>
      </c>
      <c r="C320" s="199"/>
      <c r="D320" s="178"/>
      <c r="E320" s="34"/>
      <c r="F320" s="67"/>
      <c r="G320" s="172"/>
    </row>
    <row r="321" spans="1:7" ht="18.95" customHeight="1" x14ac:dyDescent="0.25">
      <c r="A321" s="109">
        <v>321</v>
      </c>
      <c r="B321" s="110"/>
      <c r="C321" s="111" t="s">
        <v>3</v>
      </c>
      <c r="D321" s="112" t="s">
        <v>90</v>
      </c>
      <c r="E321" s="113" t="s">
        <v>7</v>
      </c>
      <c r="F321" s="114"/>
      <c r="G321" s="172"/>
    </row>
    <row r="322" spans="1:7" ht="18.95" customHeight="1" x14ac:dyDescent="0.25">
      <c r="A322" s="115">
        <v>322</v>
      </c>
      <c r="B322" s="121"/>
      <c r="C322" s="117"/>
      <c r="D322" s="118"/>
      <c r="E322" s="119"/>
      <c r="F322" s="120"/>
      <c r="G322" s="172"/>
    </row>
    <row r="323" spans="1:7" ht="18.95" customHeight="1" x14ac:dyDescent="0.25">
      <c r="A323" s="6">
        <v>323</v>
      </c>
      <c r="B323" s="60" t="s">
        <v>10</v>
      </c>
      <c r="C323" s="199"/>
      <c r="D323" s="178"/>
      <c r="E323" s="34"/>
      <c r="F323" s="67" t="s">
        <v>90</v>
      </c>
      <c r="G323" s="172"/>
    </row>
    <row r="324" spans="1:7" ht="18.95" customHeight="1" x14ac:dyDescent="0.25">
      <c r="A324" s="7">
        <v>324</v>
      </c>
      <c r="B324" s="60" t="s">
        <v>147</v>
      </c>
      <c r="C324" s="199"/>
      <c r="D324" s="178"/>
      <c r="E324" s="34"/>
      <c r="F324" s="67"/>
      <c r="G324" s="172"/>
    </row>
    <row r="325" spans="1:7" ht="18.95" customHeight="1" x14ac:dyDescent="0.25">
      <c r="A325" s="7">
        <v>325</v>
      </c>
      <c r="B325" s="60" t="s">
        <v>146</v>
      </c>
      <c r="C325" s="199"/>
      <c r="D325" s="178"/>
      <c r="E325" s="34"/>
      <c r="F325" s="67"/>
      <c r="G325" s="172"/>
    </row>
    <row r="326" spans="1:7" ht="18.95" customHeight="1" x14ac:dyDescent="0.25">
      <c r="A326" s="6">
        <v>326</v>
      </c>
      <c r="B326" s="60" t="s">
        <v>2</v>
      </c>
      <c r="C326" s="199"/>
      <c r="D326" s="178"/>
      <c r="E326" s="34"/>
      <c r="F326" s="67"/>
      <c r="G326" s="172"/>
    </row>
    <row r="327" spans="1:7" ht="18.95" customHeight="1" x14ac:dyDescent="0.25">
      <c r="A327" s="6">
        <v>327</v>
      </c>
      <c r="B327" s="60" t="s">
        <v>5</v>
      </c>
      <c r="C327" s="199"/>
      <c r="D327" s="178"/>
      <c r="E327" s="34"/>
      <c r="F327" s="67"/>
      <c r="G327" s="172"/>
    </row>
    <row r="328" spans="1:7" ht="18.95" customHeight="1" x14ac:dyDescent="0.25">
      <c r="A328" s="109">
        <v>328</v>
      </c>
      <c r="B328" s="110"/>
      <c r="C328" s="111" t="s">
        <v>8</v>
      </c>
      <c r="D328" s="112" t="s">
        <v>6</v>
      </c>
      <c r="E328" s="113" t="s">
        <v>146</v>
      </c>
      <c r="F328" s="114"/>
      <c r="G328" s="172"/>
    </row>
    <row r="329" spans="1:7" ht="18.95" customHeight="1" x14ac:dyDescent="0.25">
      <c r="A329" s="109">
        <v>329</v>
      </c>
      <c r="B329" s="110"/>
      <c r="C329" s="111"/>
      <c r="D329" s="112"/>
      <c r="E329" s="113"/>
      <c r="F329" s="114"/>
      <c r="G329" s="172"/>
    </row>
    <row r="330" spans="1:7" ht="18.95" customHeight="1" x14ac:dyDescent="0.25">
      <c r="A330" s="6">
        <v>330</v>
      </c>
      <c r="B330" s="60" t="s">
        <v>3</v>
      </c>
      <c r="C330" s="199"/>
      <c r="D330" s="178"/>
      <c r="E330" s="34"/>
      <c r="F330" s="67" t="s">
        <v>8</v>
      </c>
      <c r="G330" s="172"/>
    </row>
    <row r="331" spans="1:7" ht="18.95" customHeight="1" x14ac:dyDescent="0.25">
      <c r="A331" s="7">
        <v>331</v>
      </c>
      <c r="B331" s="60" t="s">
        <v>4</v>
      </c>
      <c r="C331" s="199"/>
      <c r="D331" s="178"/>
      <c r="E331" s="34"/>
      <c r="F331" s="67"/>
      <c r="G331" s="172"/>
    </row>
    <row r="332" spans="1:7" ht="18.95" customHeight="1" x14ac:dyDescent="0.25">
      <c r="A332" s="7">
        <v>332</v>
      </c>
      <c r="B332" s="60" t="s">
        <v>90</v>
      </c>
      <c r="C332" s="199"/>
      <c r="D332" s="178"/>
      <c r="E332" s="34"/>
      <c r="F332" s="67"/>
      <c r="G332" s="172"/>
    </row>
    <row r="333" spans="1:7" ht="18.95" customHeight="1" x14ac:dyDescent="0.25">
      <c r="A333" s="6">
        <v>333</v>
      </c>
      <c r="B333" s="60" t="s">
        <v>91</v>
      </c>
      <c r="C333" s="199"/>
      <c r="D333" s="178"/>
      <c r="E333" s="34"/>
      <c r="F333" s="67"/>
      <c r="G333" s="172"/>
    </row>
    <row r="334" spans="1:7" ht="18.95" customHeight="1" x14ac:dyDescent="0.25">
      <c r="A334" s="6">
        <v>334</v>
      </c>
      <c r="B334" s="60" t="s">
        <v>7</v>
      </c>
      <c r="C334" s="199"/>
      <c r="D334" s="178"/>
      <c r="E334" s="34"/>
      <c r="F334" s="67"/>
      <c r="G334" s="172"/>
    </row>
    <row r="335" spans="1:7" ht="18.95" customHeight="1" x14ac:dyDescent="0.25">
      <c r="A335" s="109">
        <v>335</v>
      </c>
      <c r="B335" s="110"/>
      <c r="C335" s="111" t="s">
        <v>91</v>
      </c>
      <c r="D335" s="112" t="s">
        <v>147</v>
      </c>
      <c r="E335" s="113" t="s">
        <v>10</v>
      </c>
      <c r="F335" s="114"/>
      <c r="G335" s="172"/>
    </row>
    <row r="336" spans="1:7" ht="18.95" customHeight="1" x14ac:dyDescent="0.25">
      <c r="A336" s="109">
        <v>336</v>
      </c>
      <c r="B336" s="110"/>
      <c r="C336" s="111"/>
      <c r="D336" s="112"/>
      <c r="E336" s="113"/>
      <c r="F336" s="114"/>
      <c r="G336" s="172"/>
    </row>
    <row r="337" spans="1:7" ht="18.95" customHeight="1" x14ac:dyDescent="0.25">
      <c r="A337" s="6">
        <v>337</v>
      </c>
      <c r="B337" s="60" t="s">
        <v>8</v>
      </c>
      <c r="C337" s="199"/>
      <c r="D337" s="178"/>
      <c r="E337" s="34"/>
      <c r="F337" s="67" t="s">
        <v>7</v>
      </c>
      <c r="G337" s="172"/>
    </row>
    <row r="338" spans="1:7" ht="18.95" customHeight="1" x14ac:dyDescent="0.25">
      <c r="A338" s="7">
        <v>338</v>
      </c>
      <c r="B338" s="60" t="s">
        <v>10</v>
      </c>
      <c r="C338" s="199"/>
      <c r="D338" s="178"/>
      <c r="E338" s="34"/>
      <c r="F338" s="64"/>
      <c r="G338" s="172"/>
    </row>
    <row r="339" spans="1:7" ht="18.95" customHeight="1" x14ac:dyDescent="0.25">
      <c r="A339" s="7">
        <v>339</v>
      </c>
      <c r="B339" s="60" t="s">
        <v>147</v>
      </c>
      <c r="C339" s="199"/>
      <c r="D339" s="178"/>
      <c r="E339" s="34"/>
      <c r="F339" s="67"/>
    </row>
    <row r="340" spans="1:7" ht="18.95" customHeight="1" x14ac:dyDescent="0.25">
      <c r="A340" s="6">
        <v>340</v>
      </c>
      <c r="B340" s="60" t="s">
        <v>146</v>
      </c>
      <c r="C340" s="199"/>
      <c r="D340" s="178"/>
      <c r="E340" s="34"/>
      <c r="F340" s="67"/>
    </row>
    <row r="341" spans="1:7" ht="18.95" customHeight="1" x14ac:dyDescent="0.25">
      <c r="A341" s="6">
        <v>341</v>
      </c>
      <c r="B341" s="60" t="s">
        <v>2</v>
      </c>
      <c r="C341" s="199"/>
      <c r="D341" s="178"/>
      <c r="E341" s="34"/>
      <c r="F341" s="67"/>
    </row>
    <row r="342" spans="1:7" ht="18.95" customHeight="1" x14ac:dyDescent="0.25">
      <c r="A342" s="109">
        <v>342</v>
      </c>
      <c r="B342" s="110"/>
      <c r="C342" s="111" t="s">
        <v>5</v>
      </c>
      <c r="D342" s="112" t="s">
        <v>4</v>
      </c>
      <c r="E342" s="113" t="s">
        <v>2</v>
      </c>
      <c r="F342" s="114"/>
    </row>
    <row r="343" spans="1:7" ht="18.95" customHeight="1" x14ac:dyDescent="0.25">
      <c r="A343" s="109">
        <v>343</v>
      </c>
      <c r="B343" s="110"/>
      <c r="C343" s="111"/>
      <c r="D343" s="112"/>
      <c r="E343" s="113"/>
      <c r="F343" s="114"/>
    </row>
    <row r="344" spans="1:7" ht="18.95" customHeight="1" x14ac:dyDescent="0.25">
      <c r="A344" s="6">
        <v>344</v>
      </c>
      <c r="B344" s="60" t="s">
        <v>5</v>
      </c>
      <c r="C344" s="199"/>
      <c r="D344" s="178"/>
      <c r="E344" s="34"/>
      <c r="F344" s="67" t="s">
        <v>147</v>
      </c>
    </row>
    <row r="345" spans="1:7" ht="18.95" customHeight="1" x14ac:dyDescent="0.25">
      <c r="A345" s="7">
        <v>345</v>
      </c>
      <c r="B345" s="60" t="s">
        <v>6</v>
      </c>
      <c r="C345" s="199"/>
      <c r="D345" s="178"/>
      <c r="E345" s="34"/>
      <c r="F345" s="64"/>
    </row>
    <row r="346" spans="1:7" ht="18.95" customHeight="1" x14ac:dyDescent="0.25">
      <c r="A346" s="7">
        <v>346</v>
      </c>
      <c r="B346" s="60" t="s">
        <v>3</v>
      </c>
      <c r="C346" s="199"/>
      <c r="D346" s="178"/>
      <c r="E346" s="34"/>
      <c r="F346" s="67"/>
    </row>
    <row r="347" spans="1:7" ht="18.95" customHeight="1" x14ac:dyDescent="0.25">
      <c r="A347" s="6">
        <v>347</v>
      </c>
      <c r="B347" s="60" t="s">
        <v>4</v>
      </c>
      <c r="C347" s="199"/>
      <c r="D347" s="178"/>
      <c r="E347" s="34"/>
      <c r="F347" s="67"/>
    </row>
    <row r="348" spans="1:7" ht="18.95" customHeight="1" x14ac:dyDescent="0.25">
      <c r="A348" s="6">
        <v>348</v>
      </c>
      <c r="B348" s="60" t="s">
        <v>90</v>
      </c>
      <c r="C348" s="199"/>
      <c r="D348" s="178"/>
      <c r="E348" s="34"/>
      <c r="F348" s="67"/>
    </row>
    <row r="349" spans="1:7" ht="18.95" customHeight="1" x14ac:dyDescent="0.25">
      <c r="A349" s="109">
        <v>349</v>
      </c>
      <c r="B349" s="110"/>
      <c r="C349" s="111" t="s">
        <v>90</v>
      </c>
      <c r="D349" s="112" t="s">
        <v>7</v>
      </c>
      <c r="E349" s="113" t="s">
        <v>3</v>
      </c>
      <c r="F349" s="114"/>
    </row>
    <row r="350" spans="1:7" ht="18.95" customHeight="1" x14ac:dyDescent="0.25">
      <c r="A350" s="109">
        <v>350</v>
      </c>
      <c r="B350" s="110"/>
      <c r="C350" s="111"/>
      <c r="D350" s="112"/>
      <c r="E350" s="113"/>
      <c r="F350" s="114"/>
    </row>
    <row r="351" spans="1:7" ht="18.95" customHeight="1" x14ac:dyDescent="0.25">
      <c r="A351" s="6">
        <v>351</v>
      </c>
      <c r="B351" s="60" t="s">
        <v>91</v>
      </c>
      <c r="C351" s="199"/>
      <c r="D351" s="178"/>
      <c r="E351" s="34"/>
      <c r="F351" s="67" t="s">
        <v>4</v>
      </c>
    </row>
    <row r="352" spans="1:7" ht="18.95" customHeight="1" x14ac:dyDescent="0.25">
      <c r="A352" s="7">
        <v>352</v>
      </c>
      <c r="B352" s="60" t="s">
        <v>7</v>
      </c>
      <c r="C352" s="199"/>
      <c r="D352" s="178"/>
      <c r="E352" s="34"/>
      <c r="F352" s="64"/>
    </row>
    <row r="353" spans="1:8" ht="18.95" customHeight="1" x14ac:dyDescent="0.25">
      <c r="A353" s="7">
        <v>353</v>
      </c>
      <c r="B353" s="60" t="s">
        <v>8</v>
      </c>
      <c r="C353" s="199"/>
      <c r="D353" s="178"/>
      <c r="E353" s="34"/>
      <c r="F353" s="67"/>
    </row>
    <row r="354" spans="1:8" ht="18.95" customHeight="1" x14ac:dyDescent="0.25">
      <c r="A354" s="6">
        <v>354</v>
      </c>
      <c r="B354" s="60" t="s">
        <v>10</v>
      </c>
      <c r="C354" s="199"/>
      <c r="D354" s="178"/>
      <c r="E354" s="34"/>
      <c r="F354" s="67"/>
    </row>
    <row r="355" spans="1:8" ht="18.95" customHeight="1" x14ac:dyDescent="0.25">
      <c r="A355" s="6">
        <v>355</v>
      </c>
      <c r="B355" s="60" t="s">
        <v>147</v>
      </c>
      <c r="C355" s="199"/>
      <c r="D355" s="178"/>
      <c r="E355" s="34"/>
      <c r="F355" s="67"/>
    </row>
    <row r="356" spans="1:8" ht="18.95" customHeight="1" x14ac:dyDescent="0.25">
      <c r="A356" s="109">
        <v>356</v>
      </c>
      <c r="B356" s="110"/>
      <c r="C356" s="111" t="s">
        <v>6</v>
      </c>
      <c r="D356" s="112" t="s">
        <v>146</v>
      </c>
      <c r="E356" s="113" t="s">
        <v>8</v>
      </c>
      <c r="F356" s="114"/>
    </row>
    <row r="357" spans="1:8" ht="18.95" customHeight="1" x14ac:dyDescent="0.25">
      <c r="A357" s="109">
        <v>357</v>
      </c>
      <c r="B357" s="110"/>
      <c r="C357" s="111"/>
      <c r="D357" s="112"/>
      <c r="E357" s="113"/>
      <c r="F357" s="114"/>
    </row>
    <row r="358" spans="1:8" ht="18.95" customHeight="1" x14ac:dyDescent="0.25">
      <c r="A358" s="6">
        <v>358</v>
      </c>
      <c r="B358" s="60" t="s">
        <v>146</v>
      </c>
      <c r="C358" s="200"/>
      <c r="D358" s="178"/>
      <c r="E358" s="34"/>
      <c r="F358" s="67"/>
    </row>
    <row r="359" spans="1:8" ht="18.95" customHeight="1" x14ac:dyDescent="0.25">
      <c r="A359" s="115">
        <v>359</v>
      </c>
      <c r="B359" s="121" t="s">
        <v>90</v>
      </c>
      <c r="C359" s="117"/>
      <c r="D359" s="118" t="s">
        <v>91</v>
      </c>
      <c r="E359" s="118"/>
      <c r="F359" s="198" t="s">
        <v>5</v>
      </c>
    </row>
    <row r="360" spans="1:8" ht="18.95" customHeight="1" x14ac:dyDescent="0.25">
      <c r="A360" s="115">
        <v>360</v>
      </c>
      <c r="B360" s="121"/>
      <c r="C360" s="117"/>
      <c r="D360" s="118"/>
      <c r="E360" s="118"/>
      <c r="F360" s="198"/>
      <c r="G360" s="172"/>
    </row>
    <row r="361" spans="1:8" ht="18.95" customHeight="1" x14ac:dyDescent="0.25">
      <c r="A361" s="115">
        <v>361</v>
      </c>
      <c r="B361" s="121"/>
      <c r="C361" s="117"/>
      <c r="D361" s="118"/>
      <c r="E361" s="118"/>
      <c r="F361" s="198"/>
      <c r="G361" s="172"/>
    </row>
    <row r="362" spans="1:8" ht="18.95" customHeight="1" x14ac:dyDescent="0.25">
      <c r="A362" s="6">
        <v>362</v>
      </c>
      <c r="B362" s="60" t="s">
        <v>2</v>
      </c>
      <c r="C362" s="199"/>
      <c r="D362" s="178"/>
      <c r="E362" s="34"/>
      <c r="F362" s="67"/>
      <c r="G362" s="172"/>
    </row>
    <row r="363" spans="1:8" ht="18.95" customHeight="1" x14ac:dyDescent="0.25">
      <c r="A363" s="109">
        <v>363</v>
      </c>
      <c r="B363" s="110"/>
      <c r="C363" s="111" t="s">
        <v>2</v>
      </c>
      <c r="D363" s="112" t="s">
        <v>10</v>
      </c>
      <c r="E363" s="113" t="s">
        <v>4</v>
      </c>
      <c r="F363" s="114"/>
      <c r="G363" s="172"/>
    </row>
    <row r="364" spans="1:8" ht="18.95" customHeight="1" x14ac:dyDescent="0.25">
      <c r="A364" s="109">
        <v>364</v>
      </c>
      <c r="B364" s="110"/>
      <c r="C364" s="111"/>
      <c r="D364" s="112"/>
      <c r="E364" s="113"/>
      <c r="F364" s="114"/>
    </row>
    <row r="365" spans="1:8" ht="18.95" customHeight="1" x14ac:dyDescent="0.25">
      <c r="A365" s="6">
        <v>365</v>
      </c>
      <c r="B365" s="60" t="s">
        <v>5</v>
      </c>
      <c r="C365" s="199"/>
      <c r="D365" s="178"/>
      <c r="E365" s="34"/>
      <c r="F365" s="67"/>
    </row>
    <row r="366" spans="1:8" ht="18.95" customHeight="1" x14ac:dyDescent="0.25">
      <c r="A366" s="6">
        <v>366</v>
      </c>
      <c r="B366" s="60" t="s">
        <v>6</v>
      </c>
      <c r="C366" s="199"/>
      <c r="D366" s="178"/>
      <c r="E366" s="34"/>
      <c r="F366" s="67"/>
    </row>
    <row r="367" spans="1:8" ht="18.95" customHeight="1" x14ac:dyDescent="0.25">
      <c r="A367" s="115">
        <v>43831</v>
      </c>
      <c r="B367" s="121" t="s">
        <v>4</v>
      </c>
      <c r="C367" s="117"/>
      <c r="D367" s="118" t="s">
        <v>146</v>
      </c>
      <c r="E367" s="118"/>
      <c r="F367" s="198" t="s">
        <v>8</v>
      </c>
    </row>
    <row r="368" spans="1:8" ht="18.95" customHeight="1" x14ac:dyDescent="0.25">
      <c r="A368" s="6" t="s">
        <v>14</v>
      </c>
      <c r="B368" s="60"/>
      <c r="C368" s="199"/>
      <c r="D368" s="178"/>
      <c r="E368" s="34"/>
      <c r="F368" s="67"/>
      <c r="G368" s="172" t="s">
        <v>3</v>
      </c>
      <c r="H368" s="20" t="s">
        <v>194</v>
      </c>
    </row>
    <row r="369" spans="1:8" ht="18.95" customHeight="1" x14ac:dyDescent="0.25">
      <c r="A369" s="6" t="s">
        <v>15</v>
      </c>
      <c r="B369" s="60"/>
      <c r="C369" s="199"/>
      <c r="D369" s="178"/>
      <c r="E369" s="34"/>
      <c r="F369" s="67"/>
      <c r="G369" s="172"/>
    </row>
    <row r="370" spans="1:8" ht="18.95" customHeight="1" x14ac:dyDescent="0.25">
      <c r="A370" s="109" t="s">
        <v>16</v>
      </c>
      <c r="B370" s="110"/>
      <c r="C370" s="111"/>
      <c r="D370" s="112"/>
      <c r="E370" s="113"/>
      <c r="F370" s="114"/>
    </row>
    <row r="371" spans="1:8" ht="18.95" customHeight="1" x14ac:dyDescent="0.25">
      <c r="A371" s="109" t="s">
        <v>152</v>
      </c>
      <c r="B371" s="110"/>
      <c r="C371" s="111"/>
      <c r="D371" s="112"/>
      <c r="E371" s="113"/>
      <c r="F371" s="114"/>
    </row>
    <row r="372" spans="1:8" ht="18.95" customHeight="1" x14ac:dyDescent="0.25">
      <c r="A372" s="6"/>
      <c r="B372" s="60"/>
      <c r="C372" s="199"/>
      <c r="D372" s="178"/>
      <c r="E372" s="34"/>
      <c r="F372" s="177"/>
      <c r="G372" s="19" t="s">
        <v>146</v>
      </c>
      <c r="H372" s="2" t="s">
        <v>193</v>
      </c>
    </row>
  </sheetData>
  <autoFilter ref="A1:F387"/>
  <printOptions horizontalCentered="1"/>
  <pageMargins left="0.23622047244094491" right="0.23622047244094491" top="0.94488188976377963" bottom="0.35433070866141736" header="0" footer="0.23622047244094491"/>
  <pageSetup paperSize="9" orientation="portrait" horizontalDpi="4294967293" r:id="rId1"/>
  <headerFooter>
    <oddHeader>&amp;L&amp;G&amp;C&amp;"Times New Roman,Tučné"&amp;14ROZPIS SLUŽEB LABORANTŮ
Evidence rizikových prací a kontrolovaného pásma&amp;R&amp;"Times New Roman,Tučné"&amp;14KMAS</oddHeader>
    <oddFooter>&amp;L&amp;"Times New Roman,Obyčejné"F36_sou_kmas_002_ver4&amp;R&amp;"Times New Roman,Obyčejné"Dne: 10. 6. 2014, vypracoval: Kafková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rgb="FFFF0000"/>
  </sheetPr>
  <dimension ref="A1:BT38"/>
  <sheetViews>
    <sheetView showGridLines="0" view="pageLayout" topLeftCell="AC1" zoomScaleNormal="100" workbookViewId="0">
      <selection activeCell="G1" sqref="G1:R28"/>
    </sheetView>
  </sheetViews>
  <sheetFormatPr defaultColWidth="9" defaultRowHeight="15.75" x14ac:dyDescent="0.25"/>
  <cols>
    <col min="1" max="1" width="9.42578125" style="78" customWidth="1"/>
    <col min="2" max="2" width="16.140625" style="79" customWidth="1"/>
    <col min="3" max="3" width="16.140625" style="80" customWidth="1"/>
    <col min="4" max="4" width="16.140625" style="81" customWidth="1"/>
    <col min="5" max="5" width="16.140625" style="82" customWidth="1"/>
    <col min="6" max="6" width="25" style="79" customWidth="1"/>
    <col min="7" max="7" width="6.85546875" style="78" customWidth="1"/>
    <col min="8" max="8" width="16.140625" style="79" customWidth="1"/>
    <col min="9" max="9" width="16.140625" style="80" customWidth="1"/>
    <col min="10" max="10" width="16.140625" style="81" customWidth="1"/>
    <col min="11" max="11" width="16.140625" style="82" customWidth="1"/>
    <col min="12" max="12" width="25.140625" style="79" customWidth="1"/>
    <col min="13" max="13" width="9.42578125" style="78" customWidth="1"/>
    <col min="14" max="14" width="16.140625" style="79" customWidth="1"/>
    <col min="15" max="15" width="16.140625" style="80" customWidth="1"/>
    <col min="16" max="16" width="16.140625" style="81" customWidth="1"/>
    <col min="17" max="17" width="16.140625" style="82" customWidth="1"/>
    <col min="18" max="18" width="25.140625" style="79" customWidth="1"/>
    <col min="19" max="19" width="9.42578125" style="78" customWidth="1"/>
    <col min="20" max="20" width="16.140625" style="79" customWidth="1"/>
    <col min="21" max="21" width="16.140625" style="80" customWidth="1"/>
    <col min="22" max="22" width="16.140625" style="81" customWidth="1"/>
    <col min="23" max="23" width="16.140625" style="82" customWidth="1"/>
    <col min="24" max="24" width="25.140625" style="79" customWidth="1"/>
    <col min="25" max="25" width="9.42578125" style="78" customWidth="1"/>
    <col min="26" max="26" width="16.140625" style="79" customWidth="1"/>
    <col min="27" max="27" width="16.140625" style="80" customWidth="1"/>
    <col min="28" max="28" width="16.140625" style="81" customWidth="1"/>
    <col min="29" max="29" width="16.140625" style="82" customWidth="1"/>
    <col min="30" max="30" width="25.140625" style="79" customWidth="1"/>
    <col min="31" max="31" width="9.42578125" style="78" customWidth="1"/>
    <col min="32" max="32" width="16.140625" style="79" customWidth="1"/>
    <col min="33" max="33" width="16.140625" style="80" customWidth="1"/>
    <col min="34" max="34" width="16.140625" style="81" customWidth="1"/>
    <col min="35" max="35" width="16.140625" style="82" customWidth="1"/>
    <col min="36" max="36" width="25.140625" style="79" customWidth="1"/>
    <col min="37" max="37" width="9.42578125" style="78" customWidth="1"/>
    <col min="38" max="38" width="16.140625" style="79" customWidth="1"/>
    <col min="39" max="39" width="16.140625" style="80" customWidth="1"/>
    <col min="40" max="40" width="16.140625" style="81" customWidth="1"/>
    <col min="41" max="41" width="16.140625" style="82" customWidth="1"/>
    <col min="42" max="42" width="25.140625" style="79" customWidth="1"/>
    <col min="43" max="43" width="9.42578125" style="78" customWidth="1"/>
    <col min="44" max="44" width="16.140625" style="79" customWidth="1"/>
    <col min="45" max="45" width="16.140625" style="80" customWidth="1"/>
    <col min="46" max="46" width="16.140625" style="81" customWidth="1"/>
    <col min="47" max="47" width="16.140625" style="82" customWidth="1"/>
    <col min="48" max="48" width="25.140625" style="79" customWidth="1"/>
    <col min="49" max="49" width="10.28515625" style="78" customWidth="1"/>
    <col min="50" max="50" width="16.140625" style="79" customWidth="1"/>
    <col min="51" max="51" width="16.140625" style="80" customWidth="1"/>
    <col min="52" max="52" width="16.140625" style="81" customWidth="1"/>
    <col min="53" max="53" width="16.140625" style="82" customWidth="1"/>
    <col min="54" max="54" width="23" style="79" customWidth="1"/>
    <col min="55" max="55" width="9.42578125" style="78" customWidth="1"/>
    <col min="56" max="56" width="16.140625" style="79" customWidth="1"/>
    <col min="57" max="57" width="16.140625" style="80" customWidth="1"/>
    <col min="58" max="58" width="16.140625" style="81" customWidth="1"/>
    <col min="59" max="59" width="16.140625" style="82" customWidth="1"/>
    <col min="60" max="60" width="25.140625" style="79" customWidth="1"/>
    <col min="61" max="61" width="9.42578125" style="78" customWidth="1"/>
    <col min="62" max="62" width="16.140625" style="79" customWidth="1"/>
    <col min="63" max="63" width="16.140625" style="80" customWidth="1"/>
    <col min="64" max="64" width="16.140625" style="81" customWidth="1"/>
    <col min="65" max="65" width="16.140625" style="82" customWidth="1"/>
    <col min="66" max="66" width="25.140625" style="79" customWidth="1"/>
    <col min="67" max="67" width="9.42578125" style="78" customWidth="1"/>
    <col min="68" max="68" width="16.140625" style="79" customWidth="1"/>
    <col min="69" max="69" width="16.140625" style="80" customWidth="1"/>
    <col min="70" max="70" width="16.140625" style="81" customWidth="1"/>
    <col min="71" max="71" width="16.140625" style="82" customWidth="1"/>
    <col min="72" max="72" width="25.140625" style="79" customWidth="1"/>
    <col min="73" max="16384" width="9" style="78"/>
  </cols>
  <sheetData>
    <row r="1" spans="1:72" ht="65.099999999999994" customHeight="1" x14ac:dyDescent="0.25">
      <c r="A1" s="279" t="s">
        <v>191</v>
      </c>
      <c r="B1" s="279"/>
      <c r="C1" s="279"/>
      <c r="D1" s="279"/>
      <c r="E1" s="279"/>
      <c r="F1" s="279"/>
      <c r="G1" s="279" t="s">
        <v>192</v>
      </c>
      <c r="H1" s="279"/>
      <c r="I1" s="279"/>
      <c r="J1" s="279"/>
      <c r="K1" s="279"/>
      <c r="L1" s="279"/>
      <c r="M1" s="279" t="s">
        <v>195</v>
      </c>
      <c r="N1" s="279"/>
      <c r="O1" s="279"/>
      <c r="P1" s="279"/>
      <c r="Q1" s="279"/>
      <c r="R1" s="279"/>
      <c r="S1" s="279" t="s">
        <v>196</v>
      </c>
      <c r="T1" s="279"/>
      <c r="U1" s="279"/>
      <c r="V1" s="279"/>
      <c r="W1" s="279"/>
      <c r="X1" s="279"/>
      <c r="Y1" s="279" t="s">
        <v>197</v>
      </c>
      <c r="Z1" s="279"/>
      <c r="AA1" s="279"/>
      <c r="AB1" s="279"/>
      <c r="AC1" s="279"/>
      <c r="AD1" s="279"/>
      <c r="AE1" s="279" t="s">
        <v>198</v>
      </c>
      <c r="AF1" s="279"/>
      <c r="AG1" s="279"/>
      <c r="AH1" s="279"/>
      <c r="AI1" s="279"/>
      <c r="AJ1" s="279"/>
      <c r="AK1" s="279" t="s">
        <v>199</v>
      </c>
      <c r="AL1" s="279"/>
      <c r="AM1" s="279"/>
      <c r="AN1" s="279"/>
      <c r="AO1" s="279"/>
      <c r="AP1" s="279"/>
      <c r="AQ1" s="279" t="s">
        <v>200</v>
      </c>
      <c r="AR1" s="279"/>
      <c r="AS1" s="279"/>
      <c r="AT1" s="279"/>
      <c r="AU1" s="279"/>
      <c r="AV1" s="279"/>
      <c r="AW1" s="279" t="s">
        <v>201</v>
      </c>
      <c r="AX1" s="279"/>
      <c r="AY1" s="279"/>
      <c r="AZ1" s="279"/>
      <c r="BA1" s="279"/>
      <c r="BB1" s="279"/>
      <c r="BC1" s="279" t="s">
        <v>202</v>
      </c>
      <c r="BD1" s="279"/>
      <c r="BE1" s="279"/>
      <c r="BF1" s="279"/>
      <c r="BG1" s="279"/>
      <c r="BH1" s="279"/>
      <c r="BI1" s="279" t="s">
        <v>203</v>
      </c>
      <c r="BJ1" s="279"/>
      <c r="BK1" s="279"/>
      <c r="BL1" s="279"/>
      <c r="BM1" s="279"/>
      <c r="BN1" s="279"/>
      <c r="BO1" s="279" t="s">
        <v>204</v>
      </c>
      <c r="BP1" s="279"/>
      <c r="BQ1" s="279"/>
      <c r="BR1" s="279"/>
      <c r="BS1" s="279"/>
      <c r="BT1" s="279"/>
    </row>
    <row r="2" spans="1:72" s="77" customFormat="1" ht="19.7" customHeight="1" thickBot="1" x14ac:dyDescent="0.3">
      <c r="A2" s="83" t="s">
        <v>23</v>
      </c>
      <c r="B2" s="72" t="s">
        <v>22</v>
      </c>
      <c r="C2" s="73" t="s">
        <v>20</v>
      </c>
      <c r="D2" s="74" t="s">
        <v>18</v>
      </c>
      <c r="E2" s="75" t="s">
        <v>11</v>
      </c>
      <c r="F2" s="76" t="s">
        <v>12</v>
      </c>
      <c r="G2" s="83" t="s">
        <v>23</v>
      </c>
      <c r="H2" s="72" t="s">
        <v>22</v>
      </c>
      <c r="I2" s="73" t="s">
        <v>20</v>
      </c>
      <c r="J2" s="74" t="s">
        <v>18</v>
      </c>
      <c r="K2" s="75" t="s">
        <v>11</v>
      </c>
      <c r="L2" s="76" t="s">
        <v>12</v>
      </c>
      <c r="M2" s="83" t="s">
        <v>23</v>
      </c>
      <c r="N2" s="72" t="s">
        <v>22</v>
      </c>
      <c r="O2" s="73" t="s">
        <v>20</v>
      </c>
      <c r="P2" s="74" t="s">
        <v>18</v>
      </c>
      <c r="Q2" s="75" t="s">
        <v>11</v>
      </c>
      <c r="R2" s="76" t="s">
        <v>12</v>
      </c>
      <c r="S2" s="83" t="s">
        <v>23</v>
      </c>
      <c r="T2" s="72" t="s">
        <v>22</v>
      </c>
      <c r="U2" s="73" t="s">
        <v>20</v>
      </c>
      <c r="V2" s="74" t="s">
        <v>18</v>
      </c>
      <c r="W2" s="75" t="s">
        <v>11</v>
      </c>
      <c r="X2" s="76" t="s">
        <v>12</v>
      </c>
      <c r="Y2" s="83" t="s">
        <v>23</v>
      </c>
      <c r="Z2" s="72" t="s">
        <v>22</v>
      </c>
      <c r="AA2" s="73" t="s">
        <v>20</v>
      </c>
      <c r="AB2" s="74" t="s">
        <v>18</v>
      </c>
      <c r="AC2" s="75" t="s">
        <v>11</v>
      </c>
      <c r="AD2" s="76" t="s">
        <v>12</v>
      </c>
      <c r="AE2" s="83" t="s">
        <v>23</v>
      </c>
      <c r="AF2" s="72" t="s">
        <v>22</v>
      </c>
      <c r="AG2" s="73" t="s">
        <v>20</v>
      </c>
      <c r="AH2" s="74" t="s">
        <v>18</v>
      </c>
      <c r="AI2" s="75" t="s">
        <v>11</v>
      </c>
      <c r="AJ2" s="76" t="s">
        <v>12</v>
      </c>
      <c r="AK2" s="83" t="s">
        <v>23</v>
      </c>
      <c r="AL2" s="72" t="s">
        <v>22</v>
      </c>
      <c r="AM2" s="73" t="s">
        <v>20</v>
      </c>
      <c r="AN2" s="74" t="s">
        <v>18</v>
      </c>
      <c r="AO2" s="75" t="s">
        <v>11</v>
      </c>
      <c r="AP2" s="76" t="s">
        <v>12</v>
      </c>
      <c r="AQ2" s="83" t="s">
        <v>23</v>
      </c>
      <c r="AR2" s="72" t="s">
        <v>22</v>
      </c>
      <c r="AS2" s="73" t="s">
        <v>20</v>
      </c>
      <c r="AT2" s="74" t="s">
        <v>18</v>
      </c>
      <c r="AU2" s="75" t="s">
        <v>11</v>
      </c>
      <c r="AV2" s="76" t="s">
        <v>12</v>
      </c>
      <c r="AW2" s="83" t="s">
        <v>23</v>
      </c>
      <c r="AX2" s="72" t="s">
        <v>22</v>
      </c>
      <c r="AY2" s="73" t="s">
        <v>20</v>
      </c>
      <c r="AZ2" s="74" t="s">
        <v>18</v>
      </c>
      <c r="BA2" s="75" t="s">
        <v>11</v>
      </c>
      <c r="BB2" s="76" t="s">
        <v>12</v>
      </c>
      <c r="BC2" s="83" t="s">
        <v>23</v>
      </c>
      <c r="BD2" s="72" t="s">
        <v>22</v>
      </c>
      <c r="BE2" s="73" t="s">
        <v>20</v>
      </c>
      <c r="BF2" s="74" t="s">
        <v>18</v>
      </c>
      <c r="BG2" s="75" t="s">
        <v>11</v>
      </c>
      <c r="BH2" s="76" t="s">
        <v>12</v>
      </c>
      <c r="BI2" s="83" t="s">
        <v>23</v>
      </c>
      <c r="BJ2" s="72" t="s">
        <v>22</v>
      </c>
      <c r="BK2" s="73" t="s">
        <v>20</v>
      </c>
      <c r="BL2" s="74" t="s">
        <v>18</v>
      </c>
      <c r="BM2" s="75" t="s">
        <v>11</v>
      </c>
      <c r="BN2" s="76" t="s">
        <v>12</v>
      </c>
      <c r="BO2" s="83" t="s">
        <v>23</v>
      </c>
      <c r="BP2" s="72" t="s">
        <v>22</v>
      </c>
      <c r="BQ2" s="73" t="s">
        <v>20</v>
      </c>
      <c r="BR2" s="74" t="s">
        <v>18</v>
      </c>
      <c r="BS2" s="75" t="s">
        <v>11</v>
      </c>
      <c r="BT2" s="76" t="s">
        <v>12</v>
      </c>
    </row>
    <row r="3" spans="1:72" ht="19.350000000000001" customHeight="1" x14ac:dyDescent="0.25">
      <c r="A3" s="115" t="s">
        <v>13</v>
      </c>
      <c r="B3" s="116" t="s">
        <v>147</v>
      </c>
      <c r="C3" s="117" t="s">
        <v>2</v>
      </c>
      <c r="D3" s="118" t="s">
        <v>112</v>
      </c>
      <c r="E3" s="119"/>
      <c r="F3" s="120"/>
      <c r="G3" s="7">
        <v>32</v>
      </c>
      <c r="H3" s="60" t="s">
        <v>5</v>
      </c>
      <c r="I3" s="61"/>
      <c r="J3" s="36"/>
      <c r="K3" s="34"/>
      <c r="L3" s="67" t="s">
        <v>10</v>
      </c>
      <c r="M3" s="7">
        <v>61</v>
      </c>
      <c r="N3" s="60" t="s">
        <v>10</v>
      </c>
      <c r="O3" s="61"/>
      <c r="P3" s="36"/>
      <c r="Q3" s="34"/>
      <c r="R3" s="67" t="s">
        <v>5</v>
      </c>
      <c r="S3" s="6">
        <v>92</v>
      </c>
      <c r="T3" s="60" t="s">
        <v>91</v>
      </c>
      <c r="U3" s="61"/>
      <c r="V3" s="36"/>
      <c r="W3" s="34"/>
      <c r="X3" s="67" t="s">
        <v>90</v>
      </c>
      <c r="Y3" s="115">
        <v>122</v>
      </c>
      <c r="Z3" s="121" t="s">
        <v>7</v>
      </c>
      <c r="AA3" s="117"/>
      <c r="AB3" s="118" t="s">
        <v>2</v>
      </c>
      <c r="AC3" s="118"/>
      <c r="AD3" s="198" t="s">
        <v>5</v>
      </c>
      <c r="AE3" s="109">
        <v>153</v>
      </c>
      <c r="AF3" s="110"/>
      <c r="AG3" s="111" t="s">
        <v>7</v>
      </c>
      <c r="AH3" s="112" t="s">
        <v>3</v>
      </c>
      <c r="AI3" s="113" t="s">
        <v>90</v>
      </c>
      <c r="AJ3" s="114"/>
      <c r="AK3" s="6">
        <v>183</v>
      </c>
      <c r="AL3" s="60" t="s">
        <v>7</v>
      </c>
      <c r="AM3" s="61"/>
      <c r="AN3" s="36"/>
      <c r="AO3" s="34"/>
      <c r="AP3" s="67"/>
      <c r="AQ3" s="6">
        <v>214</v>
      </c>
      <c r="AR3" s="60" t="s">
        <v>90</v>
      </c>
      <c r="AS3" s="61"/>
      <c r="AT3" s="36"/>
      <c r="AU3" s="34"/>
      <c r="AV3" s="67"/>
      <c r="AW3" s="109">
        <v>245</v>
      </c>
      <c r="AX3" s="110"/>
      <c r="AY3" s="111"/>
      <c r="AZ3" s="112"/>
      <c r="BA3" s="113"/>
      <c r="BB3" s="114"/>
      <c r="BC3" s="7">
        <v>275</v>
      </c>
      <c r="BD3" s="60" t="s">
        <v>2</v>
      </c>
      <c r="BE3" s="199"/>
      <c r="BF3" s="178"/>
      <c r="BG3" s="34"/>
      <c r="BH3" s="67" t="s">
        <v>147</v>
      </c>
      <c r="BI3" s="6">
        <v>306</v>
      </c>
      <c r="BJ3" s="60" t="s">
        <v>147</v>
      </c>
      <c r="BK3" s="199"/>
      <c r="BL3" s="178"/>
      <c r="BM3" s="34"/>
      <c r="BN3" s="67" t="s">
        <v>3</v>
      </c>
      <c r="BO3" s="109">
        <v>336</v>
      </c>
      <c r="BP3" s="110"/>
      <c r="BQ3" s="111"/>
      <c r="BR3" s="112"/>
      <c r="BS3" s="113"/>
      <c r="BT3" s="114"/>
    </row>
    <row r="4" spans="1:72" ht="19.350000000000001" customHeight="1" x14ac:dyDescent="0.25">
      <c r="A4" s="7" t="s">
        <v>14</v>
      </c>
      <c r="B4" s="60" t="s">
        <v>7</v>
      </c>
      <c r="C4" s="61"/>
      <c r="D4" s="36"/>
      <c r="E4" s="34"/>
      <c r="F4" s="67" t="s">
        <v>90</v>
      </c>
      <c r="G4" s="109">
        <v>33</v>
      </c>
      <c r="H4" s="110"/>
      <c r="I4" s="111" t="s">
        <v>5</v>
      </c>
      <c r="J4" s="112" t="s">
        <v>4</v>
      </c>
      <c r="K4" s="113" t="s">
        <v>2</v>
      </c>
      <c r="L4" s="114"/>
      <c r="M4" s="109">
        <v>62</v>
      </c>
      <c r="N4" s="110"/>
      <c r="O4" s="111" t="s">
        <v>2</v>
      </c>
      <c r="P4" s="112" t="s">
        <v>5</v>
      </c>
      <c r="Q4" s="113" t="s">
        <v>4</v>
      </c>
      <c r="R4" s="114"/>
      <c r="S4" s="6">
        <v>93</v>
      </c>
      <c r="T4" s="60" t="s">
        <v>7</v>
      </c>
      <c r="U4" s="175"/>
      <c r="V4" s="36"/>
      <c r="W4" s="176"/>
      <c r="X4" s="67" t="s">
        <v>90</v>
      </c>
      <c r="Y4" s="7">
        <v>123</v>
      </c>
      <c r="Z4" s="60" t="s">
        <v>6</v>
      </c>
      <c r="AA4" s="61"/>
      <c r="AB4" s="36"/>
      <c r="AC4" s="34"/>
      <c r="AD4" s="67" t="s">
        <v>10</v>
      </c>
      <c r="AE4" s="109">
        <v>154</v>
      </c>
      <c r="AF4" s="110"/>
      <c r="AG4" s="111"/>
      <c r="AH4" s="112"/>
      <c r="AI4" s="113"/>
      <c r="AJ4" s="114"/>
      <c r="AK4" s="7">
        <v>184</v>
      </c>
      <c r="AL4" s="60" t="s">
        <v>8</v>
      </c>
      <c r="AM4" s="61"/>
      <c r="AN4" s="36"/>
      <c r="AO4" s="34"/>
      <c r="AP4" s="67"/>
      <c r="AQ4" s="6">
        <v>215</v>
      </c>
      <c r="AR4" s="60" t="s">
        <v>91</v>
      </c>
      <c r="AS4" s="61"/>
      <c r="AT4" s="36"/>
      <c r="AU4" s="34"/>
      <c r="AV4" s="67"/>
      <c r="AW4" s="6">
        <v>246</v>
      </c>
      <c r="AX4" s="60" t="s">
        <v>3</v>
      </c>
      <c r="AY4" s="61"/>
      <c r="AZ4" s="36"/>
      <c r="BA4" s="34"/>
      <c r="BB4" s="67" t="s">
        <v>8</v>
      </c>
      <c r="BC4" s="7">
        <v>276</v>
      </c>
      <c r="BD4" s="60" t="s">
        <v>5</v>
      </c>
      <c r="BE4" s="199"/>
      <c r="BF4" s="178"/>
      <c r="BG4" s="34"/>
      <c r="BH4" s="67" t="s">
        <v>147</v>
      </c>
      <c r="BI4" s="109">
        <v>307</v>
      </c>
      <c r="BJ4" s="110"/>
      <c r="BK4" s="111" t="s">
        <v>10</v>
      </c>
      <c r="BL4" s="112" t="s">
        <v>91</v>
      </c>
      <c r="BM4" s="113" t="s">
        <v>147</v>
      </c>
      <c r="BN4" s="114"/>
      <c r="BO4" s="6">
        <v>337</v>
      </c>
      <c r="BP4" s="60" t="s">
        <v>8</v>
      </c>
      <c r="BQ4" s="199"/>
      <c r="BR4" s="178"/>
      <c r="BS4" s="34"/>
      <c r="BT4" s="67" t="s">
        <v>7</v>
      </c>
    </row>
    <row r="5" spans="1:72" ht="19.350000000000001" customHeight="1" x14ac:dyDescent="0.25">
      <c r="A5" s="7" t="s">
        <v>15</v>
      </c>
      <c r="B5" s="60" t="s">
        <v>2</v>
      </c>
      <c r="C5" s="61"/>
      <c r="D5" s="36"/>
      <c r="E5" s="34"/>
      <c r="F5" s="67" t="s">
        <v>90</v>
      </c>
      <c r="G5" s="109">
        <v>34</v>
      </c>
      <c r="H5" s="110"/>
      <c r="I5" s="111"/>
      <c r="J5" s="112"/>
      <c r="K5" s="113"/>
      <c r="L5" s="114"/>
      <c r="M5" s="109">
        <v>63</v>
      </c>
      <c r="N5" s="110"/>
      <c r="O5" s="111"/>
      <c r="P5" s="112"/>
      <c r="Q5" s="113"/>
      <c r="R5" s="114"/>
      <c r="S5" s="7">
        <v>94</v>
      </c>
      <c r="T5" s="60" t="s">
        <v>8</v>
      </c>
      <c r="U5" s="61"/>
      <c r="V5" s="36"/>
      <c r="W5" s="34"/>
      <c r="X5" s="67" t="s">
        <v>90</v>
      </c>
      <c r="Y5" s="6">
        <v>124</v>
      </c>
      <c r="Z5" s="60" t="s">
        <v>3</v>
      </c>
      <c r="AA5" s="61"/>
      <c r="AB5" s="36"/>
      <c r="AC5" s="34"/>
      <c r="AD5" s="67" t="s">
        <v>10</v>
      </c>
      <c r="AE5" s="6">
        <v>155</v>
      </c>
      <c r="AF5" s="60" t="s">
        <v>146</v>
      </c>
      <c r="AG5" s="61"/>
      <c r="AH5" s="36"/>
      <c r="AI5" s="34"/>
      <c r="AJ5" s="67" t="s">
        <v>10</v>
      </c>
      <c r="AK5" s="7">
        <v>185</v>
      </c>
      <c r="AL5" s="60" t="s">
        <v>10</v>
      </c>
      <c r="AM5" s="61"/>
      <c r="AN5" s="36"/>
      <c r="AO5" s="34"/>
      <c r="AP5" s="67"/>
      <c r="AQ5" s="109">
        <v>216</v>
      </c>
      <c r="AR5" s="110"/>
      <c r="AS5" s="111" t="s">
        <v>6</v>
      </c>
      <c r="AT5" s="112" t="s">
        <v>146</v>
      </c>
      <c r="AU5" s="113" t="s">
        <v>8</v>
      </c>
      <c r="AV5" s="114"/>
      <c r="AW5" s="7">
        <v>247</v>
      </c>
      <c r="AX5" s="60" t="s">
        <v>4</v>
      </c>
      <c r="AY5" s="61"/>
      <c r="AZ5" s="36"/>
      <c r="BA5" s="34"/>
      <c r="BB5" s="67" t="s">
        <v>8</v>
      </c>
      <c r="BC5" s="6">
        <v>277</v>
      </c>
      <c r="BD5" s="60" t="s">
        <v>6</v>
      </c>
      <c r="BE5" s="199"/>
      <c r="BF5" s="178"/>
      <c r="BG5" s="34"/>
      <c r="BH5" s="67" t="s">
        <v>147</v>
      </c>
      <c r="BI5" s="109">
        <v>308</v>
      </c>
      <c r="BJ5" s="110"/>
      <c r="BK5" s="111"/>
      <c r="BL5" s="112"/>
      <c r="BM5" s="113"/>
      <c r="BN5" s="114"/>
      <c r="BO5" s="7">
        <v>338</v>
      </c>
      <c r="BP5" s="60" t="s">
        <v>10</v>
      </c>
      <c r="BQ5" s="199"/>
      <c r="BR5" s="178"/>
      <c r="BS5" s="34"/>
      <c r="BT5" s="64" t="s">
        <v>7</v>
      </c>
    </row>
    <row r="6" spans="1:72" ht="19.350000000000001" customHeight="1" x14ac:dyDescent="0.25">
      <c r="A6" s="7" t="s">
        <v>16</v>
      </c>
      <c r="B6" s="60" t="s">
        <v>4</v>
      </c>
      <c r="C6" s="61"/>
      <c r="D6" s="36"/>
      <c r="E6" s="34"/>
      <c r="F6" s="67" t="s">
        <v>90</v>
      </c>
      <c r="G6" s="6">
        <v>35</v>
      </c>
      <c r="H6" s="60" t="s">
        <v>6</v>
      </c>
      <c r="I6" s="61"/>
      <c r="J6" s="36"/>
      <c r="K6" s="34"/>
      <c r="L6" s="67" t="s">
        <v>147</v>
      </c>
      <c r="M6" s="6">
        <v>64</v>
      </c>
      <c r="N6" s="60" t="s">
        <v>147</v>
      </c>
      <c r="O6" s="61"/>
      <c r="P6" s="36"/>
      <c r="Q6" s="34"/>
      <c r="R6" s="67" t="s">
        <v>3</v>
      </c>
      <c r="S6" s="7">
        <v>95</v>
      </c>
      <c r="T6" s="60" t="s">
        <v>10</v>
      </c>
      <c r="U6" s="61"/>
      <c r="V6" s="36"/>
      <c r="W6" s="34"/>
      <c r="X6" s="67" t="s">
        <v>90</v>
      </c>
      <c r="Y6" s="109">
        <v>125</v>
      </c>
      <c r="Z6" s="110"/>
      <c r="AA6" s="111" t="s">
        <v>90</v>
      </c>
      <c r="AB6" s="112" t="s">
        <v>7</v>
      </c>
      <c r="AC6" s="113" t="s">
        <v>3</v>
      </c>
      <c r="AD6" s="114"/>
      <c r="AE6" s="7">
        <v>156</v>
      </c>
      <c r="AF6" s="60" t="s">
        <v>2</v>
      </c>
      <c r="AG6" s="61"/>
      <c r="AH6" s="36"/>
      <c r="AI6" s="34"/>
      <c r="AJ6" s="67" t="s">
        <v>10</v>
      </c>
      <c r="AK6" s="7">
        <v>186</v>
      </c>
      <c r="AL6" s="60" t="s">
        <v>147</v>
      </c>
      <c r="AM6" s="61"/>
      <c r="AN6" s="36"/>
      <c r="AO6" s="34"/>
      <c r="AP6" s="67"/>
      <c r="AQ6" s="109">
        <v>217</v>
      </c>
      <c r="AR6" s="110"/>
      <c r="AS6" s="111"/>
      <c r="AT6" s="112"/>
      <c r="AU6" s="113"/>
      <c r="AV6" s="114"/>
      <c r="AW6" s="7">
        <v>248</v>
      </c>
      <c r="AX6" s="60" t="s">
        <v>90</v>
      </c>
      <c r="AY6" s="61"/>
      <c r="AZ6" s="36"/>
      <c r="BA6" s="34"/>
      <c r="BB6" s="67" t="s">
        <v>8</v>
      </c>
      <c r="BC6" s="6">
        <v>278</v>
      </c>
      <c r="BD6" s="60" t="s">
        <v>3</v>
      </c>
      <c r="BE6" s="199"/>
      <c r="BF6" s="178"/>
      <c r="BG6" s="34"/>
      <c r="BH6" s="67" t="s">
        <v>147</v>
      </c>
      <c r="BI6" s="6">
        <v>309</v>
      </c>
      <c r="BJ6" s="60" t="s">
        <v>146</v>
      </c>
      <c r="BK6" s="199"/>
      <c r="BL6" s="178"/>
      <c r="BM6" s="34"/>
      <c r="BN6" s="67" t="s">
        <v>91</v>
      </c>
      <c r="BO6" s="7">
        <v>339</v>
      </c>
      <c r="BP6" s="60" t="s">
        <v>147</v>
      </c>
      <c r="BQ6" s="199"/>
      <c r="BR6" s="178"/>
      <c r="BS6" s="34"/>
      <c r="BT6" s="67" t="s">
        <v>7</v>
      </c>
    </row>
    <row r="7" spans="1:72" ht="19.350000000000001" customHeight="1" x14ac:dyDescent="0.25">
      <c r="A7" s="126">
        <v>5</v>
      </c>
      <c r="B7" s="127"/>
      <c r="C7" s="128" t="s">
        <v>4</v>
      </c>
      <c r="D7" s="129" t="s">
        <v>2</v>
      </c>
      <c r="E7" s="130" t="s">
        <v>5</v>
      </c>
      <c r="F7" s="183"/>
      <c r="G7" s="7">
        <v>36</v>
      </c>
      <c r="H7" s="60" t="s">
        <v>3</v>
      </c>
      <c r="I7" s="61"/>
      <c r="J7" s="36"/>
      <c r="K7" s="34"/>
      <c r="L7" s="67" t="s">
        <v>147</v>
      </c>
      <c r="M7" s="7">
        <v>65</v>
      </c>
      <c r="N7" s="60" t="s">
        <v>146</v>
      </c>
      <c r="O7" s="61"/>
      <c r="P7" s="36"/>
      <c r="Q7" s="34"/>
      <c r="R7" s="67" t="s">
        <v>3</v>
      </c>
      <c r="S7" s="7">
        <v>96</v>
      </c>
      <c r="T7" s="60" t="s">
        <v>147</v>
      </c>
      <c r="U7" s="61"/>
      <c r="V7" s="36"/>
      <c r="W7" s="34"/>
      <c r="X7" s="67" t="s">
        <v>90</v>
      </c>
      <c r="Y7" s="109">
        <v>126</v>
      </c>
      <c r="Z7" s="110"/>
      <c r="AA7" s="111"/>
      <c r="AB7" s="112"/>
      <c r="AC7" s="113"/>
      <c r="AD7" s="114"/>
      <c r="AE7" s="7">
        <v>157</v>
      </c>
      <c r="AF7" s="60" t="s">
        <v>5</v>
      </c>
      <c r="AG7" s="61"/>
      <c r="AH7" s="36"/>
      <c r="AI7" s="34"/>
      <c r="AJ7" s="67" t="s">
        <v>10</v>
      </c>
      <c r="AK7" s="115">
        <v>187</v>
      </c>
      <c r="AL7" s="121" t="s">
        <v>3</v>
      </c>
      <c r="AM7" s="117"/>
      <c r="AN7" s="118" t="s">
        <v>91</v>
      </c>
      <c r="AO7" s="118"/>
      <c r="AP7" s="198" t="s">
        <v>6</v>
      </c>
      <c r="AQ7" s="6">
        <v>218</v>
      </c>
      <c r="AR7" s="60" t="s">
        <v>7</v>
      </c>
      <c r="AS7" s="61"/>
      <c r="AT7" s="36"/>
      <c r="AU7" s="34"/>
      <c r="AV7" s="67"/>
      <c r="AW7" s="6">
        <v>249</v>
      </c>
      <c r="AX7" s="60" t="s">
        <v>91</v>
      </c>
      <c r="AY7" s="61"/>
      <c r="AZ7" s="36"/>
      <c r="BA7" s="34"/>
      <c r="BB7" s="67" t="s">
        <v>8</v>
      </c>
      <c r="BC7" s="109">
        <v>279</v>
      </c>
      <c r="BD7" s="110"/>
      <c r="BE7" s="111" t="s">
        <v>147</v>
      </c>
      <c r="BF7" s="112" t="s">
        <v>10</v>
      </c>
      <c r="BG7" s="113" t="s">
        <v>91</v>
      </c>
      <c r="BH7" s="114"/>
      <c r="BI7" s="7">
        <v>310</v>
      </c>
      <c r="BJ7" s="60" t="s">
        <v>2</v>
      </c>
      <c r="BK7" s="199"/>
      <c r="BL7" s="178"/>
      <c r="BM7" s="34"/>
      <c r="BN7" s="67" t="s">
        <v>91</v>
      </c>
      <c r="BO7" s="6">
        <v>340</v>
      </c>
      <c r="BP7" s="60" t="s">
        <v>146</v>
      </c>
      <c r="BQ7" s="199"/>
      <c r="BR7" s="178"/>
      <c r="BS7" s="34"/>
      <c r="BT7" s="67" t="s">
        <v>7</v>
      </c>
    </row>
    <row r="8" spans="1:72" ht="19.350000000000001" customHeight="1" x14ac:dyDescent="0.25">
      <c r="A8" s="126">
        <v>6</v>
      </c>
      <c r="B8" s="179"/>
      <c r="C8" s="180"/>
      <c r="D8" s="181"/>
      <c r="E8" s="182"/>
      <c r="F8" s="183"/>
      <c r="G8" s="7">
        <v>37</v>
      </c>
      <c r="H8" s="60" t="s">
        <v>4</v>
      </c>
      <c r="I8" s="61"/>
      <c r="J8" s="36"/>
      <c r="K8" s="34"/>
      <c r="L8" s="67" t="s">
        <v>147</v>
      </c>
      <c r="M8" s="7">
        <v>66</v>
      </c>
      <c r="N8" s="60" t="s">
        <v>2</v>
      </c>
      <c r="O8" s="61"/>
      <c r="P8" s="36"/>
      <c r="Q8" s="34"/>
      <c r="R8" s="67" t="s">
        <v>3</v>
      </c>
      <c r="S8" s="109">
        <v>97</v>
      </c>
      <c r="T8" s="110"/>
      <c r="U8" s="111" t="s">
        <v>3</v>
      </c>
      <c r="V8" s="112" t="s">
        <v>90</v>
      </c>
      <c r="W8" s="113" t="s">
        <v>7</v>
      </c>
      <c r="X8" s="114"/>
      <c r="Y8" s="6">
        <v>127</v>
      </c>
      <c r="Z8" s="60" t="s">
        <v>4</v>
      </c>
      <c r="AA8" s="61"/>
      <c r="AB8" s="36"/>
      <c r="AC8" s="34"/>
      <c r="AD8" s="67" t="s">
        <v>147</v>
      </c>
      <c r="AE8" s="6">
        <v>158</v>
      </c>
      <c r="AF8" s="60" t="s">
        <v>6</v>
      </c>
      <c r="AG8" s="61"/>
      <c r="AH8" s="36"/>
      <c r="AI8" s="34"/>
      <c r="AJ8" s="67" t="s">
        <v>10</v>
      </c>
      <c r="AK8" s="115">
        <v>188</v>
      </c>
      <c r="AL8" s="121"/>
      <c r="AM8" s="117"/>
      <c r="AN8" s="118"/>
      <c r="AO8" s="118"/>
      <c r="AP8" s="198"/>
      <c r="AQ8" s="7">
        <v>219</v>
      </c>
      <c r="AR8" s="60" t="s">
        <v>8</v>
      </c>
      <c r="AS8" s="61"/>
      <c r="AT8" s="36"/>
      <c r="AU8" s="34"/>
      <c r="AV8" s="67"/>
      <c r="AW8" s="6">
        <v>250</v>
      </c>
      <c r="AX8" s="60" t="s">
        <v>7</v>
      </c>
      <c r="AY8" s="61"/>
      <c r="AZ8" s="36"/>
      <c r="BA8" s="34"/>
      <c r="BB8" s="67" t="s">
        <v>8</v>
      </c>
      <c r="BC8" s="109">
        <v>280</v>
      </c>
      <c r="BD8" s="110"/>
      <c r="BE8" s="111"/>
      <c r="BF8" s="112"/>
      <c r="BG8" s="113"/>
      <c r="BH8" s="114"/>
      <c r="BI8" s="7">
        <v>311</v>
      </c>
      <c r="BJ8" s="60" t="s">
        <v>5</v>
      </c>
      <c r="BK8" s="199"/>
      <c r="BL8" s="178"/>
      <c r="BM8" s="34"/>
      <c r="BN8" s="67" t="s">
        <v>91</v>
      </c>
      <c r="BO8" s="6">
        <v>341</v>
      </c>
      <c r="BP8" s="60" t="s">
        <v>2</v>
      </c>
      <c r="BQ8" s="199"/>
      <c r="BR8" s="178"/>
      <c r="BS8" s="34"/>
      <c r="BT8" s="67" t="s">
        <v>7</v>
      </c>
    </row>
    <row r="9" spans="1:72" ht="19.350000000000001" customHeight="1" x14ac:dyDescent="0.25">
      <c r="A9" s="6">
        <v>7</v>
      </c>
      <c r="B9" s="60" t="s">
        <v>3</v>
      </c>
      <c r="C9" s="61"/>
      <c r="D9" s="36"/>
      <c r="E9" s="34"/>
      <c r="F9" s="67" t="s">
        <v>91</v>
      </c>
      <c r="G9" s="7">
        <v>38</v>
      </c>
      <c r="H9" s="60" t="s">
        <v>90</v>
      </c>
      <c r="I9" s="61"/>
      <c r="J9" s="36"/>
      <c r="K9" s="34"/>
      <c r="L9" s="67" t="s">
        <v>147</v>
      </c>
      <c r="M9" s="7">
        <v>67</v>
      </c>
      <c r="N9" s="60" t="s">
        <v>5</v>
      </c>
      <c r="O9" s="61"/>
      <c r="P9" s="36"/>
      <c r="Q9" s="34"/>
      <c r="R9" s="67" t="s">
        <v>3</v>
      </c>
      <c r="S9" s="109">
        <v>98</v>
      </c>
      <c r="T9" s="110"/>
      <c r="U9" s="111"/>
      <c r="V9" s="112"/>
      <c r="W9" s="113"/>
      <c r="X9" s="114"/>
      <c r="Y9" s="7">
        <v>128</v>
      </c>
      <c r="Z9" s="60" t="s">
        <v>90</v>
      </c>
      <c r="AA9" s="61"/>
      <c r="AB9" s="36"/>
      <c r="AC9" s="34"/>
      <c r="AD9" s="67" t="s">
        <v>147</v>
      </c>
      <c r="AE9" s="6">
        <v>159</v>
      </c>
      <c r="AF9" s="60" t="s">
        <v>3</v>
      </c>
      <c r="AG9" s="61"/>
      <c r="AH9" s="36"/>
      <c r="AI9" s="34"/>
      <c r="AJ9" s="67" t="s">
        <v>10</v>
      </c>
      <c r="AK9" s="109">
        <v>189</v>
      </c>
      <c r="AL9" s="110"/>
      <c r="AM9" s="111"/>
      <c r="AN9" s="112"/>
      <c r="AO9" s="113"/>
      <c r="AP9" s="114"/>
      <c r="AQ9" s="7">
        <v>220</v>
      </c>
      <c r="AR9" s="60" t="s">
        <v>10</v>
      </c>
      <c r="AS9" s="61"/>
      <c r="AT9" s="36"/>
      <c r="AU9" s="34"/>
      <c r="AV9" s="67"/>
      <c r="AW9" s="109">
        <v>251</v>
      </c>
      <c r="AX9" s="110"/>
      <c r="AY9" s="111" t="s">
        <v>91</v>
      </c>
      <c r="AZ9" s="112" t="s">
        <v>147</v>
      </c>
      <c r="BA9" s="113" t="s">
        <v>10</v>
      </c>
      <c r="BB9" s="114"/>
      <c r="BC9" s="6">
        <v>281</v>
      </c>
      <c r="BD9" s="60" t="s">
        <v>4</v>
      </c>
      <c r="BE9" s="199"/>
      <c r="BF9" s="178"/>
      <c r="BG9" s="34"/>
      <c r="BH9" s="67" t="s">
        <v>2</v>
      </c>
      <c r="BI9" s="6">
        <v>312</v>
      </c>
      <c r="BJ9" s="60" t="s">
        <v>6</v>
      </c>
      <c r="BK9" s="199"/>
      <c r="BL9" s="178"/>
      <c r="BM9" s="34"/>
      <c r="BN9" s="67" t="s">
        <v>91</v>
      </c>
      <c r="BO9" s="109">
        <v>342</v>
      </c>
      <c r="BP9" s="110"/>
      <c r="BQ9" s="111" t="s">
        <v>5</v>
      </c>
      <c r="BR9" s="112" t="s">
        <v>4</v>
      </c>
      <c r="BS9" s="113" t="s">
        <v>2</v>
      </c>
      <c r="BT9" s="114"/>
    </row>
    <row r="10" spans="1:72" ht="19.350000000000001" customHeight="1" x14ac:dyDescent="0.25">
      <c r="A10" s="7">
        <v>8</v>
      </c>
      <c r="B10" s="60" t="s">
        <v>90</v>
      </c>
      <c r="C10" s="61"/>
      <c r="D10" s="36"/>
      <c r="E10" s="34"/>
      <c r="F10" s="67" t="s">
        <v>91</v>
      </c>
      <c r="G10" s="6">
        <v>39</v>
      </c>
      <c r="H10" s="60" t="s">
        <v>91</v>
      </c>
      <c r="I10" s="61"/>
      <c r="J10" s="36"/>
      <c r="K10" s="34"/>
      <c r="L10" s="67" t="s">
        <v>147</v>
      </c>
      <c r="M10" s="6">
        <v>68</v>
      </c>
      <c r="N10" s="60" t="s">
        <v>6</v>
      </c>
      <c r="O10" s="61"/>
      <c r="P10" s="36"/>
      <c r="Q10" s="34"/>
      <c r="R10" s="67" t="s">
        <v>3</v>
      </c>
      <c r="S10" s="6">
        <v>99</v>
      </c>
      <c r="T10" s="60" t="s">
        <v>146</v>
      </c>
      <c r="U10" s="61"/>
      <c r="V10" s="36"/>
      <c r="W10" s="34"/>
      <c r="X10" s="67" t="s">
        <v>7</v>
      </c>
      <c r="Y10" s="115">
        <v>129</v>
      </c>
      <c r="Z10" s="121" t="s">
        <v>4</v>
      </c>
      <c r="AA10" s="117"/>
      <c r="AB10" s="118" t="s">
        <v>90</v>
      </c>
      <c r="AC10" s="118"/>
      <c r="AD10" s="198" t="s">
        <v>8</v>
      </c>
      <c r="AE10" s="109">
        <v>160</v>
      </c>
      <c r="AF10" s="110"/>
      <c r="AG10" s="111" t="s">
        <v>146</v>
      </c>
      <c r="AH10" s="112" t="s">
        <v>8</v>
      </c>
      <c r="AI10" s="113" t="s">
        <v>6</v>
      </c>
      <c r="AJ10" s="114"/>
      <c r="AK10" s="6">
        <v>190</v>
      </c>
      <c r="AL10" s="60" t="s">
        <v>146</v>
      </c>
      <c r="AM10" s="61"/>
      <c r="AN10" s="36"/>
      <c r="AO10" s="34"/>
      <c r="AP10" s="67"/>
      <c r="AQ10" s="6">
        <v>221</v>
      </c>
      <c r="AR10" s="60" t="s">
        <v>147</v>
      </c>
      <c r="AS10" s="61"/>
      <c r="AT10" s="36"/>
      <c r="AU10" s="34"/>
      <c r="AV10" s="67"/>
      <c r="AW10" s="109">
        <v>252</v>
      </c>
      <c r="AX10" s="110"/>
      <c r="AY10" s="111"/>
      <c r="AZ10" s="112"/>
      <c r="BA10" s="113"/>
      <c r="BB10" s="114"/>
      <c r="BC10" s="7">
        <v>282</v>
      </c>
      <c r="BD10" s="60" t="s">
        <v>90</v>
      </c>
      <c r="BE10" s="199"/>
      <c r="BF10" s="178"/>
      <c r="BG10" s="34"/>
      <c r="BH10" s="67" t="s">
        <v>2</v>
      </c>
      <c r="BI10" s="6">
        <v>313</v>
      </c>
      <c r="BJ10" s="60" t="s">
        <v>3</v>
      </c>
      <c r="BK10" s="199"/>
      <c r="BL10" s="178"/>
      <c r="BM10" s="34"/>
      <c r="BN10" s="67" t="s">
        <v>91</v>
      </c>
      <c r="BO10" s="109">
        <v>343</v>
      </c>
      <c r="BP10" s="110"/>
      <c r="BQ10" s="111"/>
      <c r="BR10" s="112"/>
      <c r="BS10" s="113"/>
      <c r="BT10" s="114"/>
    </row>
    <row r="11" spans="1:72" ht="19.350000000000001" customHeight="1" x14ac:dyDescent="0.25">
      <c r="A11" s="7">
        <v>9</v>
      </c>
      <c r="B11" s="60" t="s">
        <v>8</v>
      </c>
      <c r="C11" s="61"/>
      <c r="D11" s="36"/>
      <c r="E11" s="34"/>
      <c r="F11" s="67" t="s">
        <v>91</v>
      </c>
      <c r="G11" s="109">
        <v>40</v>
      </c>
      <c r="H11" s="110"/>
      <c r="I11" s="111" t="s">
        <v>90</v>
      </c>
      <c r="J11" s="112" t="s">
        <v>7</v>
      </c>
      <c r="K11" s="113" t="s">
        <v>3</v>
      </c>
      <c r="L11" s="114"/>
      <c r="M11" s="109">
        <v>69</v>
      </c>
      <c r="N11" s="110"/>
      <c r="O11" s="111" t="s">
        <v>7</v>
      </c>
      <c r="P11" s="112" t="s">
        <v>3</v>
      </c>
      <c r="Q11" s="113" t="s">
        <v>90</v>
      </c>
      <c r="R11" s="114"/>
      <c r="S11" s="7">
        <v>100</v>
      </c>
      <c r="T11" s="60" t="s">
        <v>2</v>
      </c>
      <c r="U11" s="61"/>
      <c r="V11" s="36"/>
      <c r="W11" s="34"/>
      <c r="X11" s="67" t="s">
        <v>7</v>
      </c>
      <c r="Y11" s="7">
        <v>130</v>
      </c>
      <c r="Z11" s="60" t="s">
        <v>91</v>
      </c>
      <c r="AA11" s="61"/>
      <c r="AB11" s="36"/>
      <c r="AC11" s="34"/>
      <c r="AD11" s="67" t="s">
        <v>147</v>
      </c>
      <c r="AE11" s="109">
        <v>161</v>
      </c>
      <c r="AF11" s="110"/>
      <c r="AG11" s="111"/>
      <c r="AH11" s="112"/>
      <c r="AI11" s="113"/>
      <c r="AJ11" s="114"/>
      <c r="AK11" s="7">
        <v>191</v>
      </c>
      <c r="AL11" s="60" t="s">
        <v>2</v>
      </c>
      <c r="AM11" s="61"/>
      <c r="AN11" s="36"/>
      <c r="AO11" s="34"/>
      <c r="AP11" s="67"/>
      <c r="AQ11" s="6">
        <v>222</v>
      </c>
      <c r="AR11" s="60" t="s">
        <v>146</v>
      </c>
      <c r="AS11" s="61"/>
      <c r="AT11" s="36"/>
      <c r="AU11" s="34"/>
      <c r="AV11" s="67"/>
      <c r="AW11" s="6">
        <v>253</v>
      </c>
      <c r="AX11" s="60" t="s">
        <v>8</v>
      </c>
      <c r="AY11" s="199"/>
      <c r="AZ11" s="178"/>
      <c r="BA11" s="34"/>
      <c r="BB11" s="67" t="s">
        <v>90</v>
      </c>
      <c r="BC11" s="7">
        <v>283</v>
      </c>
      <c r="BD11" s="60" t="s">
        <v>91</v>
      </c>
      <c r="BE11" s="199"/>
      <c r="BF11" s="178"/>
      <c r="BG11" s="34"/>
      <c r="BH11" s="67" t="s">
        <v>2</v>
      </c>
      <c r="BI11" s="109">
        <v>314</v>
      </c>
      <c r="BJ11" s="110"/>
      <c r="BK11" s="111" t="s">
        <v>4</v>
      </c>
      <c r="BL11" s="112" t="s">
        <v>2</v>
      </c>
      <c r="BM11" s="113" t="s">
        <v>5</v>
      </c>
      <c r="BN11" s="114"/>
      <c r="BO11" s="6">
        <v>344</v>
      </c>
      <c r="BP11" s="60" t="s">
        <v>5</v>
      </c>
      <c r="BQ11" s="199"/>
      <c r="BR11" s="178"/>
      <c r="BS11" s="34"/>
      <c r="BT11" s="67" t="s">
        <v>147</v>
      </c>
    </row>
    <row r="12" spans="1:72" ht="19.350000000000001" customHeight="1" x14ac:dyDescent="0.25">
      <c r="A12" s="7">
        <v>10</v>
      </c>
      <c r="B12" s="60" t="s">
        <v>6</v>
      </c>
      <c r="C12" s="61"/>
      <c r="D12" s="36"/>
      <c r="E12" s="34"/>
      <c r="F12" s="67" t="s">
        <v>91</v>
      </c>
      <c r="G12" s="109">
        <v>41</v>
      </c>
      <c r="H12" s="110"/>
      <c r="I12" s="111"/>
      <c r="J12" s="112"/>
      <c r="K12" s="113"/>
      <c r="L12" s="114"/>
      <c r="M12" s="109">
        <v>70</v>
      </c>
      <c r="N12" s="110"/>
      <c r="O12" s="111"/>
      <c r="P12" s="112"/>
      <c r="Q12" s="113"/>
      <c r="R12" s="114"/>
      <c r="S12" s="7">
        <v>101</v>
      </c>
      <c r="T12" s="60" t="s">
        <v>5</v>
      </c>
      <c r="U12" s="61"/>
      <c r="V12" s="36"/>
      <c r="W12" s="34"/>
      <c r="X12" s="67" t="s">
        <v>7</v>
      </c>
      <c r="Y12" s="6">
        <v>131</v>
      </c>
      <c r="Z12" s="60" t="s">
        <v>7</v>
      </c>
      <c r="AA12" s="61"/>
      <c r="AB12" s="36"/>
      <c r="AC12" s="34"/>
      <c r="AD12" s="67" t="s">
        <v>147</v>
      </c>
      <c r="AE12" s="6">
        <v>162</v>
      </c>
      <c r="AF12" s="60" t="s">
        <v>4</v>
      </c>
      <c r="AG12" s="61"/>
      <c r="AH12" s="36"/>
      <c r="AI12" s="34"/>
      <c r="AJ12" s="67" t="s">
        <v>3</v>
      </c>
      <c r="AK12" s="7">
        <v>192</v>
      </c>
      <c r="AL12" s="60" t="s">
        <v>5</v>
      </c>
      <c r="AM12" s="61"/>
      <c r="AN12" s="36"/>
      <c r="AO12" s="34"/>
      <c r="AP12" s="67"/>
      <c r="AQ12" s="109">
        <v>223</v>
      </c>
      <c r="AR12" s="110"/>
      <c r="AS12" s="111" t="s">
        <v>147</v>
      </c>
      <c r="AT12" s="112" t="s">
        <v>10</v>
      </c>
      <c r="AU12" s="113" t="s">
        <v>91</v>
      </c>
      <c r="AV12" s="114"/>
      <c r="AW12" s="6">
        <v>254</v>
      </c>
      <c r="AX12" s="60" t="s">
        <v>10</v>
      </c>
      <c r="AY12" s="199"/>
      <c r="AZ12" s="178"/>
      <c r="BA12" s="34"/>
      <c r="BB12" s="67" t="s">
        <v>90</v>
      </c>
      <c r="BC12" s="6">
        <v>284</v>
      </c>
      <c r="BD12" s="60" t="s">
        <v>7</v>
      </c>
      <c r="BE12" s="199"/>
      <c r="BF12" s="178"/>
      <c r="BG12" s="34"/>
      <c r="BH12" s="67" t="s">
        <v>2</v>
      </c>
      <c r="BI12" s="109">
        <v>315</v>
      </c>
      <c r="BJ12" s="110"/>
      <c r="BK12" s="111"/>
      <c r="BL12" s="112"/>
      <c r="BM12" s="113"/>
      <c r="BN12" s="114"/>
      <c r="BO12" s="7">
        <v>345</v>
      </c>
      <c r="BP12" s="60" t="s">
        <v>6</v>
      </c>
      <c r="BQ12" s="199"/>
      <c r="BR12" s="178"/>
      <c r="BS12" s="34"/>
      <c r="BT12" s="64" t="s">
        <v>147</v>
      </c>
    </row>
    <row r="13" spans="1:72" ht="19.350000000000001" customHeight="1" x14ac:dyDescent="0.25">
      <c r="A13" s="7">
        <v>11</v>
      </c>
      <c r="B13" s="60" t="s">
        <v>147</v>
      </c>
      <c r="C13" s="61"/>
      <c r="D13" s="36"/>
      <c r="E13" s="34"/>
      <c r="F13" s="67" t="s">
        <v>91</v>
      </c>
      <c r="G13" s="6">
        <v>42</v>
      </c>
      <c r="H13" s="60" t="s">
        <v>7</v>
      </c>
      <c r="I13" s="61"/>
      <c r="J13" s="36"/>
      <c r="K13" s="34"/>
      <c r="L13" s="67" t="s">
        <v>2</v>
      </c>
      <c r="M13" s="6">
        <v>71</v>
      </c>
      <c r="N13" s="60" t="s">
        <v>3</v>
      </c>
      <c r="O13" s="61"/>
      <c r="P13" s="36"/>
      <c r="Q13" s="34"/>
      <c r="R13" s="67" t="s">
        <v>6</v>
      </c>
      <c r="S13" s="7">
        <v>102</v>
      </c>
      <c r="T13" s="60" t="s">
        <v>6</v>
      </c>
      <c r="U13" s="61"/>
      <c r="V13" s="36"/>
      <c r="W13" s="34"/>
      <c r="X13" s="67" t="s">
        <v>7</v>
      </c>
      <c r="Y13" s="109">
        <v>132</v>
      </c>
      <c r="Z13" s="110"/>
      <c r="AA13" s="111" t="s">
        <v>6</v>
      </c>
      <c r="AB13" s="112" t="s">
        <v>146</v>
      </c>
      <c r="AC13" s="113" t="s">
        <v>8</v>
      </c>
      <c r="AD13" s="114"/>
      <c r="AE13" s="7">
        <v>163</v>
      </c>
      <c r="AF13" s="60" t="s">
        <v>90</v>
      </c>
      <c r="AG13" s="61"/>
      <c r="AH13" s="36"/>
      <c r="AI13" s="34"/>
      <c r="AJ13" s="67" t="s">
        <v>3</v>
      </c>
      <c r="AK13" s="6">
        <v>193</v>
      </c>
      <c r="AL13" s="60" t="s">
        <v>6</v>
      </c>
      <c r="AM13" s="61"/>
      <c r="AN13" s="36"/>
      <c r="AO13" s="34"/>
      <c r="AP13" s="67"/>
      <c r="AQ13" s="109">
        <v>224</v>
      </c>
      <c r="AR13" s="110"/>
      <c r="AS13" s="111"/>
      <c r="AT13" s="112"/>
      <c r="AU13" s="113"/>
      <c r="AV13" s="114"/>
      <c r="AW13" s="6">
        <v>255</v>
      </c>
      <c r="AX13" s="60" t="s">
        <v>147</v>
      </c>
      <c r="AY13" s="199"/>
      <c r="AZ13" s="178"/>
      <c r="BA13" s="34"/>
      <c r="BB13" s="67" t="s">
        <v>90</v>
      </c>
      <c r="BC13" s="6">
        <v>285</v>
      </c>
      <c r="BD13" s="60" t="s">
        <v>8</v>
      </c>
      <c r="BE13" s="199"/>
      <c r="BF13" s="178"/>
      <c r="BG13" s="34"/>
      <c r="BH13" s="67" t="s">
        <v>2</v>
      </c>
      <c r="BI13" s="6">
        <v>316</v>
      </c>
      <c r="BJ13" s="60" t="s">
        <v>4</v>
      </c>
      <c r="BK13" s="199"/>
      <c r="BL13" s="178"/>
      <c r="BM13" s="34"/>
      <c r="BN13" s="67" t="s">
        <v>10</v>
      </c>
      <c r="BO13" s="7">
        <v>346</v>
      </c>
      <c r="BP13" s="60" t="s">
        <v>3</v>
      </c>
      <c r="BQ13" s="199"/>
      <c r="BR13" s="178"/>
      <c r="BS13" s="34"/>
      <c r="BT13" s="67" t="s">
        <v>147</v>
      </c>
    </row>
    <row r="14" spans="1:72" ht="19.350000000000001" customHeight="1" x14ac:dyDescent="0.25">
      <c r="A14" s="109">
        <v>12</v>
      </c>
      <c r="B14" s="110"/>
      <c r="C14" s="111" t="s">
        <v>3</v>
      </c>
      <c r="D14" s="112" t="s">
        <v>90</v>
      </c>
      <c r="E14" s="113" t="s">
        <v>7</v>
      </c>
      <c r="F14" s="114"/>
      <c r="G14" s="7">
        <v>43</v>
      </c>
      <c r="H14" s="60" t="s">
        <v>8</v>
      </c>
      <c r="I14" s="61"/>
      <c r="J14" s="36"/>
      <c r="K14" s="34"/>
      <c r="L14" s="67" t="s">
        <v>2</v>
      </c>
      <c r="M14" s="7">
        <v>72</v>
      </c>
      <c r="N14" s="60" t="s">
        <v>4</v>
      </c>
      <c r="O14" s="61"/>
      <c r="P14" s="36"/>
      <c r="Q14" s="34"/>
      <c r="R14" s="67" t="s">
        <v>6</v>
      </c>
      <c r="S14" s="7">
        <v>103</v>
      </c>
      <c r="T14" s="60" t="s">
        <v>3</v>
      </c>
      <c r="U14" s="61"/>
      <c r="V14" s="36"/>
      <c r="W14" s="34"/>
      <c r="X14" s="67" t="s">
        <v>7</v>
      </c>
      <c r="Y14" s="109">
        <v>133</v>
      </c>
      <c r="Z14" s="110"/>
      <c r="AA14" s="111"/>
      <c r="AB14" s="112"/>
      <c r="AC14" s="113"/>
      <c r="AD14" s="114"/>
      <c r="AE14" s="7">
        <v>164</v>
      </c>
      <c r="AF14" s="60" t="s">
        <v>91</v>
      </c>
      <c r="AG14" s="61"/>
      <c r="AH14" s="36"/>
      <c r="AI14" s="34"/>
      <c r="AJ14" s="67" t="s">
        <v>3</v>
      </c>
      <c r="AK14" s="6">
        <v>194</v>
      </c>
      <c r="AL14" s="60" t="s">
        <v>3</v>
      </c>
      <c r="AM14" s="61"/>
      <c r="AN14" s="36"/>
      <c r="AO14" s="34"/>
      <c r="AP14" s="67"/>
      <c r="AQ14" s="6">
        <v>225</v>
      </c>
      <c r="AR14" s="60" t="s">
        <v>2</v>
      </c>
      <c r="AS14" s="61"/>
      <c r="AT14" s="36"/>
      <c r="AU14" s="34"/>
      <c r="AV14" s="67"/>
      <c r="AW14" s="7">
        <v>256</v>
      </c>
      <c r="AX14" s="60" t="s">
        <v>146</v>
      </c>
      <c r="AY14" s="199"/>
      <c r="AZ14" s="178"/>
      <c r="BA14" s="34"/>
      <c r="BB14" s="67" t="s">
        <v>90</v>
      </c>
      <c r="BC14" s="109">
        <v>286</v>
      </c>
      <c r="BD14" s="110"/>
      <c r="BE14" s="111" t="s">
        <v>2</v>
      </c>
      <c r="BF14" s="112" t="s">
        <v>5</v>
      </c>
      <c r="BG14" s="113" t="s">
        <v>4</v>
      </c>
      <c r="BH14" s="114"/>
      <c r="BI14" s="7">
        <v>317</v>
      </c>
      <c r="BJ14" s="60" t="s">
        <v>90</v>
      </c>
      <c r="BK14" s="199"/>
      <c r="BL14" s="178"/>
      <c r="BM14" s="34"/>
      <c r="BN14" s="67" t="s">
        <v>10</v>
      </c>
      <c r="BO14" s="6">
        <v>347</v>
      </c>
      <c r="BP14" s="60" t="s">
        <v>4</v>
      </c>
      <c r="BQ14" s="199"/>
      <c r="BR14" s="178"/>
      <c r="BS14" s="34"/>
      <c r="BT14" s="67" t="s">
        <v>147</v>
      </c>
    </row>
    <row r="15" spans="1:72" ht="19.350000000000001" customHeight="1" x14ac:dyDescent="0.25">
      <c r="A15" s="109">
        <v>13</v>
      </c>
      <c r="B15" s="110"/>
      <c r="C15" s="111"/>
      <c r="D15" s="112"/>
      <c r="E15" s="113"/>
      <c r="F15" s="114"/>
      <c r="G15" s="7">
        <v>44</v>
      </c>
      <c r="H15" s="60" t="s">
        <v>10</v>
      </c>
      <c r="I15" s="61"/>
      <c r="J15" s="36"/>
      <c r="K15" s="34"/>
      <c r="L15" s="67" t="s">
        <v>2</v>
      </c>
      <c r="M15" s="7">
        <v>73</v>
      </c>
      <c r="N15" s="60" t="s">
        <v>90</v>
      </c>
      <c r="O15" s="61"/>
      <c r="P15" s="36"/>
      <c r="Q15" s="34"/>
      <c r="R15" s="67" t="s">
        <v>6</v>
      </c>
      <c r="S15" s="109">
        <v>104</v>
      </c>
      <c r="T15" s="110"/>
      <c r="U15" s="111" t="s">
        <v>8</v>
      </c>
      <c r="V15" s="112" t="s">
        <v>6</v>
      </c>
      <c r="W15" s="113" t="s">
        <v>91</v>
      </c>
      <c r="X15" s="114"/>
      <c r="Y15" s="6">
        <v>134</v>
      </c>
      <c r="Z15" s="60" t="s">
        <v>8</v>
      </c>
      <c r="AA15" s="61"/>
      <c r="AB15" s="36"/>
      <c r="AC15" s="34"/>
      <c r="AD15" s="67" t="s">
        <v>5</v>
      </c>
      <c r="AE15" s="6">
        <v>165</v>
      </c>
      <c r="AF15" s="60" t="s">
        <v>7</v>
      </c>
      <c r="AG15" s="61"/>
      <c r="AH15" s="36"/>
      <c r="AI15" s="34"/>
      <c r="AJ15" s="67" t="s">
        <v>3</v>
      </c>
      <c r="AK15" s="109">
        <v>195</v>
      </c>
      <c r="AL15" s="110"/>
      <c r="AM15" s="111" t="s">
        <v>146</v>
      </c>
      <c r="AN15" s="112" t="s">
        <v>147</v>
      </c>
      <c r="AO15" s="113" t="s">
        <v>10</v>
      </c>
      <c r="AP15" s="114"/>
      <c r="AQ15" s="7">
        <v>226</v>
      </c>
      <c r="AR15" s="60" t="s">
        <v>5</v>
      </c>
      <c r="AS15" s="61"/>
      <c r="AT15" s="36"/>
      <c r="AU15" s="34"/>
      <c r="AV15" s="67"/>
      <c r="AW15" s="7">
        <v>257</v>
      </c>
      <c r="AX15" s="60" t="s">
        <v>2</v>
      </c>
      <c r="AY15" s="199"/>
      <c r="AZ15" s="178"/>
      <c r="BA15" s="34"/>
      <c r="BB15" s="67" t="s">
        <v>90</v>
      </c>
      <c r="BC15" s="109">
        <v>287</v>
      </c>
      <c r="BD15" s="110"/>
      <c r="BE15" s="111"/>
      <c r="BF15" s="112"/>
      <c r="BG15" s="113"/>
      <c r="BH15" s="114"/>
      <c r="BI15" s="7">
        <v>318</v>
      </c>
      <c r="BJ15" s="60" t="s">
        <v>91</v>
      </c>
      <c r="BK15" s="199"/>
      <c r="BL15" s="178"/>
      <c r="BM15" s="34"/>
      <c r="BN15" s="67" t="s">
        <v>10</v>
      </c>
      <c r="BO15" s="6">
        <v>348</v>
      </c>
      <c r="BP15" s="60" t="s">
        <v>90</v>
      </c>
      <c r="BQ15" s="199"/>
      <c r="BR15" s="178"/>
      <c r="BS15" s="34"/>
      <c r="BT15" s="67" t="s">
        <v>147</v>
      </c>
    </row>
    <row r="16" spans="1:72" ht="19.350000000000001" customHeight="1" x14ac:dyDescent="0.25">
      <c r="A16" s="6">
        <v>14</v>
      </c>
      <c r="B16" s="60" t="s">
        <v>10</v>
      </c>
      <c r="C16" s="61"/>
      <c r="D16" s="36"/>
      <c r="E16" s="34"/>
      <c r="F16" s="67" t="s">
        <v>7</v>
      </c>
      <c r="G16" s="7">
        <v>45</v>
      </c>
      <c r="H16" s="60" t="s">
        <v>147</v>
      </c>
      <c r="I16" s="61"/>
      <c r="J16" s="36"/>
      <c r="K16" s="34"/>
      <c r="L16" s="67" t="s">
        <v>2</v>
      </c>
      <c r="M16" s="7">
        <v>74</v>
      </c>
      <c r="N16" s="60" t="s">
        <v>91</v>
      </c>
      <c r="O16" s="61"/>
      <c r="P16" s="36"/>
      <c r="Q16" s="34"/>
      <c r="R16" s="67" t="s">
        <v>6</v>
      </c>
      <c r="S16" s="109">
        <v>105</v>
      </c>
      <c r="T16" s="110"/>
      <c r="U16" s="111"/>
      <c r="V16" s="112"/>
      <c r="W16" s="113"/>
      <c r="X16" s="114"/>
      <c r="Y16" s="7">
        <v>135</v>
      </c>
      <c r="Z16" s="60" t="s">
        <v>10</v>
      </c>
      <c r="AA16" s="61"/>
      <c r="AB16" s="36"/>
      <c r="AC16" s="34"/>
      <c r="AD16" s="67" t="s">
        <v>5</v>
      </c>
      <c r="AE16" s="6">
        <v>166</v>
      </c>
      <c r="AF16" s="60" t="s">
        <v>8</v>
      </c>
      <c r="AG16" s="61"/>
      <c r="AH16" s="36"/>
      <c r="AI16" s="34"/>
      <c r="AJ16" s="67" t="s">
        <v>3</v>
      </c>
      <c r="AK16" s="109">
        <v>196</v>
      </c>
      <c r="AL16" s="110"/>
      <c r="AM16" s="111"/>
      <c r="AN16" s="112"/>
      <c r="AO16" s="113"/>
      <c r="AP16" s="114"/>
      <c r="AQ16" s="7">
        <v>227</v>
      </c>
      <c r="AR16" s="60" t="s">
        <v>6</v>
      </c>
      <c r="AS16" s="61"/>
      <c r="AT16" s="36"/>
      <c r="AU16" s="34"/>
      <c r="AV16" s="67"/>
      <c r="AW16" s="109">
        <v>258</v>
      </c>
      <c r="AX16" s="110"/>
      <c r="AY16" s="111" t="s">
        <v>5</v>
      </c>
      <c r="AZ16" s="112" t="s">
        <v>4</v>
      </c>
      <c r="BA16" s="113" t="s">
        <v>2</v>
      </c>
      <c r="BB16" s="114"/>
      <c r="BC16" s="6">
        <v>288</v>
      </c>
      <c r="BD16" s="60" t="s">
        <v>10</v>
      </c>
      <c r="BE16" s="199"/>
      <c r="BF16" s="178"/>
      <c r="BG16" s="34"/>
      <c r="BH16" s="67" t="s">
        <v>6</v>
      </c>
      <c r="BI16" s="7">
        <v>319</v>
      </c>
      <c r="BJ16" s="60" t="s">
        <v>7</v>
      </c>
      <c r="BK16" s="199"/>
      <c r="BL16" s="178"/>
      <c r="BM16" s="34"/>
      <c r="BN16" s="67" t="s">
        <v>10</v>
      </c>
      <c r="BO16" s="109">
        <v>349</v>
      </c>
      <c r="BP16" s="110"/>
      <c r="BQ16" s="111" t="s">
        <v>90</v>
      </c>
      <c r="BR16" s="112" t="s">
        <v>7</v>
      </c>
      <c r="BS16" s="113" t="s">
        <v>3</v>
      </c>
      <c r="BT16" s="114"/>
    </row>
    <row r="17" spans="1:72" ht="19.350000000000001" customHeight="1" x14ac:dyDescent="0.25">
      <c r="A17" s="7">
        <v>15</v>
      </c>
      <c r="B17" s="60" t="s">
        <v>91</v>
      </c>
      <c r="C17" s="61"/>
      <c r="D17" s="36"/>
      <c r="E17" s="34"/>
      <c r="F17" s="67" t="s">
        <v>7</v>
      </c>
      <c r="G17" s="6">
        <v>46</v>
      </c>
      <c r="H17" s="60" t="s">
        <v>146</v>
      </c>
      <c r="I17" s="61"/>
      <c r="J17" s="36"/>
      <c r="K17" s="34"/>
      <c r="L17" s="67" t="s">
        <v>2</v>
      </c>
      <c r="M17" s="6">
        <v>75</v>
      </c>
      <c r="N17" s="60" t="s">
        <v>7</v>
      </c>
      <c r="O17" s="61"/>
      <c r="P17" s="36"/>
      <c r="Q17" s="34"/>
      <c r="R17" s="67" t="s">
        <v>6</v>
      </c>
      <c r="S17" s="6">
        <v>106</v>
      </c>
      <c r="T17" s="60" t="s">
        <v>4</v>
      </c>
      <c r="U17" s="61"/>
      <c r="V17" s="36"/>
      <c r="W17" s="34"/>
      <c r="X17" s="67" t="s">
        <v>8</v>
      </c>
      <c r="Y17" s="7">
        <v>136</v>
      </c>
      <c r="Z17" s="60" t="s">
        <v>147</v>
      </c>
      <c r="AA17" s="61"/>
      <c r="AB17" s="36"/>
      <c r="AC17" s="34"/>
      <c r="AD17" s="67" t="s">
        <v>5</v>
      </c>
      <c r="AE17" s="109">
        <v>167</v>
      </c>
      <c r="AF17" s="110"/>
      <c r="AG17" s="111" t="s">
        <v>10</v>
      </c>
      <c r="AH17" s="112" t="s">
        <v>91</v>
      </c>
      <c r="AI17" s="113" t="s">
        <v>147</v>
      </c>
      <c r="AJ17" s="114"/>
      <c r="AK17" s="6">
        <v>197</v>
      </c>
      <c r="AL17" s="60" t="s">
        <v>4</v>
      </c>
      <c r="AM17" s="61"/>
      <c r="AN17" s="36"/>
      <c r="AO17" s="34"/>
      <c r="AP17" s="67"/>
      <c r="AQ17" s="6">
        <v>228</v>
      </c>
      <c r="AR17" s="60" t="s">
        <v>3</v>
      </c>
      <c r="AS17" s="61"/>
      <c r="AT17" s="36"/>
      <c r="AU17" s="34"/>
      <c r="AV17" s="67"/>
      <c r="AW17" s="109">
        <v>259</v>
      </c>
      <c r="AX17" s="110"/>
      <c r="AY17" s="111"/>
      <c r="AZ17" s="112"/>
      <c r="BA17" s="113"/>
      <c r="BB17" s="114"/>
      <c r="BC17" s="7">
        <v>289</v>
      </c>
      <c r="BD17" s="60" t="s">
        <v>147</v>
      </c>
      <c r="BE17" s="199"/>
      <c r="BF17" s="178"/>
      <c r="BG17" s="34"/>
      <c r="BH17" s="67" t="s">
        <v>6</v>
      </c>
      <c r="BI17" s="6">
        <v>320</v>
      </c>
      <c r="BJ17" s="60" t="s">
        <v>8</v>
      </c>
      <c r="BK17" s="199"/>
      <c r="BL17" s="178"/>
      <c r="BM17" s="34"/>
      <c r="BN17" s="67" t="s">
        <v>10</v>
      </c>
      <c r="BO17" s="109">
        <v>350</v>
      </c>
      <c r="BP17" s="110"/>
      <c r="BQ17" s="111"/>
      <c r="BR17" s="112"/>
      <c r="BS17" s="113"/>
      <c r="BT17" s="114"/>
    </row>
    <row r="18" spans="1:72" ht="19.350000000000001" customHeight="1" x14ac:dyDescent="0.25">
      <c r="A18" s="7">
        <v>16</v>
      </c>
      <c r="B18" s="60" t="s">
        <v>146</v>
      </c>
      <c r="C18" s="61"/>
      <c r="D18" s="36"/>
      <c r="E18" s="34"/>
      <c r="F18" s="67" t="s">
        <v>7</v>
      </c>
      <c r="G18" s="109">
        <v>47</v>
      </c>
      <c r="H18" s="110"/>
      <c r="I18" s="111" t="s">
        <v>6</v>
      </c>
      <c r="J18" s="112" t="s">
        <v>146</v>
      </c>
      <c r="K18" s="113" t="s">
        <v>8</v>
      </c>
      <c r="L18" s="114"/>
      <c r="M18" s="109">
        <v>76</v>
      </c>
      <c r="N18" s="110"/>
      <c r="O18" s="111" t="s">
        <v>146</v>
      </c>
      <c r="P18" s="112" t="s">
        <v>8</v>
      </c>
      <c r="Q18" s="113" t="s">
        <v>6</v>
      </c>
      <c r="R18" s="114"/>
      <c r="S18" s="7">
        <v>107</v>
      </c>
      <c r="T18" s="60" t="s">
        <v>90</v>
      </c>
      <c r="U18" s="61"/>
      <c r="V18" s="36"/>
      <c r="W18" s="34"/>
      <c r="X18" s="67" t="s">
        <v>8</v>
      </c>
      <c r="Y18" s="6">
        <v>137</v>
      </c>
      <c r="Z18" s="60" t="s">
        <v>146</v>
      </c>
      <c r="AA18" s="61"/>
      <c r="AB18" s="36"/>
      <c r="AC18" s="34"/>
      <c r="AD18" s="67" t="s">
        <v>5</v>
      </c>
      <c r="AE18" s="109">
        <v>168</v>
      </c>
      <c r="AF18" s="110"/>
      <c r="AG18" s="111"/>
      <c r="AH18" s="112"/>
      <c r="AI18" s="113"/>
      <c r="AJ18" s="114"/>
      <c r="AK18" s="7">
        <v>198</v>
      </c>
      <c r="AL18" s="60" t="s">
        <v>90</v>
      </c>
      <c r="AM18" s="61"/>
      <c r="AN18" s="36"/>
      <c r="AO18" s="34"/>
      <c r="AP18" s="67"/>
      <c r="AQ18" s="6">
        <v>229</v>
      </c>
      <c r="AR18" s="60" t="s">
        <v>4</v>
      </c>
      <c r="AS18" s="61"/>
      <c r="AT18" s="36"/>
      <c r="AU18" s="34"/>
      <c r="AV18" s="67"/>
      <c r="AW18" s="6">
        <v>260</v>
      </c>
      <c r="AX18" s="60" t="s">
        <v>5</v>
      </c>
      <c r="AY18" s="199"/>
      <c r="AZ18" s="178"/>
      <c r="BA18" s="34"/>
      <c r="BB18" s="67" t="s">
        <v>91</v>
      </c>
      <c r="BC18" s="7">
        <v>290</v>
      </c>
      <c r="BD18" s="60" t="s">
        <v>146</v>
      </c>
      <c r="BE18" s="199"/>
      <c r="BF18" s="178"/>
      <c r="BG18" s="34"/>
      <c r="BH18" s="67" t="s">
        <v>6</v>
      </c>
      <c r="BI18" s="109">
        <v>321</v>
      </c>
      <c r="BJ18" s="110"/>
      <c r="BK18" s="111" t="s">
        <v>3</v>
      </c>
      <c r="BL18" s="112" t="s">
        <v>90</v>
      </c>
      <c r="BM18" s="113" t="s">
        <v>7</v>
      </c>
      <c r="BN18" s="114"/>
      <c r="BO18" s="6">
        <v>351</v>
      </c>
      <c r="BP18" s="60" t="s">
        <v>91</v>
      </c>
      <c r="BQ18" s="199"/>
      <c r="BR18" s="178"/>
      <c r="BS18" s="34"/>
      <c r="BT18" s="67" t="s">
        <v>4</v>
      </c>
    </row>
    <row r="19" spans="1:72" ht="19.350000000000001" customHeight="1" x14ac:dyDescent="0.25">
      <c r="A19" s="7">
        <v>17</v>
      </c>
      <c r="B19" s="60" t="s">
        <v>2</v>
      </c>
      <c r="C19" s="61"/>
      <c r="D19" s="36"/>
      <c r="E19" s="34"/>
      <c r="F19" s="67" t="s">
        <v>7</v>
      </c>
      <c r="G19" s="109">
        <v>48</v>
      </c>
      <c r="H19" s="110"/>
      <c r="I19" s="111"/>
      <c r="J19" s="112"/>
      <c r="K19" s="113"/>
      <c r="L19" s="114"/>
      <c r="M19" s="109">
        <v>77</v>
      </c>
      <c r="N19" s="110"/>
      <c r="O19" s="111"/>
      <c r="P19" s="112"/>
      <c r="Q19" s="113"/>
      <c r="R19" s="114"/>
      <c r="S19" s="7">
        <v>108</v>
      </c>
      <c r="T19" s="60" t="s">
        <v>91</v>
      </c>
      <c r="U19" s="61"/>
      <c r="V19" s="36"/>
      <c r="W19" s="34"/>
      <c r="X19" s="67" t="s">
        <v>8</v>
      </c>
      <c r="Y19" s="6">
        <v>138</v>
      </c>
      <c r="Z19" s="60" t="s">
        <v>2</v>
      </c>
      <c r="AA19" s="61"/>
      <c r="AB19" s="36"/>
      <c r="AC19" s="34"/>
      <c r="AD19" s="67" t="s">
        <v>5</v>
      </c>
      <c r="AE19" s="6">
        <v>169</v>
      </c>
      <c r="AF19" s="60" t="s">
        <v>10</v>
      </c>
      <c r="AG19" s="61"/>
      <c r="AH19" s="36"/>
      <c r="AI19" s="34"/>
      <c r="AJ19" s="67" t="s">
        <v>4</v>
      </c>
      <c r="AK19" s="7">
        <v>199</v>
      </c>
      <c r="AL19" s="60" t="s">
        <v>91</v>
      </c>
      <c r="AM19" s="61"/>
      <c r="AN19" s="36"/>
      <c r="AO19" s="34"/>
      <c r="AP19" s="67"/>
      <c r="AQ19" s="109">
        <v>230</v>
      </c>
      <c r="AR19" s="110"/>
      <c r="AS19" s="111" t="s">
        <v>4</v>
      </c>
      <c r="AT19" s="112" t="s">
        <v>2</v>
      </c>
      <c r="AU19" s="113" t="s">
        <v>5</v>
      </c>
      <c r="AV19" s="114"/>
      <c r="AW19" s="6">
        <v>261</v>
      </c>
      <c r="AX19" s="60" t="s">
        <v>6</v>
      </c>
      <c r="AY19" s="199"/>
      <c r="AZ19" s="178"/>
      <c r="BA19" s="34"/>
      <c r="BB19" s="67" t="s">
        <v>91</v>
      </c>
      <c r="BC19" s="6">
        <v>291</v>
      </c>
      <c r="BD19" s="60" t="s">
        <v>2</v>
      </c>
      <c r="BE19" s="199"/>
      <c r="BF19" s="178"/>
      <c r="BG19" s="34"/>
      <c r="BH19" s="67" t="s">
        <v>6</v>
      </c>
      <c r="BI19" s="115">
        <v>322</v>
      </c>
      <c r="BJ19" s="121"/>
      <c r="BK19" s="117"/>
      <c r="BL19" s="118"/>
      <c r="BM19" s="119"/>
      <c r="BN19" s="120"/>
      <c r="BO19" s="7">
        <v>352</v>
      </c>
      <c r="BP19" s="60" t="s">
        <v>7</v>
      </c>
      <c r="BQ19" s="199"/>
      <c r="BR19" s="178"/>
      <c r="BS19" s="34"/>
      <c r="BT19" s="64" t="s">
        <v>4</v>
      </c>
    </row>
    <row r="20" spans="1:72" ht="19.350000000000001" customHeight="1" x14ac:dyDescent="0.25">
      <c r="A20" s="7">
        <v>18</v>
      </c>
      <c r="B20" s="60" t="s">
        <v>5</v>
      </c>
      <c r="C20" s="61"/>
      <c r="D20" s="36"/>
      <c r="E20" s="34"/>
      <c r="F20" s="67" t="s">
        <v>7</v>
      </c>
      <c r="G20" s="6">
        <v>49</v>
      </c>
      <c r="H20" s="60" t="s">
        <v>2</v>
      </c>
      <c r="I20" s="61"/>
      <c r="J20" s="36"/>
      <c r="K20" s="34"/>
      <c r="L20" s="67" t="s">
        <v>146</v>
      </c>
      <c r="M20" s="6">
        <v>78</v>
      </c>
      <c r="N20" s="60" t="s">
        <v>8</v>
      </c>
      <c r="O20" s="61"/>
      <c r="P20" s="36"/>
      <c r="Q20" s="34"/>
      <c r="R20" s="67" t="s">
        <v>4</v>
      </c>
      <c r="S20" s="7">
        <v>109</v>
      </c>
      <c r="T20" s="60" t="s">
        <v>7</v>
      </c>
      <c r="U20" s="61"/>
      <c r="V20" s="36"/>
      <c r="W20" s="34"/>
      <c r="X20" s="67" t="s">
        <v>8</v>
      </c>
      <c r="Y20" s="109">
        <v>139</v>
      </c>
      <c r="Z20" s="110"/>
      <c r="AA20" s="111" t="s">
        <v>147</v>
      </c>
      <c r="AB20" s="112" t="s">
        <v>10</v>
      </c>
      <c r="AC20" s="113" t="s">
        <v>91</v>
      </c>
      <c r="AD20" s="114"/>
      <c r="AE20" s="7">
        <v>170</v>
      </c>
      <c r="AF20" s="60" t="s">
        <v>147</v>
      </c>
      <c r="AG20" s="61"/>
      <c r="AH20" s="36"/>
      <c r="AI20" s="34"/>
      <c r="AJ20" s="67" t="s">
        <v>4</v>
      </c>
      <c r="AK20" s="6">
        <v>200</v>
      </c>
      <c r="AL20" s="60" t="s">
        <v>7</v>
      </c>
      <c r="AM20" s="61"/>
      <c r="AN20" s="36"/>
      <c r="AO20" s="34"/>
      <c r="AP20" s="67"/>
      <c r="AQ20" s="109">
        <v>231</v>
      </c>
      <c r="AR20" s="110"/>
      <c r="AS20" s="111"/>
      <c r="AT20" s="112"/>
      <c r="AU20" s="113"/>
      <c r="AV20" s="114"/>
      <c r="AW20" s="6">
        <v>262</v>
      </c>
      <c r="AX20" s="60" t="s">
        <v>3</v>
      </c>
      <c r="AY20" s="199"/>
      <c r="AZ20" s="178"/>
      <c r="BA20" s="34"/>
      <c r="BB20" s="67" t="s">
        <v>91</v>
      </c>
      <c r="BC20" s="6">
        <v>292</v>
      </c>
      <c r="BD20" s="60" t="s">
        <v>5</v>
      </c>
      <c r="BE20" s="199"/>
      <c r="BF20" s="178"/>
      <c r="BG20" s="34"/>
      <c r="BH20" s="67" t="s">
        <v>6</v>
      </c>
      <c r="BI20" s="6">
        <v>323</v>
      </c>
      <c r="BJ20" s="60" t="s">
        <v>10</v>
      </c>
      <c r="BK20" s="199"/>
      <c r="BL20" s="178"/>
      <c r="BM20" s="34"/>
      <c r="BN20" s="67" t="s">
        <v>90</v>
      </c>
      <c r="BO20" s="7">
        <v>353</v>
      </c>
      <c r="BP20" s="60" t="s">
        <v>8</v>
      </c>
      <c r="BQ20" s="199"/>
      <c r="BR20" s="178"/>
      <c r="BS20" s="34"/>
      <c r="BT20" s="67" t="s">
        <v>4</v>
      </c>
    </row>
    <row r="21" spans="1:72" ht="19.350000000000001" customHeight="1" x14ac:dyDescent="0.25">
      <c r="A21" s="109">
        <v>19</v>
      </c>
      <c r="B21" s="110"/>
      <c r="C21" s="111" t="s">
        <v>8</v>
      </c>
      <c r="D21" s="112" t="s">
        <v>6</v>
      </c>
      <c r="E21" s="113" t="s">
        <v>146</v>
      </c>
      <c r="F21" s="114"/>
      <c r="G21" s="7">
        <v>50</v>
      </c>
      <c r="H21" s="60" t="s">
        <v>5</v>
      </c>
      <c r="I21" s="61"/>
      <c r="J21" s="36"/>
      <c r="K21" s="34"/>
      <c r="L21" s="67" t="s">
        <v>146</v>
      </c>
      <c r="M21" s="7">
        <v>79</v>
      </c>
      <c r="N21" s="60" t="s">
        <v>10</v>
      </c>
      <c r="O21" s="61"/>
      <c r="P21" s="36"/>
      <c r="Q21" s="34"/>
      <c r="R21" s="67" t="s">
        <v>4</v>
      </c>
      <c r="S21" s="115">
        <v>110</v>
      </c>
      <c r="T21" s="121" t="s">
        <v>147</v>
      </c>
      <c r="U21" s="117"/>
      <c r="V21" s="118" t="s">
        <v>146</v>
      </c>
      <c r="W21" s="118"/>
      <c r="X21" s="198" t="s">
        <v>10</v>
      </c>
      <c r="Y21" s="109">
        <v>140</v>
      </c>
      <c r="Z21" s="110"/>
      <c r="AA21" s="111"/>
      <c r="AB21" s="112"/>
      <c r="AC21" s="113"/>
      <c r="AD21" s="114"/>
      <c r="AE21" s="7">
        <v>171</v>
      </c>
      <c r="AF21" s="60" t="s">
        <v>146</v>
      </c>
      <c r="AG21" s="61"/>
      <c r="AH21" s="36"/>
      <c r="AI21" s="34"/>
      <c r="AJ21" s="67" t="s">
        <v>4</v>
      </c>
      <c r="AK21" s="6">
        <v>201</v>
      </c>
      <c r="AL21" s="60" t="s">
        <v>8</v>
      </c>
      <c r="AM21" s="61"/>
      <c r="AN21" s="36"/>
      <c r="AO21" s="34"/>
      <c r="AP21" s="67"/>
      <c r="AQ21" s="6">
        <v>232</v>
      </c>
      <c r="AR21" s="60" t="s">
        <v>90</v>
      </c>
      <c r="AS21" s="61"/>
      <c r="AT21" s="36"/>
      <c r="AU21" s="34"/>
      <c r="AV21" s="67"/>
      <c r="AW21" s="7">
        <v>263</v>
      </c>
      <c r="AX21" s="60" t="s">
        <v>4</v>
      </c>
      <c r="AY21" s="199"/>
      <c r="AZ21" s="178"/>
      <c r="BA21" s="34"/>
      <c r="BB21" s="67" t="s">
        <v>91</v>
      </c>
      <c r="BC21" s="109">
        <v>293</v>
      </c>
      <c r="BD21" s="110"/>
      <c r="BE21" s="111" t="s">
        <v>7</v>
      </c>
      <c r="BF21" s="112" t="s">
        <v>3</v>
      </c>
      <c r="BG21" s="113" t="s">
        <v>90</v>
      </c>
      <c r="BH21" s="114"/>
      <c r="BI21" s="7">
        <v>324</v>
      </c>
      <c r="BJ21" s="60" t="s">
        <v>147</v>
      </c>
      <c r="BK21" s="199"/>
      <c r="BL21" s="178"/>
      <c r="BM21" s="34"/>
      <c r="BN21" s="67" t="s">
        <v>90</v>
      </c>
      <c r="BO21" s="6">
        <v>354</v>
      </c>
      <c r="BP21" s="60" t="s">
        <v>10</v>
      </c>
      <c r="BQ21" s="199"/>
      <c r="BR21" s="178"/>
      <c r="BS21" s="34"/>
      <c r="BT21" s="67" t="s">
        <v>4</v>
      </c>
    </row>
    <row r="22" spans="1:72" ht="19.350000000000001" customHeight="1" x14ac:dyDescent="0.25">
      <c r="A22" s="109">
        <v>20</v>
      </c>
      <c r="B22" s="110"/>
      <c r="C22" s="111"/>
      <c r="D22" s="112"/>
      <c r="E22" s="113"/>
      <c r="F22" s="114"/>
      <c r="G22" s="7">
        <v>51</v>
      </c>
      <c r="H22" s="60" t="s">
        <v>6</v>
      </c>
      <c r="I22" s="61"/>
      <c r="J22" s="36"/>
      <c r="K22" s="34"/>
      <c r="L22" s="67" t="s">
        <v>146</v>
      </c>
      <c r="M22" s="7">
        <v>80</v>
      </c>
      <c r="N22" s="60" t="s">
        <v>147</v>
      </c>
      <c r="O22" s="61"/>
      <c r="P22" s="36"/>
      <c r="Q22" s="34"/>
      <c r="R22" s="67" t="s">
        <v>4</v>
      </c>
      <c r="S22" s="109">
        <v>111</v>
      </c>
      <c r="T22" s="110"/>
      <c r="U22" s="111"/>
      <c r="V22" s="112"/>
      <c r="W22" s="165"/>
      <c r="X22" s="166"/>
      <c r="Y22" s="6">
        <v>141</v>
      </c>
      <c r="Z22" s="60" t="s">
        <v>5</v>
      </c>
      <c r="AA22" s="61"/>
      <c r="AB22" s="36"/>
      <c r="AC22" s="34"/>
      <c r="AD22" s="67" t="s">
        <v>146</v>
      </c>
      <c r="AE22" s="6">
        <v>172</v>
      </c>
      <c r="AF22" s="60" t="s">
        <v>2</v>
      </c>
      <c r="AG22" s="61"/>
      <c r="AH22" s="36"/>
      <c r="AI22" s="34"/>
      <c r="AJ22" s="67" t="s">
        <v>4</v>
      </c>
      <c r="AK22" s="109">
        <v>202</v>
      </c>
      <c r="AL22" s="110"/>
      <c r="AM22" s="111" t="s">
        <v>5</v>
      </c>
      <c r="AN22" s="112" t="s">
        <v>4</v>
      </c>
      <c r="AO22" s="113" t="s">
        <v>2</v>
      </c>
      <c r="AP22" s="114"/>
      <c r="AQ22" s="7">
        <v>233</v>
      </c>
      <c r="AR22" s="60" t="s">
        <v>91</v>
      </c>
      <c r="AS22" s="61"/>
      <c r="AT22" s="36"/>
      <c r="AU22" s="34"/>
      <c r="AV22" s="67"/>
      <c r="AW22" s="7">
        <v>264</v>
      </c>
      <c r="AX22" s="60" t="s">
        <v>90</v>
      </c>
      <c r="AY22" s="199"/>
      <c r="AZ22" s="178"/>
      <c r="BA22" s="34"/>
      <c r="BB22" s="67" t="s">
        <v>91</v>
      </c>
      <c r="BC22" s="109">
        <v>294</v>
      </c>
      <c r="BD22" s="110"/>
      <c r="BE22" s="111"/>
      <c r="BF22" s="112"/>
      <c r="BG22" s="113"/>
      <c r="BH22" s="114"/>
      <c r="BI22" s="7">
        <v>325</v>
      </c>
      <c r="BJ22" s="60" t="s">
        <v>146</v>
      </c>
      <c r="BK22" s="199"/>
      <c r="BL22" s="178"/>
      <c r="BM22" s="34"/>
      <c r="BN22" s="67" t="s">
        <v>90</v>
      </c>
      <c r="BO22" s="6">
        <v>355</v>
      </c>
      <c r="BP22" s="60" t="s">
        <v>147</v>
      </c>
      <c r="BQ22" s="199"/>
      <c r="BR22" s="178"/>
      <c r="BS22" s="34"/>
      <c r="BT22" s="67" t="s">
        <v>4</v>
      </c>
    </row>
    <row r="23" spans="1:72" ht="19.350000000000001" customHeight="1" x14ac:dyDescent="0.25">
      <c r="A23" s="6">
        <v>21</v>
      </c>
      <c r="B23" s="60" t="s">
        <v>6</v>
      </c>
      <c r="C23" s="61"/>
      <c r="D23" s="36"/>
      <c r="E23" s="34"/>
      <c r="F23" s="67" t="s">
        <v>8</v>
      </c>
      <c r="G23" s="7">
        <v>52</v>
      </c>
      <c r="H23" s="60" t="s">
        <v>3</v>
      </c>
      <c r="I23" s="61"/>
      <c r="J23" s="36"/>
      <c r="K23" s="34"/>
      <c r="L23" s="67" t="s">
        <v>146</v>
      </c>
      <c r="M23" s="7">
        <v>81</v>
      </c>
      <c r="N23" s="60" t="s">
        <v>146</v>
      </c>
      <c r="O23" s="61"/>
      <c r="P23" s="36"/>
      <c r="Q23" s="34"/>
      <c r="R23" s="67" t="s">
        <v>4</v>
      </c>
      <c r="S23" s="109">
        <v>112</v>
      </c>
      <c r="T23" s="110"/>
      <c r="U23" s="111"/>
      <c r="V23" s="112"/>
      <c r="W23" s="165"/>
      <c r="X23" s="166"/>
      <c r="Y23" s="7">
        <v>142</v>
      </c>
      <c r="Z23" s="60" t="s">
        <v>6</v>
      </c>
      <c r="AA23" s="61"/>
      <c r="AB23" s="36"/>
      <c r="AC23" s="34"/>
      <c r="AD23" s="67" t="s">
        <v>146</v>
      </c>
      <c r="AE23" s="6">
        <v>173</v>
      </c>
      <c r="AF23" s="60" t="s">
        <v>5</v>
      </c>
      <c r="AG23" s="61"/>
      <c r="AH23" s="36"/>
      <c r="AI23" s="34"/>
      <c r="AJ23" s="67" t="s">
        <v>4</v>
      </c>
      <c r="AK23" s="109">
        <v>203</v>
      </c>
      <c r="AL23" s="110"/>
      <c r="AM23" s="111"/>
      <c r="AN23" s="112"/>
      <c r="AO23" s="113"/>
      <c r="AP23" s="114"/>
      <c r="AQ23" s="7">
        <v>234</v>
      </c>
      <c r="AR23" s="60" t="s">
        <v>7</v>
      </c>
      <c r="AS23" s="61"/>
      <c r="AT23" s="36"/>
      <c r="AU23" s="34"/>
      <c r="AV23" s="67"/>
      <c r="AW23" s="109">
        <v>265</v>
      </c>
      <c r="AX23" s="110"/>
      <c r="AY23" s="111" t="s">
        <v>90</v>
      </c>
      <c r="AZ23" s="112" t="s">
        <v>7</v>
      </c>
      <c r="BA23" s="113" t="s">
        <v>3</v>
      </c>
      <c r="BB23" s="114"/>
      <c r="BC23" s="6">
        <v>295</v>
      </c>
      <c r="BD23" s="60" t="s">
        <v>6</v>
      </c>
      <c r="BE23" s="199"/>
      <c r="BF23" s="178"/>
      <c r="BG23" s="34"/>
      <c r="BH23" s="67" t="s">
        <v>5</v>
      </c>
      <c r="BI23" s="6">
        <v>326</v>
      </c>
      <c r="BJ23" s="60" t="s">
        <v>2</v>
      </c>
      <c r="BK23" s="199"/>
      <c r="BL23" s="178"/>
      <c r="BM23" s="34"/>
      <c r="BN23" s="67" t="s">
        <v>90</v>
      </c>
      <c r="BO23" s="109">
        <v>356</v>
      </c>
      <c r="BP23" s="110"/>
      <c r="BQ23" s="111" t="s">
        <v>6</v>
      </c>
      <c r="BR23" s="112" t="s">
        <v>146</v>
      </c>
      <c r="BS23" s="113" t="s">
        <v>8</v>
      </c>
      <c r="BT23" s="114"/>
    </row>
    <row r="24" spans="1:72" ht="19.350000000000001" customHeight="1" x14ac:dyDescent="0.25">
      <c r="A24" s="7">
        <v>22</v>
      </c>
      <c r="B24" s="60" t="s">
        <v>3</v>
      </c>
      <c r="C24" s="61"/>
      <c r="D24" s="36"/>
      <c r="E24" s="34"/>
      <c r="F24" s="67" t="s">
        <v>8</v>
      </c>
      <c r="G24" s="6">
        <v>53</v>
      </c>
      <c r="H24" s="60" t="s">
        <v>4</v>
      </c>
      <c r="I24" s="61"/>
      <c r="J24" s="36"/>
      <c r="K24" s="34"/>
      <c r="L24" s="67" t="s">
        <v>146</v>
      </c>
      <c r="M24" s="6">
        <v>82</v>
      </c>
      <c r="N24" s="60" t="s">
        <v>2</v>
      </c>
      <c r="O24" s="61"/>
      <c r="P24" s="36"/>
      <c r="Q24" s="34"/>
      <c r="R24" s="67" t="s">
        <v>4</v>
      </c>
      <c r="S24" s="115">
        <v>113</v>
      </c>
      <c r="T24" s="121"/>
      <c r="U24" s="117"/>
      <c r="V24" s="118"/>
      <c r="W24" s="118"/>
      <c r="X24" s="198"/>
      <c r="Y24" s="7">
        <v>143</v>
      </c>
      <c r="Z24" s="60" t="s">
        <v>3</v>
      </c>
      <c r="AA24" s="61"/>
      <c r="AB24" s="36"/>
      <c r="AC24" s="34"/>
      <c r="AD24" s="67" t="s">
        <v>146</v>
      </c>
      <c r="AE24" s="109">
        <v>174</v>
      </c>
      <c r="AF24" s="110"/>
      <c r="AG24" s="111" t="s">
        <v>4</v>
      </c>
      <c r="AH24" s="112" t="s">
        <v>2</v>
      </c>
      <c r="AI24" s="113" t="s">
        <v>5</v>
      </c>
      <c r="AJ24" s="114"/>
      <c r="AK24" s="6">
        <v>204</v>
      </c>
      <c r="AL24" s="60" t="s">
        <v>10</v>
      </c>
      <c r="AM24" s="61"/>
      <c r="AN24" s="36"/>
      <c r="AO24" s="34"/>
      <c r="AP24" s="67"/>
      <c r="AQ24" s="6">
        <v>235</v>
      </c>
      <c r="AR24" s="60" t="s">
        <v>8</v>
      </c>
      <c r="AS24" s="61"/>
      <c r="AT24" s="36"/>
      <c r="AU24" s="34"/>
      <c r="AV24" s="67"/>
      <c r="AW24" s="109">
        <v>266</v>
      </c>
      <c r="AX24" s="110"/>
      <c r="AY24" s="111"/>
      <c r="AZ24" s="112"/>
      <c r="BA24" s="113"/>
      <c r="BB24" s="114"/>
      <c r="BC24" s="7">
        <v>296</v>
      </c>
      <c r="BD24" s="60" t="s">
        <v>3</v>
      </c>
      <c r="BE24" s="199"/>
      <c r="BF24" s="178"/>
      <c r="BG24" s="34"/>
      <c r="BH24" s="67" t="s">
        <v>5</v>
      </c>
      <c r="BI24" s="6">
        <v>327</v>
      </c>
      <c r="BJ24" s="60" t="s">
        <v>5</v>
      </c>
      <c r="BK24" s="199"/>
      <c r="BL24" s="178"/>
      <c r="BM24" s="34"/>
      <c r="BN24" s="67" t="s">
        <v>90</v>
      </c>
      <c r="BO24" s="109">
        <v>357</v>
      </c>
      <c r="BP24" s="110"/>
      <c r="BQ24" s="111"/>
      <c r="BR24" s="112"/>
      <c r="BS24" s="113"/>
      <c r="BT24" s="114"/>
    </row>
    <row r="25" spans="1:72" ht="19.350000000000001" customHeight="1" x14ac:dyDescent="0.25">
      <c r="A25" s="7">
        <v>23</v>
      </c>
      <c r="B25" s="60" t="s">
        <v>4</v>
      </c>
      <c r="C25" s="61"/>
      <c r="D25" s="36"/>
      <c r="E25" s="34"/>
      <c r="F25" s="67" t="s">
        <v>8</v>
      </c>
      <c r="G25" s="109">
        <v>54</v>
      </c>
      <c r="H25" s="110"/>
      <c r="I25" s="111" t="s">
        <v>147</v>
      </c>
      <c r="J25" s="112" t="s">
        <v>10</v>
      </c>
      <c r="K25" s="113" t="s">
        <v>91</v>
      </c>
      <c r="L25" s="114"/>
      <c r="M25" s="109">
        <v>83</v>
      </c>
      <c r="N25" s="110"/>
      <c r="O25" s="111" t="s">
        <v>10</v>
      </c>
      <c r="P25" s="112" t="s">
        <v>91</v>
      </c>
      <c r="Q25" s="113" t="s">
        <v>147</v>
      </c>
      <c r="R25" s="114"/>
      <c r="S25" s="7">
        <v>114</v>
      </c>
      <c r="T25" s="60" t="s">
        <v>8</v>
      </c>
      <c r="U25" s="61"/>
      <c r="V25" s="36"/>
      <c r="W25" s="34"/>
      <c r="X25" s="67" t="s">
        <v>2</v>
      </c>
      <c r="Y25" s="6">
        <v>144</v>
      </c>
      <c r="Z25" s="60" t="s">
        <v>4</v>
      </c>
      <c r="AA25" s="61"/>
      <c r="AB25" s="36"/>
      <c r="AC25" s="34"/>
      <c r="AD25" s="67" t="s">
        <v>146</v>
      </c>
      <c r="AE25" s="109">
        <v>175</v>
      </c>
      <c r="AF25" s="110"/>
      <c r="AG25" s="111"/>
      <c r="AH25" s="112"/>
      <c r="AI25" s="113"/>
      <c r="AJ25" s="114"/>
      <c r="AK25" s="7">
        <v>205</v>
      </c>
      <c r="AL25" s="60" t="s">
        <v>147</v>
      </c>
      <c r="AM25" s="61"/>
      <c r="AN25" s="36"/>
      <c r="AO25" s="34"/>
      <c r="AP25" s="67"/>
      <c r="AQ25" s="6">
        <v>236</v>
      </c>
      <c r="AR25" s="60" t="s">
        <v>10</v>
      </c>
      <c r="AS25" s="61"/>
      <c r="AT25" s="36"/>
      <c r="AU25" s="34"/>
      <c r="AV25" s="67"/>
      <c r="AW25" s="6">
        <v>267</v>
      </c>
      <c r="AX25" s="60" t="s">
        <v>91</v>
      </c>
      <c r="AY25" s="199"/>
      <c r="AZ25" s="178"/>
      <c r="BA25" s="34"/>
      <c r="BB25" s="67" t="s">
        <v>146</v>
      </c>
      <c r="BC25" s="7">
        <v>297</v>
      </c>
      <c r="BD25" s="60" t="s">
        <v>4</v>
      </c>
      <c r="BE25" s="199"/>
      <c r="BF25" s="178"/>
      <c r="BG25" s="34"/>
      <c r="BH25" s="67" t="s">
        <v>5</v>
      </c>
      <c r="BI25" s="109">
        <v>328</v>
      </c>
      <c r="BJ25" s="110"/>
      <c r="BK25" s="111" t="s">
        <v>8</v>
      </c>
      <c r="BL25" s="112" t="s">
        <v>6</v>
      </c>
      <c r="BM25" s="113" t="s">
        <v>146</v>
      </c>
      <c r="BN25" s="114"/>
      <c r="BO25" s="6">
        <v>358</v>
      </c>
      <c r="BP25" s="60" t="s">
        <v>146</v>
      </c>
      <c r="BQ25" s="200"/>
      <c r="BR25" s="178"/>
      <c r="BS25" s="34"/>
      <c r="BT25" s="67"/>
    </row>
    <row r="26" spans="1:72" ht="19.350000000000001" customHeight="1" x14ac:dyDescent="0.25">
      <c r="A26" s="7">
        <v>24</v>
      </c>
      <c r="B26" s="60" t="s">
        <v>90</v>
      </c>
      <c r="C26" s="61"/>
      <c r="D26" s="36"/>
      <c r="E26" s="34"/>
      <c r="F26" s="67" t="s">
        <v>8</v>
      </c>
      <c r="G26" s="109">
        <v>55</v>
      </c>
      <c r="H26" s="110"/>
      <c r="I26" s="111"/>
      <c r="J26" s="112"/>
      <c r="K26" s="113"/>
      <c r="L26" s="114"/>
      <c r="M26" s="109">
        <v>84</v>
      </c>
      <c r="N26" s="110"/>
      <c r="O26" s="111"/>
      <c r="P26" s="112"/>
      <c r="Q26" s="113"/>
      <c r="R26" s="114"/>
      <c r="S26" s="7">
        <v>115</v>
      </c>
      <c r="T26" s="60" t="s">
        <v>10</v>
      </c>
      <c r="U26" s="61"/>
      <c r="V26" s="36"/>
      <c r="W26" s="34"/>
      <c r="X26" s="67" t="s">
        <v>2</v>
      </c>
      <c r="Y26" s="6">
        <v>145</v>
      </c>
      <c r="Z26" s="60" t="s">
        <v>90</v>
      </c>
      <c r="AA26" s="61"/>
      <c r="AB26" s="36"/>
      <c r="AC26" s="34"/>
      <c r="AD26" s="67" t="s">
        <v>146</v>
      </c>
      <c r="AE26" s="6">
        <v>176</v>
      </c>
      <c r="AF26" s="60" t="s">
        <v>6</v>
      </c>
      <c r="AG26" s="61"/>
      <c r="AH26" s="36"/>
      <c r="AI26" s="34"/>
      <c r="AJ26" s="67" t="s">
        <v>7</v>
      </c>
      <c r="AK26" s="7">
        <v>206</v>
      </c>
      <c r="AL26" s="60" t="s">
        <v>146</v>
      </c>
      <c r="AM26" s="61"/>
      <c r="AN26" s="36"/>
      <c r="AO26" s="34"/>
      <c r="AP26" s="67"/>
      <c r="AQ26" s="109">
        <v>237</v>
      </c>
      <c r="AR26" s="110"/>
      <c r="AS26" s="111" t="s">
        <v>3</v>
      </c>
      <c r="AT26" s="112" t="s">
        <v>90</v>
      </c>
      <c r="AU26" s="113" t="s">
        <v>7</v>
      </c>
      <c r="AV26" s="114"/>
      <c r="AW26" s="6">
        <v>268</v>
      </c>
      <c r="AX26" s="60" t="s">
        <v>7</v>
      </c>
      <c r="AY26" s="199"/>
      <c r="AZ26" s="178"/>
      <c r="BA26" s="34"/>
      <c r="BB26" s="67" t="s">
        <v>146</v>
      </c>
      <c r="BC26" s="6">
        <v>298</v>
      </c>
      <c r="BD26" s="60" t="s">
        <v>90</v>
      </c>
      <c r="BE26" s="199"/>
      <c r="BF26" s="178"/>
      <c r="BG26" s="34"/>
      <c r="BH26" s="67" t="s">
        <v>5</v>
      </c>
      <c r="BI26" s="109">
        <v>329</v>
      </c>
      <c r="BJ26" s="110"/>
      <c r="BK26" s="111"/>
      <c r="BL26" s="112"/>
      <c r="BM26" s="113"/>
      <c r="BN26" s="114"/>
      <c r="BO26" s="115">
        <v>359</v>
      </c>
      <c r="BP26" s="121" t="s">
        <v>90</v>
      </c>
      <c r="BQ26" s="117"/>
      <c r="BR26" s="118" t="s">
        <v>91</v>
      </c>
      <c r="BS26" s="118"/>
      <c r="BT26" s="198" t="s">
        <v>5</v>
      </c>
    </row>
    <row r="27" spans="1:72" ht="19.350000000000001" customHeight="1" x14ac:dyDescent="0.25">
      <c r="A27" s="7">
        <v>25</v>
      </c>
      <c r="B27" s="60" t="s">
        <v>147</v>
      </c>
      <c r="C27" s="61"/>
      <c r="D27" s="36"/>
      <c r="E27" s="34"/>
      <c r="F27" s="67" t="s">
        <v>8</v>
      </c>
      <c r="G27" s="6">
        <v>56</v>
      </c>
      <c r="H27" s="60" t="s">
        <v>90</v>
      </c>
      <c r="I27" s="61"/>
      <c r="J27" s="36"/>
      <c r="K27" s="34"/>
      <c r="L27" s="67" t="s">
        <v>5</v>
      </c>
      <c r="M27" s="6">
        <v>85</v>
      </c>
      <c r="N27" s="60" t="s">
        <v>5</v>
      </c>
      <c r="O27" s="61"/>
      <c r="P27" s="36"/>
      <c r="Q27" s="34"/>
      <c r="R27" s="67" t="s">
        <v>91</v>
      </c>
      <c r="S27" s="7">
        <v>116</v>
      </c>
      <c r="T27" s="60" t="s">
        <v>147</v>
      </c>
      <c r="U27" s="61"/>
      <c r="V27" s="36"/>
      <c r="W27" s="34"/>
      <c r="X27" s="67" t="s">
        <v>2</v>
      </c>
      <c r="Y27" s="109">
        <v>146</v>
      </c>
      <c r="Z27" s="110"/>
      <c r="AA27" s="111" t="s">
        <v>2</v>
      </c>
      <c r="AB27" s="112" t="s">
        <v>5</v>
      </c>
      <c r="AC27" s="113" t="s">
        <v>4</v>
      </c>
      <c r="AD27" s="114"/>
      <c r="AE27" s="7">
        <v>177</v>
      </c>
      <c r="AF27" s="60" t="s">
        <v>3</v>
      </c>
      <c r="AG27" s="61"/>
      <c r="AH27" s="36"/>
      <c r="AI27" s="34"/>
      <c r="AJ27" s="67" t="s">
        <v>7</v>
      </c>
      <c r="AK27" s="6">
        <v>207</v>
      </c>
      <c r="AL27" s="60" t="s">
        <v>2</v>
      </c>
      <c r="AM27" s="61"/>
      <c r="AN27" s="36"/>
      <c r="AO27" s="34"/>
      <c r="AP27" s="67"/>
      <c r="AQ27" s="109">
        <v>238</v>
      </c>
      <c r="AR27" s="110"/>
      <c r="AS27" s="111"/>
      <c r="AT27" s="112"/>
      <c r="AU27" s="113"/>
      <c r="AV27" s="114"/>
      <c r="AW27" s="6">
        <v>269</v>
      </c>
      <c r="AX27" s="60" t="s">
        <v>8</v>
      </c>
      <c r="AY27" s="199"/>
      <c r="AZ27" s="178"/>
      <c r="BA27" s="34"/>
      <c r="BB27" s="67" t="s">
        <v>146</v>
      </c>
      <c r="BC27" s="6">
        <v>299</v>
      </c>
      <c r="BD27" s="60" t="s">
        <v>91</v>
      </c>
      <c r="BE27" s="199"/>
      <c r="BF27" s="178"/>
      <c r="BG27" s="34"/>
      <c r="BH27" s="67" t="s">
        <v>5</v>
      </c>
      <c r="BI27" s="6">
        <v>330</v>
      </c>
      <c r="BJ27" s="60" t="s">
        <v>3</v>
      </c>
      <c r="BK27" s="199"/>
      <c r="BL27" s="178"/>
      <c r="BM27" s="34"/>
      <c r="BN27" s="67" t="s">
        <v>8</v>
      </c>
      <c r="BO27" s="115">
        <v>360</v>
      </c>
      <c r="BP27" s="121"/>
      <c r="BQ27" s="117"/>
      <c r="BR27" s="118"/>
      <c r="BS27" s="118"/>
      <c r="BT27" s="198"/>
    </row>
    <row r="28" spans="1:72" ht="19.350000000000001" customHeight="1" x14ac:dyDescent="0.25">
      <c r="A28" s="109">
        <v>26</v>
      </c>
      <c r="B28" s="110"/>
      <c r="C28" s="111" t="s">
        <v>91</v>
      </c>
      <c r="D28" s="112" t="s">
        <v>147</v>
      </c>
      <c r="E28" s="113" t="s">
        <v>10</v>
      </c>
      <c r="F28" s="114"/>
      <c r="G28" s="7">
        <v>57</v>
      </c>
      <c r="H28" s="60" t="s">
        <v>91</v>
      </c>
      <c r="I28" s="61"/>
      <c r="J28" s="36"/>
      <c r="K28" s="34"/>
      <c r="L28" s="67" t="s">
        <v>5</v>
      </c>
      <c r="M28" s="7">
        <v>86</v>
      </c>
      <c r="N28" s="60" t="s">
        <v>6</v>
      </c>
      <c r="O28" s="61"/>
      <c r="P28" s="36"/>
      <c r="Q28" s="34"/>
      <c r="R28" s="67" t="s">
        <v>91</v>
      </c>
      <c r="S28" s="7">
        <v>117</v>
      </c>
      <c r="T28" s="60" t="s">
        <v>146</v>
      </c>
      <c r="U28" s="61"/>
      <c r="V28" s="36"/>
      <c r="W28" s="34"/>
      <c r="X28" s="67" t="s">
        <v>2</v>
      </c>
      <c r="Y28" s="109">
        <v>147</v>
      </c>
      <c r="Z28" s="110"/>
      <c r="AA28" s="111"/>
      <c r="AB28" s="112"/>
      <c r="AC28" s="113"/>
      <c r="AD28" s="114"/>
      <c r="AE28" s="7">
        <v>178</v>
      </c>
      <c r="AF28" s="60" t="s">
        <v>4</v>
      </c>
      <c r="AG28" s="61"/>
      <c r="AH28" s="36"/>
      <c r="AI28" s="34"/>
      <c r="AJ28" s="67" t="s">
        <v>7</v>
      </c>
      <c r="AK28" s="6">
        <v>208</v>
      </c>
      <c r="AL28" s="60" t="s">
        <v>5</v>
      </c>
      <c r="AM28" s="61"/>
      <c r="AN28" s="36"/>
      <c r="AO28" s="34"/>
      <c r="AP28" s="67"/>
      <c r="AQ28" s="6">
        <v>239</v>
      </c>
      <c r="AR28" s="60" t="s">
        <v>147</v>
      </c>
      <c r="AS28" s="61"/>
      <c r="AT28" s="36"/>
      <c r="AU28" s="34"/>
      <c r="AV28" s="67"/>
      <c r="AW28" s="7">
        <v>270</v>
      </c>
      <c r="AX28" s="60" t="s">
        <v>10</v>
      </c>
      <c r="AY28" s="199"/>
      <c r="AZ28" s="178"/>
      <c r="BA28" s="34"/>
      <c r="BB28" s="67" t="s">
        <v>146</v>
      </c>
      <c r="BC28" s="109">
        <v>300</v>
      </c>
      <c r="BD28" s="110"/>
      <c r="BE28" s="111" t="s">
        <v>146</v>
      </c>
      <c r="BF28" s="112" t="s">
        <v>8</v>
      </c>
      <c r="BG28" s="113" t="s">
        <v>6</v>
      </c>
      <c r="BH28" s="114"/>
      <c r="BI28" s="7">
        <v>331</v>
      </c>
      <c r="BJ28" s="60" t="s">
        <v>4</v>
      </c>
      <c r="BK28" s="199"/>
      <c r="BL28" s="178"/>
      <c r="BM28" s="34"/>
      <c r="BN28" s="67" t="s">
        <v>8</v>
      </c>
      <c r="BO28" s="115">
        <v>361</v>
      </c>
      <c r="BP28" s="121"/>
      <c r="BQ28" s="117"/>
      <c r="BR28" s="118"/>
      <c r="BS28" s="118"/>
      <c r="BT28" s="198"/>
    </row>
    <row r="29" spans="1:72" ht="19.350000000000001" customHeight="1" x14ac:dyDescent="0.25">
      <c r="A29" s="109">
        <v>27</v>
      </c>
      <c r="B29" s="110"/>
      <c r="C29" s="111"/>
      <c r="D29" s="112"/>
      <c r="E29" s="113"/>
      <c r="F29" s="114"/>
      <c r="G29" s="7">
        <v>58</v>
      </c>
      <c r="H29" s="60" t="s">
        <v>7</v>
      </c>
      <c r="I29" s="61"/>
      <c r="J29" s="36"/>
      <c r="K29" s="34"/>
      <c r="L29" s="67" t="s">
        <v>5</v>
      </c>
      <c r="M29" s="7">
        <v>87</v>
      </c>
      <c r="N29" s="60" t="s">
        <v>3</v>
      </c>
      <c r="O29" s="61"/>
      <c r="P29" s="36"/>
      <c r="Q29" s="34"/>
      <c r="R29" s="67" t="s">
        <v>91</v>
      </c>
      <c r="S29" s="109">
        <v>118</v>
      </c>
      <c r="T29" s="110"/>
      <c r="U29" s="111" t="s">
        <v>5</v>
      </c>
      <c r="V29" s="112" t="s">
        <v>4</v>
      </c>
      <c r="W29" s="113" t="s">
        <v>2</v>
      </c>
      <c r="X29" s="114"/>
      <c r="Y29" s="6">
        <v>148</v>
      </c>
      <c r="Z29" s="60" t="s">
        <v>91</v>
      </c>
      <c r="AA29" s="61"/>
      <c r="AB29" s="36"/>
      <c r="AC29" s="34"/>
      <c r="AD29" s="67" t="s">
        <v>6</v>
      </c>
      <c r="AE29" s="6">
        <v>179</v>
      </c>
      <c r="AF29" s="60" t="s">
        <v>90</v>
      </c>
      <c r="AG29" s="61"/>
      <c r="AH29" s="36"/>
      <c r="AI29" s="34"/>
      <c r="AJ29" s="67" t="s">
        <v>7</v>
      </c>
      <c r="AK29" s="109">
        <v>209</v>
      </c>
      <c r="AL29" s="110"/>
      <c r="AM29" s="111" t="s">
        <v>90</v>
      </c>
      <c r="AN29" s="112" t="s">
        <v>7</v>
      </c>
      <c r="AO29" s="113" t="s">
        <v>3</v>
      </c>
      <c r="AP29" s="114"/>
      <c r="AQ29" s="7">
        <v>240</v>
      </c>
      <c r="AR29" s="60" t="s">
        <v>146</v>
      </c>
      <c r="AS29" s="61"/>
      <c r="AT29" s="36"/>
      <c r="AU29" s="34"/>
      <c r="AV29" s="67"/>
      <c r="AW29" s="7">
        <v>271</v>
      </c>
      <c r="AX29" s="60" t="s">
        <v>147</v>
      </c>
      <c r="AY29" s="199"/>
      <c r="AZ29" s="178"/>
      <c r="BA29" s="34"/>
      <c r="BB29" s="67" t="s">
        <v>146</v>
      </c>
      <c r="BC29" s="109">
        <v>301</v>
      </c>
      <c r="BD29" s="110"/>
      <c r="BE29" s="111"/>
      <c r="BF29" s="112"/>
      <c r="BG29" s="113"/>
      <c r="BH29" s="114"/>
      <c r="BI29" s="7">
        <v>332</v>
      </c>
      <c r="BJ29" s="60" t="s">
        <v>90</v>
      </c>
      <c r="BK29" s="199"/>
      <c r="BL29" s="178"/>
      <c r="BM29" s="34"/>
      <c r="BN29" s="67" t="s">
        <v>8</v>
      </c>
      <c r="BO29" s="6">
        <v>362</v>
      </c>
      <c r="BP29" s="60" t="s">
        <v>2</v>
      </c>
      <c r="BQ29" s="199"/>
      <c r="BR29" s="178"/>
      <c r="BS29" s="34"/>
      <c r="BT29" s="67"/>
    </row>
    <row r="30" spans="1:72" ht="19.350000000000001" customHeight="1" x14ac:dyDescent="0.25">
      <c r="A30" s="6">
        <v>28</v>
      </c>
      <c r="B30" s="60" t="s">
        <v>8</v>
      </c>
      <c r="C30" s="61"/>
      <c r="D30" s="36"/>
      <c r="E30" s="34"/>
      <c r="F30" s="67" t="s">
        <v>10</v>
      </c>
      <c r="G30" s="7">
        <v>59</v>
      </c>
      <c r="H30" s="60" t="s">
        <v>8</v>
      </c>
      <c r="I30" s="61"/>
      <c r="J30" s="36"/>
      <c r="K30" s="34"/>
      <c r="L30" s="67" t="s">
        <v>5</v>
      </c>
      <c r="M30" s="7">
        <v>88</v>
      </c>
      <c r="N30" s="60" t="s">
        <v>4</v>
      </c>
      <c r="O30" s="61"/>
      <c r="P30" s="36"/>
      <c r="Q30" s="34"/>
      <c r="R30" s="67" t="s">
        <v>91</v>
      </c>
      <c r="S30" s="109">
        <v>119</v>
      </c>
      <c r="T30" s="110"/>
      <c r="U30" s="111"/>
      <c r="V30" s="112"/>
      <c r="W30" s="113"/>
      <c r="X30" s="114"/>
      <c r="Y30" s="7">
        <v>149</v>
      </c>
      <c r="Z30" s="60" t="s">
        <v>7</v>
      </c>
      <c r="AA30" s="61"/>
      <c r="AB30" s="36"/>
      <c r="AC30" s="34"/>
      <c r="AD30" s="67" t="s">
        <v>6</v>
      </c>
      <c r="AE30" s="6">
        <v>180</v>
      </c>
      <c r="AF30" s="60" t="s">
        <v>91</v>
      </c>
      <c r="AG30" s="61"/>
      <c r="AH30" s="36"/>
      <c r="AI30" s="34"/>
      <c r="AJ30" s="67" t="s">
        <v>7</v>
      </c>
      <c r="AK30" s="109">
        <v>210</v>
      </c>
      <c r="AL30" s="110"/>
      <c r="AM30" s="111"/>
      <c r="AN30" s="112"/>
      <c r="AO30" s="113"/>
      <c r="AP30" s="114"/>
      <c r="AQ30" s="7">
        <v>241</v>
      </c>
      <c r="AR30" s="60" t="s">
        <v>2</v>
      </c>
      <c r="AS30" s="61"/>
      <c r="AT30" s="36"/>
      <c r="AU30" s="34"/>
      <c r="AV30" s="67"/>
      <c r="AW30" s="115">
        <v>272</v>
      </c>
      <c r="AX30" s="121"/>
      <c r="AY30" s="117" t="s">
        <v>6</v>
      </c>
      <c r="AZ30" s="118" t="s">
        <v>146</v>
      </c>
      <c r="BA30" s="119" t="s">
        <v>8</v>
      </c>
      <c r="BB30" s="120"/>
      <c r="BC30" s="115">
        <v>302</v>
      </c>
      <c r="BD30" s="121"/>
      <c r="BE30" s="117"/>
      <c r="BF30" s="118"/>
      <c r="BG30" s="119"/>
      <c r="BH30" s="120"/>
      <c r="BI30" s="6">
        <v>333</v>
      </c>
      <c r="BJ30" s="60" t="s">
        <v>91</v>
      </c>
      <c r="BK30" s="199"/>
      <c r="BL30" s="178"/>
      <c r="BM30" s="34"/>
      <c r="BN30" s="67" t="s">
        <v>8</v>
      </c>
      <c r="BO30" s="109">
        <v>363</v>
      </c>
      <c r="BP30" s="110"/>
      <c r="BQ30" s="111" t="s">
        <v>2</v>
      </c>
      <c r="BR30" s="112" t="s">
        <v>10</v>
      </c>
      <c r="BS30" s="113" t="s">
        <v>4</v>
      </c>
      <c r="BT30" s="114"/>
    </row>
    <row r="31" spans="1:72" ht="19.350000000000001" customHeight="1" x14ac:dyDescent="0.25">
      <c r="A31" s="7">
        <v>29</v>
      </c>
      <c r="B31" s="60" t="s">
        <v>7</v>
      </c>
      <c r="C31" s="61"/>
      <c r="D31" s="36"/>
      <c r="E31" s="34"/>
      <c r="F31" s="67" t="s">
        <v>10</v>
      </c>
      <c r="M31" s="6">
        <v>89</v>
      </c>
      <c r="N31" s="60" t="s">
        <v>90</v>
      </c>
      <c r="O31" s="61"/>
      <c r="P31" s="36"/>
      <c r="Q31" s="34"/>
      <c r="R31" s="67" t="s">
        <v>91</v>
      </c>
      <c r="S31" s="6">
        <v>120</v>
      </c>
      <c r="T31" s="60" t="s">
        <v>2</v>
      </c>
      <c r="U31" s="61"/>
      <c r="V31" s="36"/>
      <c r="W31" s="34"/>
      <c r="X31" s="67" t="s">
        <v>10</v>
      </c>
      <c r="Y31" s="6">
        <v>150</v>
      </c>
      <c r="Z31" s="60" t="s">
        <v>8</v>
      </c>
      <c r="AA31" s="61"/>
      <c r="AB31" s="36"/>
      <c r="AC31" s="34"/>
      <c r="AD31" s="67" t="s">
        <v>6</v>
      </c>
      <c r="AE31" s="109">
        <v>181</v>
      </c>
      <c r="AF31" s="110"/>
      <c r="AG31" s="111" t="s">
        <v>8</v>
      </c>
      <c r="AH31" s="112" t="s">
        <v>90</v>
      </c>
      <c r="AI31" s="113" t="s">
        <v>7</v>
      </c>
      <c r="AJ31" s="114"/>
      <c r="AK31" s="6">
        <v>211</v>
      </c>
      <c r="AL31" s="60" t="s">
        <v>6</v>
      </c>
      <c r="AM31" s="61"/>
      <c r="AN31" s="36"/>
      <c r="AO31" s="34"/>
      <c r="AP31" s="67"/>
      <c r="AQ31" s="6">
        <v>242</v>
      </c>
      <c r="AR31" s="60" t="s">
        <v>5</v>
      </c>
      <c r="AS31" s="61"/>
      <c r="AT31" s="36"/>
      <c r="AU31" s="34"/>
      <c r="AV31" s="67"/>
      <c r="AW31" s="109">
        <v>273</v>
      </c>
      <c r="AX31" s="110"/>
      <c r="AY31" s="111"/>
      <c r="AZ31" s="112"/>
      <c r="BA31" s="113"/>
      <c r="BB31" s="114"/>
      <c r="BC31" s="7">
        <v>303</v>
      </c>
      <c r="BD31" s="60" t="s">
        <v>7</v>
      </c>
      <c r="BE31" s="199"/>
      <c r="BF31" s="178"/>
      <c r="BG31" s="34"/>
      <c r="BH31" s="67" t="s">
        <v>3</v>
      </c>
      <c r="BI31" s="6">
        <v>334</v>
      </c>
      <c r="BJ31" s="60" t="s">
        <v>7</v>
      </c>
      <c r="BK31" s="199"/>
      <c r="BL31" s="178"/>
      <c r="BM31" s="34"/>
      <c r="BN31" s="67" t="s">
        <v>8</v>
      </c>
      <c r="BO31" s="109">
        <v>364</v>
      </c>
      <c r="BP31" s="110"/>
      <c r="BQ31" s="111"/>
      <c r="BR31" s="112"/>
      <c r="BS31" s="113"/>
      <c r="BT31" s="114"/>
    </row>
    <row r="32" spans="1:72" ht="19.350000000000001" customHeight="1" x14ac:dyDescent="0.25">
      <c r="A32" s="7">
        <v>30</v>
      </c>
      <c r="B32" s="60" t="s">
        <v>91</v>
      </c>
      <c r="C32" s="61"/>
      <c r="D32" s="36"/>
      <c r="E32" s="34"/>
      <c r="F32" s="67" t="s">
        <v>10</v>
      </c>
      <c r="M32" s="109">
        <v>90</v>
      </c>
      <c r="N32" s="110"/>
      <c r="O32" s="111" t="s">
        <v>4</v>
      </c>
      <c r="P32" s="112" t="s">
        <v>2</v>
      </c>
      <c r="Q32" s="113" t="s">
        <v>5</v>
      </c>
      <c r="R32" s="114"/>
      <c r="S32" s="7">
        <v>121</v>
      </c>
      <c r="T32" s="60" t="s">
        <v>5</v>
      </c>
      <c r="U32" s="61"/>
      <c r="V32" s="36"/>
      <c r="W32" s="34"/>
      <c r="X32" s="67" t="s">
        <v>10</v>
      </c>
      <c r="Y32" s="6">
        <v>151</v>
      </c>
      <c r="Z32" s="60" t="s">
        <v>10</v>
      </c>
      <c r="AA32" s="61"/>
      <c r="AB32" s="36"/>
      <c r="AC32" s="34"/>
      <c r="AD32" s="67" t="s">
        <v>6</v>
      </c>
      <c r="AE32" s="109">
        <v>182</v>
      </c>
      <c r="AF32" s="110"/>
      <c r="AG32" s="111"/>
      <c r="AH32" s="112"/>
      <c r="AI32" s="113"/>
      <c r="AJ32" s="114"/>
      <c r="AK32" s="7">
        <v>212</v>
      </c>
      <c r="AL32" s="60" t="s">
        <v>3</v>
      </c>
      <c r="AM32" s="61"/>
      <c r="AN32" s="36"/>
      <c r="AO32" s="34"/>
      <c r="AP32" s="67"/>
      <c r="AQ32" s="6">
        <v>243</v>
      </c>
      <c r="AR32" s="60" t="s">
        <v>6</v>
      </c>
      <c r="AS32" s="61"/>
      <c r="AT32" s="36"/>
      <c r="AU32" s="34"/>
      <c r="AV32" s="67"/>
      <c r="AW32" s="6">
        <v>274</v>
      </c>
      <c r="AX32" s="60" t="s">
        <v>146</v>
      </c>
      <c r="AY32" s="199"/>
      <c r="AZ32" s="178"/>
      <c r="BA32" s="34"/>
      <c r="BB32" s="67" t="s">
        <v>147</v>
      </c>
      <c r="BC32" s="7">
        <v>304</v>
      </c>
      <c r="BD32" s="60" t="s">
        <v>8</v>
      </c>
      <c r="BE32" s="199"/>
      <c r="BF32" s="178"/>
      <c r="BG32" s="34"/>
      <c r="BH32" s="67" t="s">
        <v>3</v>
      </c>
      <c r="BI32" s="109">
        <v>335</v>
      </c>
      <c r="BJ32" s="110"/>
      <c r="BK32" s="111" t="s">
        <v>91</v>
      </c>
      <c r="BL32" s="112" t="s">
        <v>147</v>
      </c>
      <c r="BM32" s="113" t="s">
        <v>10</v>
      </c>
      <c r="BN32" s="114"/>
      <c r="BO32" s="6">
        <v>365</v>
      </c>
      <c r="BP32" s="60" t="s">
        <v>5</v>
      </c>
      <c r="BQ32" s="199"/>
      <c r="BR32" s="178"/>
      <c r="BS32" s="34"/>
      <c r="BT32" s="67"/>
    </row>
    <row r="33" spans="1:72" ht="19.350000000000001" customHeight="1" x14ac:dyDescent="0.25">
      <c r="A33" s="7">
        <v>31</v>
      </c>
      <c r="B33" s="60" t="s">
        <v>146</v>
      </c>
      <c r="C33" s="61"/>
      <c r="D33" s="36"/>
      <c r="E33" s="34"/>
      <c r="F33" s="67" t="s">
        <v>10</v>
      </c>
      <c r="M33" s="109">
        <v>91</v>
      </c>
      <c r="N33" s="110"/>
      <c r="O33" s="111"/>
      <c r="P33" s="112"/>
      <c r="Q33" s="113"/>
      <c r="R33" s="114"/>
      <c r="Y33" s="6">
        <v>152</v>
      </c>
      <c r="Z33" s="60" t="s">
        <v>147</v>
      </c>
      <c r="AA33" s="61"/>
      <c r="AB33" s="36"/>
      <c r="AC33" s="34"/>
      <c r="AD33" s="67" t="s">
        <v>6</v>
      </c>
      <c r="AE33" s="131"/>
      <c r="AF33" s="132"/>
      <c r="AG33" s="133"/>
      <c r="AH33" s="134"/>
      <c r="AI33" s="135"/>
      <c r="AJ33" s="136"/>
      <c r="AK33" s="7">
        <v>213</v>
      </c>
      <c r="AL33" s="60" t="s">
        <v>4</v>
      </c>
      <c r="AM33" s="61"/>
      <c r="AN33" s="36"/>
      <c r="AO33" s="34"/>
      <c r="AP33" s="67"/>
      <c r="AQ33" s="109">
        <v>244</v>
      </c>
      <c r="AR33" s="110"/>
      <c r="AS33" s="111" t="s">
        <v>8</v>
      </c>
      <c r="AT33" s="112" t="s">
        <v>6</v>
      </c>
      <c r="AU33" s="113" t="s">
        <v>146</v>
      </c>
      <c r="AV33" s="114"/>
      <c r="AW33" s="131"/>
      <c r="AX33" s="132"/>
      <c r="AY33" s="133"/>
      <c r="AZ33" s="134"/>
      <c r="BA33" s="135"/>
      <c r="BB33" s="136"/>
      <c r="BC33" s="7">
        <v>305</v>
      </c>
      <c r="BD33" s="60" t="s">
        <v>10</v>
      </c>
      <c r="BE33" s="199"/>
      <c r="BF33" s="178"/>
      <c r="BG33" s="34"/>
      <c r="BH33" s="67" t="s">
        <v>3</v>
      </c>
      <c r="BI33" s="131"/>
      <c r="BJ33" s="132"/>
      <c r="BK33" s="133"/>
      <c r="BL33" s="134"/>
      <c r="BM33" s="135"/>
      <c r="BN33" s="136"/>
      <c r="BO33" s="6">
        <v>366</v>
      </c>
      <c r="BP33" s="60" t="s">
        <v>6</v>
      </c>
      <c r="BQ33" s="199"/>
      <c r="BR33" s="178"/>
      <c r="BS33" s="34"/>
      <c r="BT33" s="67"/>
    </row>
    <row r="34" spans="1:72" ht="19.350000000000001" customHeight="1" x14ac:dyDescent="0.25">
      <c r="BO34" s="115">
        <v>43831</v>
      </c>
      <c r="BP34" s="121" t="s">
        <v>4</v>
      </c>
      <c r="BQ34" s="117"/>
      <c r="BR34" s="118" t="s">
        <v>146</v>
      </c>
      <c r="BS34" s="118"/>
      <c r="BT34" s="198" t="s">
        <v>8</v>
      </c>
    </row>
    <row r="35" spans="1:72" ht="19.350000000000001" customHeight="1" x14ac:dyDescent="0.25"/>
    <row r="36" spans="1:72" ht="19.350000000000001" customHeight="1" x14ac:dyDescent="0.25"/>
    <row r="37" spans="1:72" ht="19.350000000000001" customHeight="1" x14ac:dyDescent="0.25"/>
    <row r="38" spans="1:72" ht="19.350000000000001" customHeight="1" x14ac:dyDescent="0.25"/>
  </sheetData>
  <mergeCells count="12">
    <mergeCell ref="BI1:BN1"/>
    <mergeCell ref="BO1:BT1"/>
    <mergeCell ref="AE1:AJ1"/>
    <mergeCell ref="AK1:AP1"/>
    <mergeCell ref="AQ1:AV1"/>
    <mergeCell ref="AW1:BB1"/>
    <mergeCell ref="BC1:BH1"/>
    <mergeCell ref="A1:F1"/>
    <mergeCell ref="G1:L1"/>
    <mergeCell ref="M1:R1"/>
    <mergeCell ref="S1:X1"/>
    <mergeCell ref="Y1:AD1"/>
  </mergeCells>
  <phoneticPr fontId="1" type="noConversion"/>
  <printOptions horizontalCentered="1"/>
  <pageMargins left="0.19685039370078741" right="0.19685039370078741" top="1.1023622047244095" bottom="0.19685039370078741" header="0.19685039370078741" footer="0.19685039370078741"/>
  <pageSetup paperSize="9" orientation="portrait" horizontalDpi="4294967292" r:id="rId1"/>
  <headerFooter>
    <oddHeader>&amp;L&amp;G&amp;R&amp;"-,Tučné"&amp;10 &amp;K00000003_F_KMAS_036
Rozpis služeb laborantů KMAS
EVIDENCE RIZIKOVÝCH PRACÍ A KONTROLOVANÉHO PÁSMA</oddHeader>
    <oddFooter>&amp;L&amp;"-,Tučné"&amp;10Verze:  05, 12/2015&amp;R&amp;10Strana &amp;P z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37"/>
  <sheetViews>
    <sheetView zoomScaleNormal="100" workbookViewId="0">
      <selection activeCell="G1" sqref="G1:M28"/>
    </sheetView>
  </sheetViews>
  <sheetFormatPr defaultRowHeight="18.75" x14ac:dyDescent="0.25"/>
  <cols>
    <col min="1" max="1" width="20.42578125" style="191" customWidth="1"/>
    <col min="2" max="12" width="19.7109375" style="191" customWidth="1"/>
    <col min="13" max="14" width="9.140625" style="191" customWidth="1"/>
    <col min="15" max="16384" width="9.140625" style="191"/>
  </cols>
  <sheetData>
    <row r="1" spans="1:12" x14ac:dyDescent="0.25">
      <c r="A1" s="189" t="s">
        <v>189</v>
      </c>
      <c r="B1" s="190">
        <v>2019</v>
      </c>
      <c r="C1" s="187">
        <v>2018</v>
      </c>
      <c r="D1" s="52">
        <v>2017</v>
      </c>
      <c r="E1" s="52">
        <v>2016</v>
      </c>
      <c r="F1" s="51">
        <v>2015</v>
      </c>
      <c r="G1" s="51">
        <v>2014</v>
      </c>
      <c r="H1" s="52">
        <v>2013</v>
      </c>
      <c r="I1" s="53">
        <v>2012</v>
      </c>
      <c r="J1" s="53">
        <v>2011</v>
      </c>
      <c r="K1" s="53">
        <v>2010</v>
      </c>
      <c r="L1" s="53">
        <v>2009</v>
      </c>
    </row>
    <row r="2" spans="1:12" ht="19.5" x14ac:dyDescent="0.25">
      <c r="A2" s="54" t="s">
        <v>3</v>
      </c>
      <c r="B2" s="52" t="s">
        <v>190</v>
      </c>
      <c r="C2" s="188" t="s">
        <v>164</v>
      </c>
      <c r="D2" s="55" t="s">
        <v>65</v>
      </c>
      <c r="E2" s="55" t="s">
        <v>127</v>
      </c>
      <c r="F2" s="55" t="s">
        <v>70</v>
      </c>
      <c r="G2" s="55" t="s">
        <v>58</v>
      </c>
      <c r="H2" s="56" t="s">
        <v>59</v>
      </c>
      <c r="I2" s="56" t="s">
        <v>60</v>
      </c>
      <c r="J2" s="52" t="s">
        <v>61</v>
      </c>
      <c r="K2" s="57" t="s">
        <v>62</v>
      </c>
      <c r="L2" s="57" t="s">
        <v>63</v>
      </c>
    </row>
    <row r="3" spans="1:12" ht="19.5" x14ac:dyDescent="0.25">
      <c r="A3" s="54" t="s">
        <v>4</v>
      </c>
      <c r="B3" s="52" t="s">
        <v>64</v>
      </c>
      <c r="C3" s="187" t="s">
        <v>165</v>
      </c>
      <c r="D3" s="52" t="s">
        <v>71</v>
      </c>
      <c r="E3" s="52" t="s">
        <v>88</v>
      </c>
      <c r="F3" s="52" t="s">
        <v>65</v>
      </c>
      <c r="G3" s="52" t="s">
        <v>59</v>
      </c>
      <c r="H3" s="56" t="s">
        <v>67</v>
      </c>
      <c r="I3" s="56" t="s">
        <v>68</v>
      </c>
      <c r="J3" s="57" t="s">
        <v>59</v>
      </c>
      <c r="K3" s="57" t="s">
        <v>69</v>
      </c>
      <c r="L3" s="57" t="s">
        <v>62</v>
      </c>
    </row>
    <row r="4" spans="1:12" ht="19.5" x14ac:dyDescent="0.25">
      <c r="A4" s="54" t="s">
        <v>90</v>
      </c>
      <c r="B4" s="52" t="s">
        <v>64</v>
      </c>
      <c r="C4" s="187" t="s">
        <v>66</v>
      </c>
      <c r="D4" s="52" t="s">
        <v>127</v>
      </c>
      <c r="E4" s="52" t="s">
        <v>128</v>
      </c>
      <c r="F4" s="52"/>
      <c r="G4" s="52"/>
      <c r="H4" s="56"/>
      <c r="I4" s="56"/>
      <c r="J4" s="57"/>
      <c r="K4" s="57"/>
      <c r="L4" s="57"/>
    </row>
    <row r="5" spans="1:12" ht="19.5" x14ac:dyDescent="0.25">
      <c r="A5" s="54" t="s">
        <v>91</v>
      </c>
      <c r="B5" s="52" t="s">
        <v>190</v>
      </c>
      <c r="C5" s="187" t="s">
        <v>166</v>
      </c>
      <c r="D5" s="52" t="s">
        <v>70</v>
      </c>
      <c r="E5" s="52" t="s">
        <v>71</v>
      </c>
      <c r="F5" s="52"/>
      <c r="G5" s="52"/>
      <c r="H5" s="56"/>
      <c r="I5" s="56"/>
      <c r="J5" s="57"/>
      <c r="K5" s="57"/>
      <c r="L5" s="57"/>
    </row>
    <row r="6" spans="1:12" ht="19.5" x14ac:dyDescent="0.25">
      <c r="A6" s="54" t="s">
        <v>7</v>
      </c>
      <c r="B6" s="52" t="s">
        <v>82</v>
      </c>
      <c r="C6" s="187" t="s">
        <v>165</v>
      </c>
      <c r="D6" s="52" t="s">
        <v>159</v>
      </c>
      <c r="E6" s="52" t="s">
        <v>82</v>
      </c>
      <c r="F6" s="52" t="s">
        <v>83</v>
      </c>
      <c r="G6" s="52" t="s">
        <v>72</v>
      </c>
      <c r="H6" s="56" t="s">
        <v>64</v>
      </c>
      <c r="I6" s="56" t="s">
        <v>73</v>
      </c>
      <c r="J6" s="57" t="s">
        <v>60</v>
      </c>
      <c r="K6" s="57" t="s">
        <v>74</v>
      </c>
      <c r="L6" s="57" t="s">
        <v>62</v>
      </c>
    </row>
    <row r="7" spans="1:12" ht="19.5" x14ac:dyDescent="0.25">
      <c r="A7" s="54" t="s">
        <v>8</v>
      </c>
      <c r="B7" s="52" t="s">
        <v>64</v>
      </c>
      <c r="C7" s="187" t="s">
        <v>166</v>
      </c>
      <c r="D7" s="52" t="s">
        <v>160</v>
      </c>
      <c r="E7" s="52" t="s">
        <v>71</v>
      </c>
      <c r="F7" s="52" t="s">
        <v>84</v>
      </c>
      <c r="G7" s="52" t="s">
        <v>69</v>
      </c>
      <c r="H7" s="56" t="s">
        <v>75</v>
      </c>
      <c r="I7" s="57"/>
      <c r="J7" s="59"/>
      <c r="K7" s="57"/>
      <c r="L7" s="57"/>
    </row>
    <row r="8" spans="1:12" ht="19.5" x14ac:dyDescent="0.25">
      <c r="A8" s="58" t="s">
        <v>10</v>
      </c>
      <c r="B8" s="52" t="s">
        <v>166</v>
      </c>
      <c r="C8" s="188" t="s">
        <v>163</v>
      </c>
      <c r="D8" s="55" t="s">
        <v>160</v>
      </c>
      <c r="E8" s="55" t="s">
        <v>59</v>
      </c>
      <c r="F8" s="55" t="s">
        <v>89</v>
      </c>
      <c r="G8" s="55" t="s">
        <v>61</v>
      </c>
      <c r="H8" s="56" t="s">
        <v>59</v>
      </c>
      <c r="I8" s="56" t="s">
        <v>76</v>
      </c>
      <c r="J8" s="57" t="s">
        <v>71</v>
      </c>
      <c r="K8" s="57" t="s">
        <v>62</v>
      </c>
      <c r="L8" s="57" t="s">
        <v>63</v>
      </c>
    </row>
    <row r="9" spans="1:12" ht="19.5" x14ac:dyDescent="0.25">
      <c r="A9" s="54" t="s">
        <v>147</v>
      </c>
      <c r="B9" s="52" t="s">
        <v>166</v>
      </c>
      <c r="C9" s="187" t="s">
        <v>164</v>
      </c>
      <c r="D9" s="52" t="s">
        <v>70</v>
      </c>
      <c r="E9" s="52" t="s">
        <v>127</v>
      </c>
      <c r="F9" s="52" t="s">
        <v>89</v>
      </c>
      <c r="G9" s="52" t="s">
        <v>82</v>
      </c>
      <c r="H9" s="56" t="s">
        <v>59</v>
      </c>
      <c r="I9" s="57"/>
      <c r="J9" s="57"/>
      <c r="K9" s="57"/>
      <c r="L9" s="57"/>
    </row>
    <row r="10" spans="1:12" ht="19.5" x14ac:dyDescent="0.25">
      <c r="A10" s="54" t="s">
        <v>146</v>
      </c>
      <c r="B10" s="52" t="s">
        <v>166</v>
      </c>
      <c r="C10" s="187"/>
      <c r="D10" s="52"/>
      <c r="E10" s="52"/>
      <c r="F10" s="52"/>
      <c r="G10" s="52"/>
      <c r="H10" s="56"/>
      <c r="I10" s="57"/>
      <c r="J10" s="57"/>
      <c r="K10" s="57"/>
      <c r="L10" s="57"/>
    </row>
    <row r="11" spans="1:12" ht="19.5" x14ac:dyDescent="0.25">
      <c r="A11" s="54" t="s">
        <v>2</v>
      </c>
      <c r="B11" s="52" t="s">
        <v>82</v>
      </c>
      <c r="C11" s="188" t="s">
        <v>66</v>
      </c>
      <c r="D11" s="55" t="s">
        <v>161</v>
      </c>
      <c r="E11" s="55" t="s">
        <v>129</v>
      </c>
      <c r="F11" s="52" t="s">
        <v>65</v>
      </c>
      <c r="G11" s="55" t="s">
        <v>61</v>
      </c>
      <c r="H11" s="56" t="s">
        <v>77</v>
      </c>
      <c r="I11" s="57" t="s">
        <v>72</v>
      </c>
      <c r="J11" s="57" t="s">
        <v>73</v>
      </c>
      <c r="K11" s="57"/>
      <c r="L11" s="57"/>
    </row>
    <row r="12" spans="1:12" ht="19.5" x14ac:dyDescent="0.25">
      <c r="A12" s="58" t="s">
        <v>5</v>
      </c>
      <c r="B12" s="52" t="s">
        <v>82</v>
      </c>
      <c r="C12" s="188" t="s">
        <v>165</v>
      </c>
      <c r="D12" s="55" t="s">
        <v>127</v>
      </c>
      <c r="E12" s="55" t="s">
        <v>59</v>
      </c>
      <c r="F12" s="55" t="s">
        <v>87</v>
      </c>
      <c r="G12" s="52" t="s">
        <v>78</v>
      </c>
      <c r="H12" s="56" t="s">
        <v>61</v>
      </c>
      <c r="I12" s="57" t="s">
        <v>65</v>
      </c>
      <c r="J12" s="57" t="s">
        <v>59</v>
      </c>
      <c r="K12" s="57" t="s">
        <v>79</v>
      </c>
      <c r="L12" s="57" t="s">
        <v>80</v>
      </c>
    </row>
    <row r="13" spans="1:12" ht="19.5" x14ac:dyDescent="0.25">
      <c r="A13" s="54" t="s">
        <v>6</v>
      </c>
      <c r="B13" s="52" t="s">
        <v>190</v>
      </c>
      <c r="C13" s="188" t="s">
        <v>166</v>
      </c>
      <c r="D13" s="55" t="s">
        <v>70</v>
      </c>
      <c r="E13" s="55" t="s">
        <v>66</v>
      </c>
      <c r="F13" s="52" t="s">
        <v>88</v>
      </c>
      <c r="G13" s="52" t="s">
        <v>66</v>
      </c>
      <c r="H13" s="56" t="s">
        <v>64</v>
      </c>
      <c r="I13" s="57" t="s">
        <v>58</v>
      </c>
      <c r="J13" s="57" t="s">
        <v>66</v>
      </c>
      <c r="K13" s="57" t="s">
        <v>81</v>
      </c>
      <c r="L13" s="57"/>
    </row>
    <row r="14" spans="1:12" ht="19.5" x14ac:dyDescent="0.25">
      <c r="A14" s="148" t="s">
        <v>117</v>
      </c>
      <c r="C14" s="192"/>
      <c r="D14" s="55" t="s">
        <v>162</v>
      </c>
    </row>
    <row r="16" spans="1:12" x14ac:dyDescent="0.25">
      <c r="A16" s="50"/>
      <c r="B16" s="196" t="s">
        <v>186</v>
      </c>
      <c r="C16" s="197">
        <v>43831</v>
      </c>
      <c r="D16" s="282" t="s">
        <v>56</v>
      </c>
      <c r="E16" s="283"/>
      <c r="F16" s="284" t="s">
        <v>57</v>
      </c>
      <c r="G16" s="285"/>
    </row>
    <row r="17" spans="1:7" ht="19.5" customHeight="1" x14ac:dyDescent="0.25">
      <c r="A17" s="54" t="s">
        <v>3</v>
      </c>
      <c r="B17" s="202"/>
      <c r="C17" s="160"/>
      <c r="D17" s="286" t="s">
        <v>180</v>
      </c>
      <c r="E17" s="287"/>
      <c r="F17" s="290" t="s">
        <v>148</v>
      </c>
      <c r="G17" s="291"/>
    </row>
    <row r="18" spans="1:7" ht="19.5" x14ac:dyDescent="0.25">
      <c r="A18" s="58" t="s">
        <v>4</v>
      </c>
      <c r="B18" s="201"/>
      <c r="C18" s="203">
        <v>43831</v>
      </c>
      <c r="D18" s="286" t="s">
        <v>149</v>
      </c>
      <c r="E18" s="287"/>
      <c r="F18" s="290" t="s">
        <v>150</v>
      </c>
      <c r="G18" s="291"/>
    </row>
    <row r="19" spans="1:7" ht="19.5" x14ac:dyDescent="0.25">
      <c r="A19" s="58" t="s">
        <v>90</v>
      </c>
      <c r="B19" s="201" t="s">
        <v>186</v>
      </c>
      <c r="C19" s="161"/>
      <c r="D19" s="286">
        <v>2016</v>
      </c>
      <c r="E19" s="287"/>
      <c r="F19" s="290">
        <v>2018</v>
      </c>
      <c r="G19" s="291"/>
    </row>
    <row r="20" spans="1:7" ht="19.5" x14ac:dyDescent="0.25">
      <c r="A20" s="54" t="s">
        <v>91</v>
      </c>
      <c r="B20" s="201" t="s">
        <v>186</v>
      </c>
      <c r="C20" s="161"/>
      <c r="D20" s="286"/>
      <c r="E20" s="287"/>
      <c r="F20" s="290">
        <v>2017</v>
      </c>
      <c r="G20" s="291"/>
    </row>
    <row r="21" spans="1:7" ht="19.5" x14ac:dyDescent="0.25">
      <c r="A21" s="54" t="s">
        <v>7</v>
      </c>
      <c r="B21" s="201"/>
      <c r="C21" s="161"/>
      <c r="D21" s="286" t="s">
        <v>184</v>
      </c>
      <c r="E21" s="287"/>
      <c r="F21" s="290" t="s">
        <v>107</v>
      </c>
      <c r="G21" s="291"/>
    </row>
    <row r="22" spans="1:7" ht="19.5" x14ac:dyDescent="0.25">
      <c r="A22" s="58" t="s">
        <v>8</v>
      </c>
      <c r="B22" s="201"/>
      <c r="C22" s="203">
        <v>43831</v>
      </c>
      <c r="D22" s="286" t="s">
        <v>183</v>
      </c>
      <c r="E22" s="287"/>
      <c r="F22" s="290">
        <v>2015</v>
      </c>
      <c r="G22" s="291"/>
    </row>
    <row r="23" spans="1:7" ht="19.5" customHeight="1" x14ac:dyDescent="0.25">
      <c r="A23" s="54" t="s">
        <v>10</v>
      </c>
      <c r="B23" s="202"/>
      <c r="C23" s="160"/>
      <c r="D23" s="286" t="s">
        <v>181</v>
      </c>
      <c r="E23" s="287"/>
      <c r="F23" s="290" t="s">
        <v>108</v>
      </c>
      <c r="G23" s="291"/>
    </row>
    <row r="24" spans="1:7" ht="19.5" x14ac:dyDescent="0.25">
      <c r="A24" s="54" t="s">
        <v>147</v>
      </c>
      <c r="B24" s="201"/>
      <c r="C24" s="161"/>
      <c r="D24" s="286" t="s">
        <v>182</v>
      </c>
      <c r="E24" s="287"/>
      <c r="F24" s="290" t="s">
        <v>187</v>
      </c>
      <c r="G24" s="291"/>
    </row>
    <row r="25" spans="1:7" ht="19.5" x14ac:dyDescent="0.25">
      <c r="A25" s="54" t="s">
        <v>146</v>
      </c>
      <c r="B25" s="201"/>
      <c r="C25" s="203">
        <v>43831</v>
      </c>
      <c r="D25" s="288">
        <v>2018</v>
      </c>
      <c r="E25" s="289"/>
      <c r="F25" s="292"/>
      <c r="G25" s="293"/>
    </row>
    <row r="26" spans="1:7" ht="19.5" x14ac:dyDescent="0.25">
      <c r="A26" s="58" t="s">
        <v>2</v>
      </c>
      <c r="B26" s="201"/>
      <c r="C26" s="161"/>
      <c r="D26" s="286" t="s">
        <v>182</v>
      </c>
      <c r="E26" s="287"/>
      <c r="F26" s="286" t="s">
        <v>188</v>
      </c>
      <c r="G26" s="287"/>
    </row>
    <row r="27" spans="1:7" ht="19.5" customHeight="1" x14ac:dyDescent="0.25">
      <c r="A27" s="58" t="s">
        <v>5</v>
      </c>
      <c r="B27" s="201" t="s">
        <v>186</v>
      </c>
      <c r="C27" s="161"/>
      <c r="D27" s="286" t="s">
        <v>92</v>
      </c>
      <c r="E27" s="287"/>
      <c r="F27" s="290" t="s">
        <v>151</v>
      </c>
      <c r="G27" s="291"/>
    </row>
    <row r="28" spans="1:7" ht="19.5" x14ac:dyDescent="0.25">
      <c r="A28" s="54" t="s">
        <v>6</v>
      </c>
      <c r="B28" s="201"/>
      <c r="C28" s="160"/>
      <c r="D28" s="286" t="s">
        <v>185</v>
      </c>
      <c r="E28" s="287"/>
      <c r="F28" s="286" t="s">
        <v>93</v>
      </c>
      <c r="G28" s="287"/>
    </row>
    <row r="29" spans="1:7" x14ac:dyDescent="0.25">
      <c r="D29" s="3"/>
      <c r="E29" s="3"/>
    </row>
    <row r="30" spans="1:7" ht="24.95" customHeight="1" thickBot="1" x14ac:dyDescent="0.3">
      <c r="A30" s="85" t="s">
        <v>106</v>
      </c>
      <c r="B30" s="3"/>
      <c r="C30" s="3"/>
      <c r="D30" s="3"/>
      <c r="E30" s="3"/>
    </row>
    <row r="31" spans="1:7" x14ac:dyDescent="0.25">
      <c r="A31" s="280" t="s">
        <v>94</v>
      </c>
      <c r="B31" s="89" t="s">
        <v>95</v>
      </c>
      <c r="C31" s="86">
        <v>42730</v>
      </c>
      <c r="D31" s="3"/>
      <c r="E31" s="3"/>
    </row>
    <row r="32" spans="1:7" ht="19.5" thickBot="1" x14ac:dyDescent="0.3">
      <c r="A32" s="281"/>
      <c r="B32" s="92">
        <v>42735</v>
      </c>
      <c r="C32" s="93">
        <v>42736</v>
      </c>
      <c r="D32" s="3"/>
      <c r="E32" s="3"/>
    </row>
    <row r="33" spans="1:5" x14ac:dyDescent="0.25">
      <c r="A33" s="193" t="s">
        <v>96</v>
      </c>
      <c r="B33" s="94" t="s">
        <v>97</v>
      </c>
      <c r="C33" s="95" t="s">
        <v>98</v>
      </c>
      <c r="D33" s="3"/>
      <c r="E33" s="3"/>
    </row>
    <row r="34" spans="1:5" x14ac:dyDescent="0.25">
      <c r="A34" s="194" t="s">
        <v>99</v>
      </c>
      <c r="B34" s="90" t="s">
        <v>100</v>
      </c>
      <c r="C34" s="87" t="s">
        <v>101</v>
      </c>
      <c r="D34" s="3"/>
      <c r="E34" s="3"/>
    </row>
    <row r="35" spans="1:5" ht="19.5" thickBot="1" x14ac:dyDescent="0.3">
      <c r="A35" s="195" t="s">
        <v>102</v>
      </c>
      <c r="B35" s="91" t="s">
        <v>103</v>
      </c>
      <c r="C35" s="88" t="s">
        <v>104</v>
      </c>
      <c r="D35" s="3"/>
      <c r="E35" s="3"/>
    </row>
    <row r="36" spans="1:5" ht="24.95" customHeight="1" x14ac:dyDescent="0.25">
      <c r="A36" s="3" t="s">
        <v>105</v>
      </c>
      <c r="B36" s="3"/>
      <c r="C36" s="3"/>
      <c r="D36" s="3"/>
      <c r="E36" s="3"/>
    </row>
    <row r="37" spans="1:5" x14ac:dyDescent="0.25">
      <c r="A37" s="3"/>
      <c r="B37" s="3"/>
      <c r="C37" s="3"/>
    </row>
  </sheetData>
  <mergeCells count="27">
    <mergeCell ref="F28:G28"/>
    <mergeCell ref="F23:G23"/>
    <mergeCell ref="F24:G24"/>
    <mergeCell ref="F25:G25"/>
    <mergeCell ref="F26:G26"/>
    <mergeCell ref="F27:G27"/>
    <mergeCell ref="F18:G18"/>
    <mergeCell ref="F19:G19"/>
    <mergeCell ref="F20:G20"/>
    <mergeCell ref="F21:G21"/>
    <mergeCell ref="F22:G22"/>
    <mergeCell ref="A31:A32"/>
    <mergeCell ref="D16:E16"/>
    <mergeCell ref="F16:G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F17:G17"/>
  </mergeCells>
  <printOptions horizontalCentered="1"/>
  <pageMargins left="0.39370078740157483" right="0.39370078740157483" top="0.39370078740157483" bottom="0.39370078740157483" header="0" footer="0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8"/>
  <sheetViews>
    <sheetView showGridLines="0" view="pageLayout" zoomScaleNormal="100" workbookViewId="0">
      <selection activeCell="G1" sqref="G1:M28"/>
    </sheetView>
  </sheetViews>
  <sheetFormatPr defaultColWidth="9.140625" defaultRowHeight="30" customHeight="1" x14ac:dyDescent="0.25"/>
  <cols>
    <col min="1" max="1" width="21.5703125" style="2" customWidth="1"/>
    <col min="2" max="3" width="14" style="2" customWidth="1"/>
    <col min="4" max="4" width="21.5703125" style="20" customWidth="1"/>
    <col min="5" max="5" width="14" style="20" customWidth="1"/>
    <col min="6" max="6" width="14" style="5" customWidth="1"/>
    <col min="7" max="7" width="25" style="44" bestFit="1" customWidth="1"/>
    <col min="8" max="16384" width="9.140625" style="44"/>
  </cols>
  <sheetData>
    <row r="1" spans="1:6" ht="30" customHeight="1" x14ac:dyDescent="0.25">
      <c r="A1" s="17"/>
      <c r="B1" s="20"/>
      <c r="C1" s="171" t="s">
        <v>158</v>
      </c>
      <c r="D1" s="17"/>
      <c r="F1" s="20"/>
    </row>
    <row r="2" spans="1:6" ht="30" customHeight="1" x14ac:dyDescent="0.25">
      <c r="A2" s="17" t="s">
        <v>44</v>
      </c>
      <c r="B2" s="20"/>
      <c r="C2" s="20"/>
      <c r="D2" s="17" t="s">
        <v>45</v>
      </c>
      <c r="F2" s="20"/>
    </row>
    <row r="3" spans="1:6" ht="30" customHeight="1" x14ac:dyDescent="0.25">
      <c r="A3" s="45" t="s">
        <v>55</v>
      </c>
      <c r="B3" s="38" t="s">
        <v>35</v>
      </c>
      <c r="C3" s="39" t="s">
        <v>34</v>
      </c>
      <c r="D3" s="45" t="s">
        <v>47</v>
      </c>
      <c r="E3" s="38" t="s">
        <v>39</v>
      </c>
      <c r="F3" s="39" t="s">
        <v>40</v>
      </c>
    </row>
    <row r="4" spans="1:6" ht="30" customHeight="1" x14ac:dyDescent="0.25">
      <c r="A4" s="46" t="s">
        <v>36</v>
      </c>
      <c r="B4" s="37" t="s">
        <v>25</v>
      </c>
      <c r="C4" s="40" t="s">
        <v>34</v>
      </c>
      <c r="D4" s="41" t="s">
        <v>41</v>
      </c>
      <c r="E4" s="37" t="s">
        <v>38</v>
      </c>
      <c r="F4" s="49" t="s">
        <v>42</v>
      </c>
    </row>
    <row r="5" spans="1:6" ht="30" customHeight="1" x14ac:dyDescent="0.25">
      <c r="A5" s="47" t="s">
        <v>37</v>
      </c>
      <c r="B5" s="42" t="s">
        <v>38</v>
      </c>
      <c r="C5" s="48" t="s">
        <v>42</v>
      </c>
      <c r="D5" s="47" t="s">
        <v>46</v>
      </c>
      <c r="E5" s="42" t="s">
        <v>43</v>
      </c>
      <c r="F5" s="43" t="s">
        <v>34</v>
      </c>
    </row>
    <row r="6" spans="1:6" ht="30" customHeight="1" x14ac:dyDescent="0.25">
      <c r="A6" s="33" t="s">
        <v>48</v>
      </c>
      <c r="D6" s="14"/>
      <c r="E6" s="12"/>
      <c r="F6" s="2"/>
    </row>
    <row r="7" spans="1:6" ht="30" customHeight="1" x14ac:dyDescent="0.25">
      <c r="A7" s="21" t="s">
        <v>24</v>
      </c>
      <c r="B7" s="22" t="s">
        <v>29</v>
      </c>
      <c r="C7" s="294" t="s">
        <v>51</v>
      </c>
      <c r="D7" s="295"/>
      <c r="E7" s="26" t="s">
        <v>49</v>
      </c>
      <c r="F7" s="27" t="s">
        <v>34</v>
      </c>
    </row>
    <row r="8" spans="1:6" ht="30" customHeight="1" x14ac:dyDescent="0.25">
      <c r="A8" s="23" t="s">
        <v>26</v>
      </c>
      <c r="B8" s="24" t="s">
        <v>27</v>
      </c>
      <c r="C8" s="296"/>
      <c r="D8" s="297"/>
      <c r="E8" s="28" t="s">
        <v>50</v>
      </c>
      <c r="F8" s="29" t="s">
        <v>34</v>
      </c>
    </row>
    <row r="9" spans="1:6" ht="30" customHeight="1" x14ac:dyDescent="0.25">
      <c r="A9" s="25" t="s">
        <v>28</v>
      </c>
      <c r="B9" s="18" t="s">
        <v>30</v>
      </c>
      <c r="C9" s="298" t="s">
        <v>54</v>
      </c>
      <c r="D9" s="299"/>
      <c r="E9" s="30" t="s">
        <v>31</v>
      </c>
      <c r="F9" s="31" t="s">
        <v>34</v>
      </c>
    </row>
    <row r="10" spans="1:6" ht="30" customHeight="1" x14ac:dyDescent="0.25">
      <c r="A10" s="300" t="s">
        <v>52</v>
      </c>
      <c r="B10" s="300"/>
      <c r="C10" s="300"/>
      <c r="D10" s="300"/>
      <c r="E10" s="300"/>
      <c r="F10" s="300"/>
    </row>
    <row r="11" spans="1:6" ht="30" customHeight="1" x14ac:dyDescent="0.25">
      <c r="A11" s="21" t="s">
        <v>24</v>
      </c>
      <c r="B11" s="22" t="s">
        <v>31</v>
      </c>
      <c r="D11" s="10"/>
      <c r="E11" s="2"/>
      <c r="F11" s="2"/>
    </row>
    <row r="12" spans="1:6" ht="30" customHeight="1" x14ac:dyDescent="0.25">
      <c r="A12" s="23" t="s">
        <v>26</v>
      </c>
      <c r="B12" s="32" t="s">
        <v>32</v>
      </c>
      <c r="D12" s="10"/>
      <c r="E12" s="2"/>
      <c r="F12" s="2"/>
    </row>
    <row r="13" spans="1:6" ht="30" customHeight="1" x14ac:dyDescent="0.25">
      <c r="A13" s="25" t="s">
        <v>28</v>
      </c>
      <c r="B13" s="18" t="s">
        <v>33</v>
      </c>
      <c r="D13" s="12"/>
      <c r="E13" s="2"/>
      <c r="F13" s="2"/>
    </row>
    <row r="14" spans="1:6" ht="30" customHeight="1" x14ac:dyDescent="0.25">
      <c r="A14" s="16"/>
      <c r="B14" s="11"/>
      <c r="C14" s="11"/>
      <c r="D14" s="15"/>
      <c r="E14" s="14"/>
      <c r="F14" s="11"/>
    </row>
    <row r="15" spans="1:6" ht="30" customHeight="1" x14ac:dyDescent="0.25">
      <c r="A15" s="16" t="s">
        <v>53</v>
      </c>
      <c r="B15" s="12"/>
      <c r="D15" s="12"/>
      <c r="E15" s="11"/>
      <c r="F15" s="11"/>
    </row>
    <row r="16" spans="1:6" ht="30" customHeight="1" x14ac:dyDescent="0.25">
      <c r="A16" s="2" t="s">
        <v>0</v>
      </c>
      <c r="B16" s="11"/>
      <c r="C16" s="11"/>
      <c r="D16" s="12"/>
      <c r="E16" s="13"/>
      <c r="F16" s="12"/>
    </row>
    <row r="17" spans="1:6" ht="30" customHeight="1" x14ac:dyDescent="0.25">
      <c r="A17" s="2" t="s">
        <v>1</v>
      </c>
      <c r="B17" s="20"/>
      <c r="C17" s="20"/>
      <c r="E17" s="5"/>
      <c r="F17" s="2"/>
    </row>
    <row r="18" spans="1:6" ht="30" customHeight="1" x14ac:dyDescent="0.25">
      <c r="B18" s="20"/>
      <c r="C18" s="20"/>
      <c r="E18" s="5"/>
      <c r="F18" s="2"/>
    </row>
  </sheetData>
  <mergeCells count="4">
    <mergeCell ref="C7:D7"/>
    <mergeCell ref="C8:D8"/>
    <mergeCell ref="C9:D9"/>
    <mergeCell ref="A10:F10"/>
  </mergeCells>
  <printOptions horizontalCentered="1"/>
  <pageMargins left="0.19685039370078741" right="0.19685039370078741" top="0.98425196850393704" bottom="0.39370078740157483" header="0.19685039370078741" footer="0.19685039370078741"/>
  <pageSetup paperSize="9" orientation="portrait" horizontalDpi="4294967292" r:id="rId1"/>
  <headerFooter>
    <oddFooter>&amp;L&amp;"Times New Roman,Obyčejné"Výtah z laboratorní příručky a směrnice o činnosti&amp;R&amp;"Times New Roman,Obyčejné"Vypracovala Michaela Kafková</oddFooter>
  </headerFooter>
  <rowBreaks count="1" manualBreakCount="1">
    <brk id="23" max="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373"/>
  <sheetViews>
    <sheetView zoomScaleNormal="100" workbookViewId="0">
      <pane ySplit="1" topLeftCell="A2" activePane="bottomLeft" state="frozen"/>
      <selection activeCell="G1" sqref="G1:M28"/>
      <selection pane="bottomLeft" activeCell="G1" sqref="G1:M28"/>
    </sheetView>
  </sheetViews>
  <sheetFormatPr defaultColWidth="14.7109375" defaultRowHeight="18.95" customHeight="1" x14ac:dyDescent="0.25"/>
  <cols>
    <col min="1" max="1" width="9" style="19" bestFit="1" customWidth="1"/>
    <col min="2" max="2" width="16" style="66" bestFit="1" customWidth="1"/>
    <col min="3" max="3" width="14.7109375" style="9"/>
    <col min="4" max="4" width="14.7109375" style="4"/>
    <col min="5" max="5" width="14.7109375" style="19"/>
    <col min="6" max="6" width="20.140625" style="19" customWidth="1"/>
    <col min="7" max="7" width="15.42578125" style="19" customWidth="1"/>
    <col min="8" max="8" width="18.140625" style="19" customWidth="1"/>
    <col min="9" max="9" width="10.7109375" style="19" customWidth="1"/>
    <col min="10" max="10" width="9.28515625" style="19" bestFit="1" customWidth="1"/>
    <col min="11" max="13" width="10.7109375" style="19" customWidth="1"/>
    <col min="14" max="14" width="4.140625" style="19" bestFit="1" customWidth="1"/>
    <col min="15" max="15" width="5.28515625" style="19" customWidth="1"/>
    <col min="16" max="16" width="14.7109375" style="19"/>
    <col min="17" max="17" width="10" style="19" bestFit="1" customWidth="1"/>
    <col min="18" max="18" width="7.85546875" style="19" bestFit="1" customWidth="1"/>
    <col min="19" max="19" width="9.28515625" style="19" bestFit="1" customWidth="1"/>
    <col min="20" max="20" width="9.42578125" style="19" bestFit="1" customWidth="1"/>
    <col min="21" max="21" width="4.85546875" style="19" bestFit="1" customWidth="1"/>
    <col min="22" max="22" width="4.140625" style="19" bestFit="1" customWidth="1"/>
    <col min="23" max="16384" width="14.7109375" style="19"/>
  </cols>
  <sheetData>
    <row r="1" spans="1:8" s="4" customFormat="1" ht="23.1" customHeight="1" x14ac:dyDescent="0.25">
      <c r="A1" s="125">
        <f>2018</f>
        <v>2018</v>
      </c>
      <c r="B1" s="65" t="s">
        <v>21</v>
      </c>
      <c r="C1" s="123" t="s">
        <v>20</v>
      </c>
      <c r="D1" s="109" t="s">
        <v>18</v>
      </c>
      <c r="E1" s="124" t="s">
        <v>11</v>
      </c>
      <c r="F1" s="155" t="s">
        <v>12</v>
      </c>
      <c r="G1" s="154"/>
    </row>
    <row r="2" spans="1:8" ht="18.95" customHeight="1" x14ac:dyDescent="0.25">
      <c r="A2" s="115" t="s">
        <v>13</v>
      </c>
      <c r="B2" s="116" t="s">
        <v>4</v>
      </c>
      <c r="C2" s="117"/>
      <c r="D2" s="118"/>
      <c r="E2" s="119"/>
      <c r="F2" s="120"/>
      <c r="G2" s="154"/>
    </row>
    <row r="3" spans="1:8" ht="18.95" customHeight="1" x14ac:dyDescent="0.25">
      <c r="A3" s="7" t="s">
        <v>14</v>
      </c>
      <c r="B3" s="60" t="s">
        <v>110</v>
      </c>
      <c r="C3" s="68"/>
      <c r="D3" s="69"/>
      <c r="E3" s="70"/>
      <c r="F3" s="67" t="s">
        <v>3</v>
      </c>
      <c r="G3" s="122"/>
      <c r="H3" s="20"/>
    </row>
    <row r="4" spans="1:8" ht="18.95" customHeight="1" x14ac:dyDescent="0.25">
      <c r="A4" s="7" t="s">
        <v>15</v>
      </c>
      <c r="B4" s="60" t="s">
        <v>4</v>
      </c>
      <c r="C4" s="68"/>
      <c r="D4" s="69"/>
      <c r="E4" s="70"/>
      <c r="F4" s="67"/>
      <c r="G4" s="154"/>
    </row>
    <row r="5" spans="1:8" ht="18.95" customHeight="1" x14ac:dyDescent="0.25">
      <c r="A5" s="7" t="s">
        <v>16</v>
      </c>
      <c r="B5" s="60" t="s">
        <v>2</v>
      </c>
      <c r="C5" s="68"/>
      <c r="D5" s="69"/>
      <c r="E5" s="70"/>
      <c r="F5" s="67"/>
      <c r="G5" s="154"/>
    </row>
    <row r="6" spans="1:8" ht="18.95" customHeight="1" x14ac:dyDescent="0.25">
      <c r="A6" s="6">
        <v>5</v>
      </c>
      <c r="B6" s="60" t="s">
        <v>9</v>
      </c>
      <c r="C6" s="61"/>
      <c r="D6" s="36"/>
      <c r="E6" s="34"/>
      <c r="F6" s="67"/>
      <c r="G6" s="71"/>
    </row>
    <row r="7" spans="1:8" ht="18.95" customHeight="1" x14ac:dyDescent="0.25">
      <c r="A7" s="109">
        <v>6</v>
      </c>
      <c r="B7" s="110"/>
      <c r="C7" s="111" t="s">
        <v>10</v>
      </c>
      <c r="D7" s="112" t="s">
        <v>91</v>
      </c>
      <c r="E7" s="113" t="s">
        <v>8</v>
      </c>
      <c r="F7" s="114"/>
    </row>
    <row r="8" spans="1:8" ht="18.95" customHeight="1" x14ac:dyDescent="0.25">
      <c r="A8" s="109">
        <v>7</v>
      </c>
      <c r="B8" s="110"/>
      <c r="C8" s="111"/>
      <c r="D8" s="112"/>
      <c r="E8" s="113"/>
      <c r="F8" s="114"/>
    </row>
    <row r="9" spans="1:8" ht="18.95" customHeight="1" x14ac:dyDescent="0.25">
      <c r="A9" s="7">
        <v>8</v>
      </c>
      <c r="B9" s="60" t="s">
        <v>5</v>
      </c>
      <c r="C9" s="68"/>
      <c r="D9" s="69"/>
      <c r="E9" s="70"/>
      <c r="F9" s="67" t="s">
        <v>8</v>
      </c>
    </row>
    <row r="10" spans="1:8" ht="18.95" customHeight="1" x14ac:dyDescent="0.25">
      <c r="A10" s="7">
        <v>9</v>
      </c>
      <c r="B10" s="60" t="s">
        <v>91</v>
      </c>
      <c r="C10" s="68"/>
      <c r="D10" s="69"/>
      <c r="E10" s="70"/>
      <c r="F10" s="67"/>
    </row>
    <row r="11" spans="1:8" ht="18.95" customHeight="1" x14ac:dyDescent="0.25">
      <c r="A11" s="7">
        <v>10</v>
      </c>
      <c r="B11" s="60" t="s">
        <v>6</v>
      </c>
      <c r="C11" s="68"/>
      <c r="D11" s="69"/>
      <c r="E11" s="70"/>
      <c r="F11" s="67"/>
    </row>
    <row r="12" spans="1:8" ht="18.95" customHeight="1" x14ac:dyDescent="0.25">
      <c r="A12" s="7">
        <v>11</v>
      </c>
      <c r="B12" s="60" t="s">
        <v>3</v>
      </c>
      <c r="C12" s="68"/>
      <c r="D12" s="69"/>
      <c r="E12" s="70"/>
      <c r="F12" s="67"/>
    </row>
    <row r="13" spans="1:8" ht="18.95" customHeight="1" x14ac:dyDescent="0.25">
      <c r="A13" s="6">
        <v>12</v>
      </c>
      <c r="B13" s="60" t="s">
        <v>7</v>
      </c>
      <c r="C13" s="61"/>
      <c r="D13" s="36"/>
      <c r="E13" s="34"/>
      <c r="F13" s="67"/>
    </row>
    <row r="14" spans="1:8" ht="18.95" customHeight="1" x14ac:dyDescent="0.25">
      <c r="A14" s="109">
        <v>13</v>
      </c>
      <c r="B14" s="110"/>
      <c r="C14" s="111" t="s">
        <v>6</v>
      </c>
      <c r="D14" s="112" t="s">
        <v>3</v>
      </c>
      <c r="E14" s="113" t="s">
        <v>2</v>
      </c>
      <c r="F14" s="114"/>
    </row>
    <row r="15" spans="1:8" ht="18.95" customHeight="1" x14ac:dyDescent="0.25">
      <c r="A15" s="109">
        <v>14</v>
      </c>
      <c r="B15" s="110"/>
      <c r="C15" s="111"/>
      <c r="D15" s="112"/>
      <c r="E15" s="113"/>
      <c r="F15" s="114"/>
    </row>
    <row r="16" spans="1:8" ht="18.95" customHeight="1" x14ac:dyDescent="0.25">
      <c r="A16" s="7">
        <v>15</v>
      </c>
      <c r="B16" s="60" t="s">
        <v>4</v>
      </c>
      <c r="C16" s="68"/>
      <c r="D16" s="69"/>
      <c r="E16" s="70"/>
      <c r="F16" s="67" t="s">
        <v>91</v>
      </c>
    </row>
    <row r="17" spans="1:6" ht="18.95" customHeight="1" x14ac:dyDescent="0.25">
      <c r="A17" s="7">
        <v>16</v>
      </c>
      <c r="B17" s="60" t="s">
        <v>10</v>
      </c>
      <c r="C17" s="68"/>
      <c r="D17" s="69"/>
      <c r="E17" s="70"/>
      <c r="F17" s="67"/>
    </row>
    <row r="18" spans="1:6" ht="18.95" customHeight="1" x14ac:dyDescent="0.25">
      <c r="A18" s="7">
        <v>17</v>
      </c>
      <c r="B18" s="60" t="s">
        <v>2</v>
      </c>
      <c r="C18" s="68"/>
      <c r="D18" s="69"/>
      <c r="E18" s="70"/>
      <c r="F18" s="67"/>
    </row>
    <row r="19" spans="1:6" ht="18.95" customHeight="1" x14ac:dyDescent="0.25">
      <c r="A19" s="7">
        <v>18</v>
      </c>
      <c r="B19" s="60" t="s">
        <v>5</v>
      </c>
      <c r="C19" s="68"/>
      <c r="D19" s="69"/>
      <c r="E19" s="70"/>
      <c r="F19" s="67"/>
    </row>
    <row r="20" spans="1:6" ht="18.95" customHeight="1" x14ac:dyDescent="0.25">
      <c r="A20" s="6">
        <v>19</v>
      </c>
      <c r="B20" s="60" t="s">
        <v>9</v>
      </c>
      <c r="C20" s="61"/>
      <c r="D20" s="36"/>
      <c r="E20" s="34"/>
      <c r="F20" s="67"/>
    </row>
    <row r="21" spans="1:6" ht="18.95" customHeight="1" x14ac:dyDescent="0.25">
      <c r="A21" s="109">
        <v>20</v>
      </c>
      <c r="B21" s="110"/>
      <c r="C21" s="111" t="s">
        <v>90</v>
      </c>
      <c r="D21" s="112" t="s">
        <v>4</v>
      </c>
      <c r="E21" s="113" t="s">
        <v>7</v>
      </c>
      <c r="F21" s="114"/>
    </row>
    <row r="22" spans="1:6" ht="18.95" customHeight="1" x14ac:dyDescent="0.25">
      <c r="A22" s="109">
        <v>21</v>
      </c>
      <c r="B22" s="110"/>
      <c r="C22" s="111"/>
      <c r="D22" s="112"/>
      <c r="E22" s="113"/>
      <c r="F22" s="114"/>
    </row>
    <row r="23" spans="1:6" ht="18.95" customHeight="1" x14ac:dyDescent="0.25">
      <c r="A23" s="7">
        <v>22</v>
      </c>
      <c r="B23" s="60" t="s">
        <v>8</v>
      </c>
      <c r="C23" s="68"/>
      <c r="D23" s="69"/>
      <c r="E23" s="70"/>
      <c r="F23" s="67" t="s">
        <v>2</v>
      </c>
    </row>
    <row r="24" spans="1:6" ht="18.95" customHeight="1" x14ac:dyDescent="0.25">
      <c r="A24" s="7">
        <v>23</v>
      </c>
      <c r="B24" s="60" t="s">
        <v>91</v>
      </c>
      <c r="C24" s="68"/>
      <c r="D24" s="69"/>
      <c r="E24" s="70"/>
      <c r="F24" s="67"/>
    </row>
    <row r="25" spans="1:6" ht="18.95" customHeight="1" x14ac:dyDescent="0.25">
      <c r="A25" s="7">
        <v>24</v>
      </c>
      <c r="B25" s="60" t="s">
        <v>90</v>
      </c>
      <c r="C25" s="68"/>
      <c r="D25" s="69"/>
      <c r="E25" s="70"/>
      <c r="F25" s="67"/>
    </row>
    <row r="26" spans="1:6" ht="18.95" customHeight="1" x14ac:dyDescent="0.25">
      <c r="A26" s="7">
        <v>25</v>
      </c>
      <c r="B26" s="60" t="s">
        <v>7</v>
      </c>
      <c r="C26" s="68"/>
      <c r="D26" s="69"/>
      <c r="E26" s="70"/>
      <c r="F26" s="67"/>
    </row>
    <row r="27" spans="1:6" ht="18.95" customHeight="1" x14ac:dyDescent="0.25">
      <c r="A27" s="6">
        <v>26</v>
      </c>
      <c r="B27" s="60" t="s">
        <v>6</v>
      </c>
      <c r="C27" s="61"/>
      <c r="D27" s="36"/>
      <c r="E27" s="34"/>
      <c r="F27" s="67"/>
    </row>
    <row r="28" spans="1:6" ht="18.95" customHeight="1" x14ac:dyDescent="0.25">
      <c r="A28" s="109">
        <v>27</v>
      </c>
      <c r="B28" s="110"/>
      <c r="C28" s="111" t="s">
        <v>9</v>
      </c>
      <c r="D28" s="112" t="s">
        <v>5</v>
      </c>
      <c r="E28" s="113" t="s">
        <v>8</v>
      </c>
      <c r="F28" s="114"/>
    </row>
    <row r="29" spans="1:6" ht="18.95" customHeight="1" x14ac:dyDescent="0.25">
      <c r="A29" s="109">
        <v>28</v>
      </c>
      <c r="B29" s="110"/>
      <c r="C29" s="111"/>
      <c r="D29" s="112"/>
      <c r="E29" s="113"/>
      <c r="F29" s="114"/>
    </row>
    <row r="30" spans="1:6" ht="18.95" customHeight="1" x14ac:dyDescent="0.25">
      <c r="A30" s="7">
        <v>29</v>
      </c>
      <c r="B30" s="60" t="s">
        <v>3</v>
      </c>
      <c r="C30" s="68"/>
      <c r="D30" s="69"/>
      <c r="E30" s="70"/>
      <c r="F30" s="67" t="s">
        <v>5</v>
      </c>
    </row>
    <row r="31" spans="1:6" ht="18.95" customHeight="1" x14ac:dyDescent="0.25">
      <c r="A31" s="7">
        <v>30</v>
      </c>
      <c r="B31" s="60" t="s">
        <v>4</v>
      </c>
      <c r="C31" s="68"/>
      <c r="D31" s="69"/>
      <c r="E31" s="70"/>
      <c r="F31" s="67"/>
    </row>
    <row r="32" spans="1:6" ht="18.95" customHeight="1" x14ac:dyDescent="0.25">
      <c r="A32" s="7">
        <v>31</v>
      </c>
      <c r="B32" s="60" t="s">
        <v>2</v>
      </c>
      <c r="C32" s="68"/>
      <c r="D32" s="69"/>
      <c r="E32" s="70"/>
      <c r="F32" s="67"/>
    </row>
    <row r="33" spans="1:6" ht="18.95" customHeight="1" x14ac:dyDescent="0.25">
      <c r="A33" s="7">
        <v>32</v>
      </c>
      <c r="B33" s="60" t="s">
        <v>9</v>
      </c>
      <c r="C33" s="68"/>
      <c r="D33" s="69"/>
      <c r="E33" s="70"/>
      <c r="F33" s="67"/>
    </row>
    <row r="34" spans="1:6" ht="18.95" customHeight="1" x14ac:dyDescent="0.25">
      <c r="A34" s="6">
        <v>33</v>
      </c>
      <c r="B34" s="60" t="s">
        <v>10</v>
      </c>
      <c r="C34" s="61"/>
      <c r="D34" s="36"/>
      <c r="E34" s="34"/>
      <c r="F34" s="67"/>
    </row>
    <row r="35" spans="1:6" ht="18.95" customHeight="1" x14ac:dyDescent="0.25">
      <c r="A35" s="109">
        <v>34</v>
      </c>
      <c r="B35" s="110"/>
      <c r="C35" s="111" t="s">
        <v>2</v>
      </c>
      <c r="D35" s="112" t="s">
        <v>10</v>
      </c>
      <c r="E35" s="113" t="s">
        <v>91</v>
      </c>
      <c r="F35" s="114"/>
    </row>
    <row r="36" spans="1:6" ht="18.95" customHeight="1" x14ac:dyDescent="0.25">
      <c r="A36" s="109">
        <v>35</v>
      </c>
      <c r="B36" s="110"/>
      <c r="C36" s="111"/>
      <c r="D36" s="112"/>
      <c r="E36" s="113"/>
      <c r="F36" s="114"/>
    </row>
    <row r="37" spans="1:6" ht="18.95" customHeight="1" x14ac:dyDescent="0.25">
      <c r="A37" s="7">
        <v>36</v>
      </c>
      <c r="B37" s="60" t="s">
        <v>5</v>
      </c>
      <c r="C37" s="68"/>
      <c r="D37" s="69"/>
      <c r="E37" s="70"/>
      <c r="F37" s="67" t="s">
        <v>6</v>
      </c>
    </row>
    <row r="38" spans="1:6" ht="18.95" customHeight="1" x14ac:dyDescent="0.25">
      <c r="A38" s="7">
        <v>37</v>
      </c>
      <c r="B38" s="60" t="s">
        <v>110</v>
      </c>
      <c r="C38" s="68"/>
      <c r="D38" s="69"/>
      <c r="E38" s="70"/>
      <c r="F38" s="67"/>
    </row>
    <row r="39" spans="1:6" ht="18.95" customHeight="1" x14ac:dyDescent="0.25">
      <c r="A39" s="7">
        <v>38</v>
      </c>
      <c r="B39" s="60" t="s">
        <v>90</v>
      </c>
      <c r="C39" s="68"/>
      <c r="D39" s="69"/>
      <c r="E39" s="70"/>
      <c r="F39" s="67"/>
    </row>
    <row r="40" spans="1:6" ht="18.95" customHeight="1" x14ac:dyDescent="0.25">
      <c r="A40" s="6">
        <v>39</v>
      </c>
      <c r="B40" s="60" t="s">
        <v>91</v>
      </c>
      <c r="C40" s="61"/>
      <c r="D40" s="36"/>
      <c r="E40" s="34"/>
      <c r="F40" s="67"/>
    </row>
    <row r="41" spans="1:6" ht="18.95" customHeight="1" x14ac:dyDescent="0.25">
      <c r="A41" s="6">
        <v>40</v>
      </c>
      <c r="B41" s="60" t="s">
        <v>7</v>
      </c>
      <c r="C41" s="61"/>
      <c r="D41" s="36"/>
      <c r="E41" s="34"/>
      <c r="F41" s="67"/>
    </row>
    <row r="42" spans="1:6" ht="18.95" customHeight="1" x14ac:dyDescent="0.25">
      <c r="A42" s="109">
        <v>41</v>
      </c>
      <c r="B42" s="110"/>
      <c r="C42" s="111" t="s">
        <v>4</v>
      </c>
      <c r="D42" s="112" t="s">
        <v>90</v>
      </c>
      <c r="E42" s="113" t="s">
        <v>3</v>
      </c>
      <c r="F42" s="114"/>
    </row>
    <row r="43" spans="1:6" ht="18.95" customHeight="1" x14ac:dyDescent="0.25">
      <c r="A43" s="109">
        <v>42</v>
      </c>
      <c r="B43" s="110"/>
      <c r="C43" s="111"/>
      <c r="D43" s="112"/>
      <c r="E43" s="113"/>
      <c r="F43" s="114"/>
    </row>
    <row r="44" spans="1:6" ht="18.95" customHeight="1" x14ac:dyDescent="0.25">
      <c r="A44" s="7">
        <v>43</v>
      </c>
      <c r="B44" s="60" t="s">
        <v>8</v>
      </c>
      <c r="C44" s="68"/>
      <c r="D44" s="69"/>
      <c r="E44" s="70"/>
      <c r="F44" s="67" t="s">
        <v>9</v>
      </c>
    </row>
    <row r="45" spans="1:6" ht="18.95" customHeight="1" x14ac:dyDescent="0.25">
      <c r="A45" s="7">
        <v>44</v>
      </c>
      <c r="B45" s="60" t="s">
        <v>110</v>
      </c>
      <c r="C45" s="68"/>
      <c r="D45" s="69"/>
      <c r="E45" s="70"/>
      <c r="F45" s="67"/>
    </row>
    <row r="46" spans="1:6" ht="18.95" customHeight="1" x14ac:dyDescent="0.25">
      <c r="A46" s="7">
        <v>45</v>
      </c>
      <c r="B46" s="60" t="s">
        <v>4</v>
      </c>
      <c r="C46" s="68"/>
      <c r="D46" s="69"/>
      <c r="E46" s="70"/>
      <c r="F46" s="67"/>
    </row>
    <row r="47" spans="1:6" ht="18.95" customHeight="1" x14ac:dyDescent="0.25">
      <c r="A47" s="6">
        <v>46</v>
      </c>
      <c r="B47" s="60" t="s">
        <v>5</v>
      </c>
      <c r="C47" s="61"/>
      <c r="D47" s="36"/>
      <c r="E47" s="34"/>
      <c r="F47" s="67"/>
    </row>
    <row r="48" spans="1:6" ht="18.95" customHeight="1" x14ac:dyDescent="0.25">
      <c r="A48" s="6">
        <v>47</v>
      </c>
      <c r="B48" s="60" t="s">
        <v>10</v>
      </c>
      <c r="C48" s="61"/>
      <c r="D48" s="36"/>
      <c r="E48" s="34"/>
      <c r="F48" s="67"/>
    </row>
    <row r="49" spans="1:8" ht="18.95" customHeight="1" x14ac:dyDescent="0.25">
      <c r="A49" s="109">
        <v>48</v>
      </c>
      <c r="B49" s="110"/>
      <c r="C49" s="111" t="s">
        <v>7</v>
      </c>
      <c r="D49" s="112" t="s">
        <v>8</v>
      </c>
      <c r="E49" s="113" t="s">
        <v>9</v>
      </c>
      <c r="F49" s="114"/>
    </row>
    <row r="50" spans="1:8" ht="18.95" customHeight="1" x14ac:dyDescent="0.25">
      <c r="A50" s="109">
        <v>49</v>
      </c>
      <c r="B50" s="110"/>
      <c r="C50" s="111"/>
      <c r="D50" s="112"/>
      <c r="E50" s="113"/>
      <c r="F50" s="114"/>
    </row>
    <row r="51" spans="1:8" ht="18.95" customHeight="1" x14ac:dyDescent="0.25">
      <c r="A51" s="7">
        <v>50</v>
      </c>
      <c r="B51" s="60" t="s">
        <v>90</v>
      </c>
      <c r="C51" s="68"/>
      <c r="D51" s="69"/>
      <c r="E51" s="70"/>
      <c r="F51" s="67" t="s">
        <v>10</v>
      </c>
    </row>
    <row r="52" spans="1:8" ht="18.95" customHeight="1" x14ac:dyDescent="0.25">
      <c r="A52" s="7">
        <v>51</v>
      </c>
      <c r="B52" s="60" t="s">
        <v>6</v>
      </c>
      <c r="C52" s="68"/>
      <c r="D52" s="69"/>
      <c r="E52" s="70"/>
      <c r="F52" s="67"/>
    </row>
    <row r="53" spans="1:8" ht="18.95" customHeight="1" x14ac:dyDescent="0.25">
      <c r="A53" s="7">
        <v>52</v>
      </c>
      <c r="B53" s="60" t="s">
        <v>2</v>
      </c>
      <c r="C53" s="68"/>
      <c r="D53" s="69"/>
      <c r="E53" s="70"/>
      <c r="F53" s="67"/>
    </row>
    <row r="54" spans="1:8" ht="18.95" customHeight="1" x14ac:dyDescent="0.25">
      <c r="A54" s="6">
        <v>53</v>
      </c>
      <c r="B54" s="60" t="s">
        <v>3</v>
      </c>
      <c r="C54" s="61"/>
      <c r="D54" s="36"/>
      <c r="E54" s="34"/>
      <c r="F54" s="67"/>
    </row>
    <row r="55" spans="1:8" ht="18.95" customHeight="1" x14ac:dyDescent="0.25">
      <c r="A55" s="6">
        <v>54</v>
      </c>
      <c r="B55" s="60" t="s">
        <v>9</v>
      </c>
      <c r="C55" s="61"/>
      <c r="D55" s="36"/>
      <c r="E55" s="34"/>
      <c r="F55" s="67"/>
    </row>
    <row r="56" spans="1:8" ht="18.95" customHeight="1" x14ac:dyDescent="0.25">
      <c r="A56" s="109">
        <v>55</v>
      </c>
      <c r="B56" s="110"/>
      <c r="C56" s="111" t="s">
        <v>5</v>
      </c>
      <c r="D56" s="112" t="s">
        <v>6</v>
      </c>
      <c r="E56" s="113" t="s">
        <v>10</v>
      </c>
      <c r="F56" s="114"/>
    </row>
    <row r="57" spans="1:8" ht="18.95" customHeight="1" x14ac:dyDescent="0.25">
      <c r="A57" s="109">
        <v>56</v>
      </c>
      <c r="B57" s="110"/>
      <c r="C57" s="111"/>
      <c r="D57" s="112"/>
      <c r="E57" s="113"/>
      <c r="F57" s="114"/>
    </row>
    <row r="58" spans="1:8" ht="18.95" customHeight="1" x14ac:dyDescent="0.25">
      <c r="A58" s="7">
        <v>57</v>
      </c>
      <c r="B58" s="60" t="s">
        <v>8</v>
      </c>
      <c r="C58" s="68"/>
      <c r="D58" s="69"/>
      <c r="E58" s="70"/>
      <c r="F58" s="67" t="s">
        <v>4</v>
      </c>
    </row>
    <row r="59" spans="1:8" ht="18.95" customHeight="1" x14ac:dyDescent="0.25">
      <c r="A59" s="7">
        <v>58</v>
      </c>
      <c r="B59" s="60" t="s">
        <v>90</v>
      </c>
      <c r="C59" s="68"/>
      <c r="D59" s="69"/>
      <c r="E59" s="70"/>
      <c r="F59" s="67"/>
    </row>
    <row r="60" spans="1:8" ht="18.95" customHeight="1" x14ac:dyDescent="0.25">
      <c r="A60" s="7">
        <v>59</v>
      </c>
      <c r="B60" s="60" t="s">
        <v>10</v>
      </c>
      <c r="C60" s="68"/>
      <c r="D60" s="69"/>
      <c r="E60" s="70"/>
      <c r="F60" s="67"/>
    </row>
    <row r="61" spans="1:8" ht="18.95" customHeight="1" x14ac:dyDescent="0.25">
      <c r="A61" s="7">
        <v>61</v>
      </c>
      <c r="B61" s="60" t="s">
        <v>7</v>
      </c>
      <c r="C61" s="68"/>
      <c r="D61" s="69"/>
      <c r="E61" s="70"/>
      <c r="F61" s="67"/>
      <c r="H61" s="20" t="s">
        <v>113</v>
      </c>
    </row>
    <row r="62" spans="1:8" ht="18.95" customHeight="1" x14ac:dyDescent="0.25">
      <c r="A62" s="6">
        <v>62</v>
      </c>
      <c r="B62" s="60" t="s">
        <v>91</v>
      </c>
      <c r="C62" s="61"/>
      <c r="D62" s="36"/>
      <c r="E62" s="34"/>
      <c r="F62" s="67"/>
      <c r="G62" s="122" t="s">
        <v>109</v>
      </c>
      <c r="H62" s="20" t="s">
        <v>116</v>
      </c>
    </row>
    <row r="63" spans="1:8" ht="18.95" customHeight="1" x14ac:dyDescent="0.25">
      <c r="A63" s="109">
        <v>63</v>
      </c>
      <c r="B63" s="110"/>
      <c r="C63" s="111" t="s">
        <v>3</v>
      </c>
      <c r="D63" s="112" t="s">
        <v>2</v>
      </c>
      <c r="E63" s="113" t="s">
        <v>90</v>
      </c>
      <c r="F63" s="114"/>
      <c r="G63" s="122" t="s">
        <v>109</v>
      </c>
    </row>
    <row r="64" spans="1:8" ht="18.95" customHeight="1" x14ac:dyDescent="0.25">
      <c r="A64" s="109">
        <v>64</v>
      </c>
      <c r="B64" s="110"/>
      <c r="C64" s="111"/>
      <c r="D64" s="112"/>
      <c r="E64" s="113"/>
      <c r="F64" s="114"/>
      <c r="G64" s="154"/>
    </row>
    <row r="65" spans="1:6" ht="18.95" customHeight="1" x14ac:dyDescent="0.25">
      <c r="A65" s="7">
        <v>65</v>
      </c>
      <c r="B65" s="60" t="s">
        <v>6</v>
      </c>
      <c r="C65" s="68"/>
      <c r="D65" s="69"/>
      <c r="E65" s="70"/>
      <c r="F65" s="67" t="s">
        <v>90</v>
      </c>
    </row>
    <row r="66" spans="1:6" ht="18.95" customHeight="1" x14ac:dyDescent="0.25">
      <c r="A66" s="7">
        <v>66</v>
      </c>
      <c r="B66" s="60" t="s">
        <v>4</v>
      </c>
      <c r="C66" s="68"/>
      <c r="D66" s="69"/>
      <c r="E66" s="70"/>
      <c r="F66" s="67"/>
    </row>
    <row r="67" spans="1:6" ht="18.95" customHeight="1" x14ac:dyDescent="0.25">
      <c r="A67" s="7">
        <v>67</v>
      </c>
      <c r="B67" s="60" t="s">
        <v>3</v>
      </c>
      <c r="C67" s="68"/>
      <c r="D67" s="69"/>
      <c r="E67" s="70"/>
      <c r="F67" s="67"/>
    </row>
    <row r="68" spans="1:6" ht="18.95" customHeight="1" x14ac:dyDescent="0.25">
      <c r="A68" s="6">
        <v>68</v>
      </c>
      <c r="B68" s="60" t="s">
        <v>2</v>
      </c>
      <c r="C68" s="61"/>
      <c r="D68" s="36"/>
      <c r="E68" s="34"/>
      <c r="F68" s="67"/>
    </row>
    <row r="69" spans="1:6" ht="18.95" customHeight="1" x14ac:dyDescent="0.25">
      <c r="A69" s="6">
        <v>69</v>
      </c>
      <c r="B69" s="60" t="s">
        <v>5</v>
      </c>
      <c r="C69" s="61"/>
      <c r="D69" s="36"/>
      <c r="E69" s="34"/>
      <c r="F69" s="67"/>
    </row>
    <row r="70" spans="1:6" ht="18.95" customHeight="1" x14ac:dyDescent="0.25">
      <c r="A70" s="109">
        <v>70</v>
      </c>
      <c r="B70" s="110"/>
      <c r="C70" s="111" t="s">
        <v>8</v>
      </c>
      <c r="D70" s="112" t="s">
        <v>91</v>
      </c>
      <c r="E70" s="113" t="s">
        <v>112</v>
      </c>
      <c r="F70" s="114"/>
    </row>
    <row r="71" spans="1:6" ht="18.95" customHeight="1" x14ac:dyDescent="0.25">
      <c r="A71" s="109">
        <v>71</v>
      </c>
      <c r="B71" s="110"/>
      <c r="C71" s="111"/>
      <c r="D71" s="112"/>
      <c r="E71" s="113"/>
      <c r="F71" s="114"/>
    </row>
    <row r="72" spans="1:6" ht="18.95" customHeight="1" x14ac:dyDescent="0.25">
      <c r="A72" s="7">
        <v>72</v>
      </c>
      <c r="B72" s="60" t="s">
        <v>8</v>
      </c>
      <c r="C72" s="68"/>
      <c r="D72" s="69"/>
      <c r="E72" s="70"/>
      <c r="F72" s="67" t="s">
        <v>91</v>
      </c>
    </row>
    <row r="73" spans="1:6" ht="18.95" customHeight="1" x14ac:dyDescent="0.25">
      <c r="A73" s="7">
        <v>73</v>
      </c>
      <c r="B73" s="60" t="s">
        <v>110</v>
      </c>
      <c r="C73" s="68"/>
      <c r="D73" s="69"/>
      <c r="E73" s="70"/>
      <c r="F73" s="67"/>
    </row>
    <row r="74" spans="1:6" ht="18.95" customHeight="1" x14ac:dyDescent="0.25">
      <c r="A74" s="7">
        <v>74</v>
      </c>
      <c r="B74" s="60" t="s">
        <v>9</v>
      </c>
      <c r="C74" s="68"/>
      <c r="D74" s="69"/>
      <c r="E74" s="70"/>
      <c r="F74" s="67"/>
    </row>
    <row r="75" spans="1:6" ht="18.95" customHeight="1" x14ac:dyDescent="0.25">
      <c r="A75" s="6">
        <v>75</v>
      </c>
      <c r="B75" s="60" t="s">
        <v>4</v>
      </c>
      <c r="C75" s="61"/>
      <c r="D75" s="36"/>
      <c r="E75" s="34"/>
      <c r="F75" s="67"/>
    </row>
    <row r="76" spans="1:6" ht="18.95" customHeight="1" x14ac:dyDescent="0.25">
      <c r="A76" s="6">
        <v>76</v>
      </c>
      <c r="B76" s="60" t="s">
        <v>90</v>
      </c>
      <c r="C76" s="61"/>
      <c r="D76" s="36"/>
      <c r="E76" s="34"/>
      <c r="F76" s="67"/>
    </row>
    <row r="77" spans="1:6" ht="18.95" customHeight="1" x14ac:dyDescent="0.25">
      <c r="A77" s="109">
        <v>77</v>
      </c>
      <c r="B77" s="110"/>
      <c r="C77" s="111" t="s">
        <v>4</v>
      </c>
      <c r="D77" s="112" t="s">
        <v>9</v>
      </c>
      <c r="E77" s="113" t="s">
        <v>6</v>
      </c>
      <c r="F77" s="114"/>
    </row>
    <row r="78" spans="1:6" ht="18.95" customHeight="1" x14ac:dyDescent="0.25">
      <c r="A78" s="109">
        <v>78</v>
      </c>
      <c r="B78" s="110"/>
      <c r="C78" s="111"/>
      <c r="D78" s="112"/>
      <c r="E78" s="113"/>
      <c r="F78" s="114"/>
    </row>
    <row r="79" spans="1:6" ht="18.95" customHeight="1" x14ac:dyDescent="0.25">
      <c r="A79" s="7">
        <v>79</v>
      </c>
      <c r="B79" s="60" t="s">
        <v>91</v>
      </c>
      <c r="C79" s="68"/>
      <c r="D79" s="69"/>
      <c r="E79" s="70"/>
      <c r="F79" s="67" t="s">
        <v>7</v>
      </c>
    </row>
    <row r="80" spans="1:6" ht="18.95" customHeight="1" x14ac:dyDescent="0.25">
      <c r="A80" s="7">
        <v>80</v>
      </c>
      <c r="B80" s="60" t="s">
        <v>3</v>
      </c>
      <c r="C80" s="68"/>
      <c r="D80" s="69"/>
      <c r="E80" s="70"/>
      <c r="F80" s="67"/>
    </row>
    <row r="81" spans="1:7" ht="18.95" customHeight="1" x14ac:dyDescent="0.25">
      <c r="A81" s="7">
        <v>81</v>
      </c>
      <c r="B81" s="60" t="s">
        <v>2</v>
      </c>
      <c r="C81" s="68"/>
      <c r="D81" s="69"/>
      <c r="E81" s="70"/>
      <c r="F81" s="67"/>
    </row>
    <row r="82" spans="1:7" ht="18.95" customHeight="1" x14ac:dyDescent="0.25">
      <c r="A82" s="6">
        <v>82</v>
      </c>
      <c r="B82" s="60" t="s">
        <v>6</v>
      </c>
      <c r="C82" s="61"/>
      <c r="D82" s="36"/>
      <c r="E82" s="34"/>
      <c r="F82" s="67"/>
    </row>
    <row r="83" spans="1:7" ht="18.95" customHeight="1" x14ac:dyDescent="0.25">
      <c r="A83" s="6">
        <v>83</v>
      </c>
      <c r="B83" s="60" t="s">
        <v>8</v>
      </c>
      <c r="C83" s="61"/>
      <c r="D83" s="36"/>
      <c r="E83" s="34"/>
      <c r="F83" s="67"/>
    </row>
    <row r="84" spans="1:7" ht="18.95" customHeight="1" x14ac:dyDescent="0.25">
      <c r="A84" s="109">
        <v>84</v>
      </c>
      <c r="B84" s="110"/>
      <c r="C84" s="111" t="s">
        <v>7</v>
      </c>
      <c r="D84" s="112" t="s">
        <v>90</v>
      </c>
      <c r="E84" s="113" t="s">
        <v>5</v>
      </c>
      <c r="F84" s="114"/>
    </row>
    <row r="85" spans="1:7" ht="18.95" customHeight="1" x14ac:dyDescent="0.25">
      <c r="A85" s="109">
        <v>85</v>
      </c>
      <c r="B85" s="110"/>
      <c r="C85" s="111"/>
      <c r="D85" s="112"/>
      <c r="E85" s="113"/>
      <c r="F85" s="114"/>
      <c r="G85" s="154"/>
    </row>
    <row r="86" spans="1:7" ht="18.95" customHeight="1" x14ac:dyDescent="0.25">
      <c r="A86" s="7">
        <v>86</v>
      </c>
      <c r="B86" s="60" t="s">
        <v>9</v>
      </c>
      <c r="C86" s="68"/>
      <c r="D86" s="69"/>
      <c r="E86" s="70"/>
      <c r="F86" s="67" t="s">
        <v>8</v>
      </c>
      <c r="G86" s="154"/>
    </row>
    <row r="87" spans="1:7" ht="18.95" customHeight="1" x14ac:dyDescent="0.25">
      <c r="A87" s="7">
        <v>87</v>
      </c>
      <c r="B87" s="60" t="s">
        <v>5</v>
      </c>
      <c r="C87" s="68"/>
      <c r="D87" s="69"/>
      <c r="E87" s="70"/>
      <c r="F87" s="67"/>
      <c r="G87" s="154"/>
    </row>
    <row r="88" spans="1:7" ht="18.95" customHeight="1" x14ac:dyDescent="0.25">
      <c r="A88" s="7">
        <v>88</v>
      </c>
      <c r="B88" s="60" t="s">
        <v>90</v>
      </c>
      <c r="C88" s="68"/>
      <c r="D88" s="69"/>
      <c r="E88" s="70"/>
      <c r="F88" s="67"/>
      <c r="G88" s="154"/>
    </row>
    <row r="89" spans="1:7" ht="18.95" customHeight="1" x14ac:dyDescent="0.25">
      <c r="A89" s="6">
        <v>89</v>
      </c>
      <c r="B89" s="60" t="s">
        <v>7</v>
      </c>
      <c r="C89" s="97"/>
      <c r="D89" s="96"/>
      <c r="E89" s="98"/>
      <c r="F89" s="67"/>
      <c r="G89" s="154"/>
    </row>
    <row r="90" spans="1:7" ht="18.95" customHeight="1" x14ac:dyDescent="0.25">
      <c r="A90" s="115">
        <v>90</v>
      </c>
      <c r="B90" s="116" t="s">
        <v>154</v>
      </c>
      <c r="C90" s="117"/>
      <c r="D90" s="118"/>
      <c r="E90" s="119"/>
      <c r="F90" s="149"/>
      <c r="G90" s="154"/>
    </row>
    <row r="91" spans="1:7" ht="18.95" customHeight="1" x14ac:dyDescent="0.25">
      <c r="A91" s="109">
        <v>91</v>
      </c>
      <c r="B91" s="110"/>
      <c r="C91" s="111"/>
      <c r="D91" s="112"/>
      <c r="E91" s="113"/>
      <c r="F91" s="114"/>
      <c r="G91" s="154"/>
    </row>
    <row r="92" spans="1:7" ht="18.95" customHeight="1" x14ac:dyDescent="0.25">
      <c r="A92" s="109">
        <v>92</v>
      </c>
      <c r="B92" s="110"/>
      <c r="C92" s="111"/>
      <c r="D92" s="112"/>
      <c r="E92" s="113"/>
      <c r="F92" s="114"/>
      <c r="G92" s="154"/>
    </row>
    <row r="93" spans="1:7" ht="18.95" customHeight="1" x14ac:dyDescent="0.25">
      <c r="A93" s="115">
        <v>93</v>
      </c>
      <c r="B93" s="116"/>
      <c r="C93" s="117"/>
      <c r="D93" s="118"/>
      <c r="E93" s="119"/>
      <c r="F93" s="120"/>
      <c r="G93" s="154"/>
    </row>
    <row r="94" spans="1:7" ht="18.95" customHeight="1" x14ac:dyDescent="0.25">
      <c r="A94" s="7">
        <v>94</v>
      </c>
      <c r="B94" s="60" t="s">
        <v>110</v>
      </c>
      <c r="C94" s="68"/>
      <c r="D94" s="69"/>
      <c r="E94" s="70"/>
      <c r="F94" s="67" t="s">
        <v>2</v>
      </c>
      <c r="G94" s="154"/>
    </row>
    <row r="95" spans="1:7" ht="18.95" customHeight="1" x14ac:dyDescent="0.25">
      <c r="A95" s="7">
        <v>95</v>
      </c>
      <c r="B95" s="60" t="s">
        <v>3</v>
      </c>
      <c r="C95" s="68"/>
      <c r="D95" s="69"/>
      <c r="E95" s="70"/>
      <c r="F95" s="67"/>
      <c r="G95" s="154"/>
    </row>
    <row r="96" spans="1:7" ht="18.95" customHeight="1" x14ac:dyDescent="0.25">
      <c r="A96" s="7">
        <v>96</v>
      </c>
      <c r="B96" s="60" t="s">
        <v>4</v>
      </c>
      <c r="C96" s="68"/>
      <c r="D96" s="69"/>
      <c r="E96" s="70"/>
      <c r="F96" s="67"/>
    </row>
    <row r="97" spans="1:8" ht="18.95" customHeight="1" x14ac:dyDescent="0.25">
      <c r="A97" s="7">
        <v>97</v>
      </c>
      <c r="B97" s="60" t="s">
        <v>6</v>
      </c>
      <c r="C97" s="61"/>
      <c r="D97" s="36"/>
      <c r="E97" s="34"/>
      <c r="F97" s="67"/>
    </row>
    <row r="98" spans="1:8" ht="18.95" customHeight="1" x14ac:dyDescent="0.25">
      <c r="A98" s="109">
        <v>98</v>
      </c>
      <c r="B98" s="110"/>
      <c r="C98" s="111" t="s">
        <v>2</v>
      </c>
      <c r="D98" s="112" t="s">
        <v>3</v>
      </c>
      <c r="E98" s="113" t="s">
        <v>4</v>
      </c>
      <c r="F98" s="114"/>
    </row>
    <row r="99" spans="1:8" ht="18.95" customHeight="1" x14ac:dyDescent="0.25">
      <c r="A99" s="109">
        <v>99</v>
      </c>
      <c r="B99" s="110"/>
      <c r="C99" s="111"/>
      <c r="D99" s="112"/>
      <c r="E99" s="113"/>
      <c r="F99" s="114"/>
    </row>
    <row r="100" spans="1:8" ht="18.95" customHeight="1" x14ac:dyDescent="0.25">
      <c r="A100" s="7">
        <v>100</v>
      </c>
      <c r="B100" s="60" t="s">
        <v>8</v>
      </c>
      <c r="C100" s="68"/>
      <c r="D100" s="69"/>
      <c r="E100" s="70"/>
      <c r="F100" s="67" t="s">
        <v>5</v>
      </c>
    </row>
    <row r="101" spans="1:8" ht="18.95" customHeight="1" x14ac:dyDescent="0.25">
      <c r="A101" s="7">
        <v>101</v>
      </c>
      <c r="B101" s="60" t="s">
        <v>91</v>
      </c>
      <c r="C101" s="68"/>
      <c r="D101" s="69"/>
      <c r="E101" s="70"/>
      <c r="F101" s="67"/>
    </row>
    <row r="102" spans="1:8" ht="18.95" customHeight="1" x14ac:dyDescent="0.25">
      <c r="A102" s="7">
        <v>102</v>
      </c>
      <c r="B102" s="60" t="s">
        <v>7</v>
      </c>
      <c r="C102" s="68"/>
      <c r="D102" s="69"/>
      <c r="E102" s="70"/>
      <c r="F102" s="67"/>
    </row>
    <row r="103" spans="1:8" ht="18.95" customHeight="1" x14ac:dyDescent="0.25">
      <c r="A103" s="7">
        <v>103</v>
      </c>
      <c r="B103" s="60" t="s">
        <v>2</v>
      </c>
      <c r="C103" s="61"/>
      <c r="D103" s="36"/>
      <c r="E103" s="34"/>
      <c r="F103" s="67"/>
    </row>
    <row r="104" spans="1:8" ht="18.95" customHeight="1" x14ac:dyDescent="0.25">
      <c r="A104" s="7">
        <v>104</v>
      </c>
      <c r="B104" s="60" t="s">
        <v>9</v>
      </c>
      <c r="C104" s="61"/>
      <c r="D104" s="36"/>
      <c r="E104" s="34"/>
      <c r="F104" s="67"/>
    </row>
    <row r="105" spans="1:8" ht="18.95" customHeight="1" x14ac:dyDescent="0.25">
      <c r="A105" s="109">
        <v>105</v>
      </c>
      <c r="B105" s="110"/>
      <c r="C105" s="111" t="s">
        <v>9</v>
      </c>
      <c r="D105" s="112" t="s">
        <v>5</v>
      </c>
      <c r="E105" s="113" t="s">
        <v>90</v>
      </c>
      <c r="F105" s="114"/>
    </row>
    <row r="106" spans="1:8" ht="18.95" customHeight="1" x14ac:dyDescent="0.25">
      <c r="A106" s="109">
        <v>106</v>
      </c>
      <c r="B106" s="110"/>
      <c r="C106" s="111"/>
      <c r="D106" s="112"/>
      <c r="E106" s="113"/>
      <c r="F106" s="114"/>
      <c r="G106" s="154"/>
    </row>
    <row r="107" spans="1:8" ht="18.95" customHeight="1" x14ac:dyDescent="0.25">
      <c r="A107" s="7">
        <v>107</v>
      </c>
      <c r="B107" s="60" t="s">
        <v>90</v>
      </c>
      <c r="C107" s="68"/>
      <c r="D107" s="69"/>
      <c r="E107" s="70"/>
      <c r="F107" s="67" t="s">
        <v>6</v>
      </c>
      <c r="G107" s="154"/>
    </row>
    <row r="108" spans="1:8" ht="18.95" customHeight="1" x14ac:dyDescent="0.25">
      <c r="A108" s="7">
        <v>108</v>
      </c>
      <c r="B108" s="60" t="s">
        <v>118</v>
      </c>
      <c r="C108" s="68"/>
      <c r="D108" s="69"/>
      <c r="E108" s="70"/>
      <c r="F108" s="67"/>
      <c r="G108" s="154"/>
      <c r="H108" s="84"/>
    </row>
    <row r="109" spans="1:8" ht="18.95" customHeight="1" x14ac:dyDescent="0.25">
      <c r="A109" s="7">
        <v>109</v>
      </c>
      <c r="B109" s="60" t="s">
        <v>5</v>
      </c>
      <c r="C109" s="68"/>
      <c r="D109" s="69"/>
      <c r="E109" s="70"/>
      <c r="F109" s="67"/>
      <c r="G109" s="154"/>
      <c r="H109" s="84"/>
    </row>
    <row r="110" spans="1:8" ht="18.95" customHeight="1" x14ac:dyDescent="0.25">
      <c r="A110" s="7">
        <v>110</v>
      </c>
      <c r="B110" s="60" t="s">
        <v>4</v>
      </c>
      <c r="C110" s="61"/>
      <c r="D110" s="36"/>
      <c r="E110" s="34"/>
      <c r="F110" s="67"/>
      <c r="G110" s="154"/>
      <c r="H110" s="84"/>
    </row>
    <row r="111" spans="1:8" ht="18.95" customHeight="1" x14ac:dyDescent="0.25">
      <c r="A111" s="7">
        <v>111</v>
      </c>
      <c r="B111" s="60" t="s">
        <v>3</v>
      </c>
      <c r="C111" s="61"/>
      <c r="D111" s="36"/>
      <c r="E111" s="34"/>
      <c r="F111" s="67"/>
      <c r="H111" s="84"/>
    </row>
    <row r="112" spans="1:8" ht="18.95" customHeight="1" x14ac:dyDescent="0.25">
      <c r="A112" s="109">
        <v>112</v>
      </c>
      <c r="B112" s="110"/>
      <c r="C112" s="111" t="s">
        <v>8</v>
      </c>
      <c r="D112" s="112" t="s">
        <v>7</v>
      </c>
      <c r="E112" s="113" t="s">
        <v>6</v>
      </c>
      <c r="F112" s="114"/>
      <c r="G112" s="154"/>
      <c r="H112" s="84"/>
    </row>
    <row r="113" spans="1:8" ht="18.95" customHeight="1" x14ac:dyDescent="0.25">
      <c r="A113" s="109">
        <v>113</v>
      </c>
      <c r="B113" s="110"/>
      <c r="C113" s="111"/>
      <c r="D113" s="112"/>
      <c r="E113" s="113"/>
      <c r="F113" s="114"/>
      <c r="G113" s="154"/>
      <c r="H113" s="84"/>
    </row>
    <row r="114" spans="1:8" ht="18.95" customHeight="1" x14ac:dyDescent="0.25">
      <c r="A114" s="7">
        <v>114</v>
      </c>
      <c r="B114" s="60" t="s">
        <v>7</v>
      </c>
      <c r="C114" s="68"/>
      <c r="D114" s="69"/>
      <c r="E114" s="70"/>
      <c r="F114" s="67" t="s">
        <v>9</v>
      </c>
      <c r="G114" s="154"/>
      <c r="H114" s="84"/>
    </row>
    <row r="115" spans="1:8" ht="18.95" customHeight="1" x14ac:dyDescent="0.25">
      <c r="A115" s="7">
        <v>115</v>
      </c>
      <c r="B115" s="60" t="s">
        <v>8</v>
      </c>
      <c r="C115" s="68"/>
      <c r="D115" s="69"/>
      <c r="E115" s="70"/>
      <c r="F115" s="67"/>
      <c r="G115" s="154"/>
      <c r="H115" s="84"/>
    </row>
    <row r="116" spans="1:8" ht="18.95" customHeight="1" x14ac:dyDescent="0.25">
      <c r="A116" s="7">
        <v>116</v>
      </c>
      <c r="B116" s="60" t="s">
        <v>6</v>
      </c>
      <c r="C116" s="68"/>
      <c r="D116" s="69"/>
      <c r="E116" s="70"/>
      <c r="F116" s="67"/>
      <c r="G116" s="154"/>
      <c r="H116" s="84"/>
    </row>
    <row r="117" spans="1:8" ht="18.95" customHeight="1" x14ac:dyDescent="0.25">
      <c r="A117" s="7">
        <v>117</v>
      </c>
      <c r="B117" s="60" t="s">
        <v>91</v>
      </c>
      <c r="C117" s="61"/>
      <c r="D117" s="36"/>
      <c r="E117" s="34"/>
      <c r="F117" s="67"/>
      <c r="G117" s="154"/>
      <c r="H117" s="84"/>
    </row>
    <row r="118" spans="1:8" ht="18.95" customHeight="1" x14ac:dyDescent="0.25">
      <c r="A118" s="7">
        <v>118</v>
      </c>
      <c r="B118" s="60" t="s">
        <v>2</v>
      </c>
      <c r="C118" s="61"/>
      <c r="D118" s="36"/>
      <c r="E118" s="34"/>
      <c r="F118" s="67"/>
      <c r="G118" s="154"/>
      <c r="H118" s="84"/>
    </row>
    <row r="119" spans="1:8" ht="18.95" customHeight="1" x14ac:dyDescent="0.25">
      <c r="A119" s="109">
        <v>119</v>
      </c>
      <c r="B119" s="110"/>
      <c r="C119" s="111" t="s">
        <v>4</v>
      </c>
      <c r="D119" s="112" t="s">
        <v>91</v>
      </c>
      <c r="E119" s="113" t="s">
        <v>111</v>
      </c>
      <c r="F119" s="114"/>
      <c r="G119" s="154"/>
      <c r="H119" s="84"/>
    </row>
    <row r="120" spans="1:8" ht="18.95" customHeight="1" x14ac:dyDescent="0.25">
      <c r="A120" s="109">
        <v>120</v>
      </c>
      <c r="B120" s="110"/>
      <c r="C120" s="111"/>
      <c r="D120" s="112"/>
      <c r="E120" s="113"/>
      <c r="F120" s="114"/>
      <c r="G120" s="154"/>
    </row>
    <row r="121" spans="1:8" ht="18.95" customHeight="1" x14ac:dyDescent="0.25">
      <c r="A121" s="7">
        <v>121</v>
      </c>
      <c r="B121" s="60" t="s">
        <v>9</v>
      </c>
      <c r="C121" s="68"/>
      <c r="D121" s="69"/>
      <c r="E121" s="70"/>
      <c r="F121" s="67" t="s">
        <v>3</v>
      </c>
      <c r="G121" s="154"/>
    </row>
    <row r="122" spans="1:8" ht="18.95" customHeight="1" x14ac:dyDescent="0.25">
      <c r="A122" s="115">
        <v>122</v>
      </c>
      <c r="B122" s="116" t="s">
        <v>155</v>
      </c>
      <c r="C122" s="117"/>
      <c r="D122" s="118"/>
      <c r="E122" s="119"/>
      <c r="F122" s="120"/>
      <c r="G122" s="154"/>
    </row>
    <row r="123" spans="1:8" ht="18.95" customHeight="1" x14ac:dyDescent="0.25">
      <c r="A123" s="7">
        <v>123</v>
      </c>
      <c r="B123" s="60" t="s">
        <v>5</v>
      </c>
      <c r="C123" s="68"/>
      <c r="D123" s="69"/>
      <c r="E123" s="70"/>
      <c r="F123" s="67"/>
      <c r="G123" s="139" t="s">
        <v>119</v>
      </c>
    </row>
    <row r="124" spans="1:8" ht="18.95" customHeight="1" x14ac:dyDescent="0.25">
      <c r="A124" s="6">
        <v>124</v>
      </c>
      <c r="B124" s="60" t="s">
        <v>90</v>
      </c>
      <c r="C124" s="61"/>
      <c r="D124" s="36"/>
      <c r="E124" s="34"/>
      <c r="F124" s="67"/>
    </row>
    <row r="125" spans="1:8" ht="18.95" customHeight="1" x14ac:dyDescent="0.25">
      <c r="A125" s="6">
        <v>125</v>
      </c>
      <c r="B125" s="60" t="s">
        <v>10</v>
      </c>
      <c r="C125" s="61"/>
      <c r="D125" s="36"/>
      <c r="E125" s="34"/>
      <c r="F125" s="67"/>
      <c r="H125" s="140"/>
    </row>
    <row r="126" spans="1:8" ht="18.95" customHeight="1" x14ac:dyDescent="0.25">
      <c r="A126" s="109">
        <v>126</v>
      </c>
      <c r="B126" s="110"/>
      <c r="C126" s="111" t="s">
        <v>90</v>
      </c>
      <c r="D126" s="112" t="s">
        <v>2</v>
      </c>
      <c r="E126" s="113" t="s">
        <v>5</v>
      </c>
      <c r="F126" s="114"/>
      <c r="G126" s="150" t="s">
        <v>120</v>
      </c>
    </row>
    <row r="127" spans="1:8" ht="18.95" customHeight="1" x14ac:dyDescent="0.25">
      <c r="A127" s="109">
        <v>127</v>
      </c>
      <c r="B127" s="110"/>
      <c r="C127" s="111"/>
      <c r="D127" s="112"/>
      <c r="E127" s="113"/>
      <c r="F127" s="114"/>
    </row>
    <row r="128" spans="1:8" ht="18.95" customHeight="1" x14ac:dyDescent="0.25">
      <c r="A128" s="7">
        <v>128</v>
      </c>
      <c r="B128" s="60" t="s">
        <v>7</v>
      </c>
      <c r="C128" s="68"/>
      <c r="D128" s="69"/>
      <c r="E128" s="70"/>
      <c r="F128" s="67" t="s">
        <v>10</v>
      </c>
    </row>
    <row r="129" spans="1:7" ht="18.95" customHeight="1" x14ac:dyDescent="0.25">
      <c r="A129" s="115">
        <v>129</v>
      </c>
      <c r="B129" s="116" t="s">
        <v>155</v>
      </c>
      <c r="C129" s="117"/>
      <c r="D129" s="118"/>
      <c r="E129" s="119"/>
      <c r="F129" s="120"/>
    </row>
    <row r="130" spans="1:7" ht="18.95" customHeight="1" x14ac:dyDescent="0.25">
      <c r="A130" s="7">
        <v>130</v>
      </c>
      <c r="B130" s="60" t="s">
        <v>6</v>
      </c>
      <c r="C130" s="68"/>
      <c r="D130" s="69"/>
      <c r="E130" s="70"/>
      <c r="F130" s="67"/>
    </row>
    <row r="131" spans="1:7" ht="18.95" customHeight="1" x14ac:dyDescent="0.25">
      <c r="A131" s="6">
        <v>131</v>
      </c>
      <c r="B131" s="60" t="s">
        <v>3</v>
      </c>
      <c r="C131" s="61"/>
      <c r="D131" s="36"/>
      <c r="E131" s="34"/>
      <c r="F131" s="67"/>
    </row>
    <row r="132" spans="1:7" ht="18.95" customHeight="1" x14ac:dyDescent="0.25">
      <c r="A132" s="6">
        <v>132</v>
      </c>
      <c r="B132" s="60" t="s">
        <v>4</v>
      </c>
      <c r="C132" s="61"/>
      <c r="D132" s="36"/>
      <c r="E132" s="34"/>
      <c r="F132" s="67"/>
    </row>
    <row r="133" spans="1:7" ht="18.95" customHeight="1" x14ac:dyDescent="0.25">
      <c r="A133" s="109">
        <v>133</v>
      </c>
      <c r="B133" s="110"/>
      <c r="C133" s="111" t="s">
        <v>6</v>
      </c>
      <c r="D133" s="112" t="s">
        <v>10</v>
      </c>
      <c r="E133" s="113" t="s">
        <v>8</v>
      </c>
      <c r="F133" s="114"/>
      <c r="G133" s="154"/>
    </row>
    <row r="134" spans="1:7" ht="18.95" customHeight="1" x14ac:dyDescent="0.25">
      <c r="A134" s="109">
        <v>134</v>
      </c>
      <c r="B134" s="110"/>
      <c r="C134" s="111"/>
      <c r="D134" s="112"/>
      <c r="E134" s="113"/>
      <c r="F134" s="114"/>
      <c r="G134" s="154"/>
    </row>
    <row r="135" spans="1:7" ht="18.95" customHeight="1" x14ac:dyDescent="0.25">
      <c r="A135" s="7">
        <v>135</v>
      </c>
      <c r="B135" s="60" t="s">
        <v>8</v>
      </c>
      <c r="C135" s="68"/>
      <c r="D135" s="69"/>
      <c r="E135" s="70"/>
      <c r="F135" s="67" t="s">
        <v>4</v>
      </c>
      <c r="G135" s="154"/>
    </row>
    <row r="136" spans="1:7" ht="18.95" customHeight="1" x14ac:dyDescent="0.25">
      <c r="A136" s="7">
        <v>136</v>
      </c>
      <c r="B136" s="60" t="s">
        <v>125</v>
      </c>
      <c r="C136" s="68"/>
      <c r="D136" s="69"/>
      <c r="E136" s="70"/>
      <c r="F136" s="67"/>
      <c r="G136" s="154"/>
    </row>
    <row r="137" spans="1:7" ht="18.95" customHeight="1" x14ac:dyDescent="0.25">
      <c r="A137" s="6">
        <v>137</v>
      </c>
      <c r="B137" s="60" t="s">
        <v>2</v>
      </c>
      <c r="C137" s="61"/>
      <c r="D137" s="36"/>
      <c r="E137" s="34"/>
      <c r="F137" s="67"/>
      <c r="G137" s="154"/>
    </row>
    <row r="138" spans="1:7" ht="18.95" customHeight="1" x14ac:dyDescent="0.25">
      <c r="A138" s="6">
        <v>138</v>
      </c>
      <c r="B138" s="60" t="s">
        <v>90</v>
      </c>
      <c r="C138" s="61"/>
      <c r="D138" s="36"/>
      <c r="E138" s="34"/>
      <c r="F138" s="67"/>
    </row>
    <row r="139" spans="1:7" ht="18.95" customHeight="1" x14ac:dyDescent="0.25">
      <c r="A139" s="6">
        <v>139</v>
      </c>
      <c r="B139" s="60" t="s">
        <v>5</v>
      </c>
      <c r="C139" s="61"/>
      <c r="D139" s="36"/>
      <c r="E139" s="34"/>
      <c r="F139" s="67"/>
    </row>
    <row r="140" spans="1:7" ht="18.95" customHeight="1" x14ac:dyDescent="0.25">
      <c r="A140" s="109">
        <v>140</v>
      </c>
      <c r="B140" s="110"/>
      <c r="C140" s="111" t="s">
        <v>3</v>
      </c>
      <c r="D140" s="112" t="s">
        <v>7</v>
      </c>
      <c r="E140" s="113" t="s">
        <v>9</v>
      </c>
      <c r="F140" s="114"/>
    </row>
    <row r="141" spans="1:7" ht="18.95" customHeight="1" x14ac:dyDescent="0.25">
      <c r="A141" s="109">
        <v>141</v>
      </c>
      <c r="B141" s="110"/>
      <c r="C141" s="111"/>
      <c r="D141" s="112"/>
      <c r="E141" s="113"/>
      <c r="F141" s="114"/>
    </row>
    <row r="142" spans="1:7" ht="18.95" customHeight="1" x14ac:dyDescent="0.25">
      <c r="A142" s="7">
        <v>142</v>
      </c>
      <c r="B142" s="60" t="s">
        <v>10</v>
      </c>
      <c r="C142" s="68"/>
      <c r="D142" s="69"/>
      <c r="E142" s="70"/>
      <c r="F142" s="67" t="s">
        <v>90</v>
      </c>
    </row>
    <row r="143" spans="1:7" ht="18.95" customHeight="1" x14ac:dyDescent="0.25">
      <c r="A143" s="7">
        <v>143</v>
      </c>
      <c r="B143" s="60" t="s">
        <v>91</v>
      </c>
      <c r="C143" s="68"/>
      <c r="D143" s="69"/>
      <c r="E143" s="70"/>
      <c r="F143" s="67"/>
    </row>
    <row r="144" spans="1:7" ht="18.95" customHeight="1" x14ac:dyDescent="0.25">
      <c r="A144" s="6">
        <v>144</v>
      </c>
      <c r="B144" s="60" t="s">
        <v>9</v>
      </c>
      <c r="C144" s="61"/>
      <c r="D144" s="36"/>
      <c r="E144" s="34"/>
      <c r="F144" s="67"/>
      <c r="G144" s="154"/>
    </row>
    <row r="145" spans="1:7" ht="18.95" customHeight="1" x14ac:dyDescent="0.25">
      <c r="A145" s="6">
        <v>145</v>
      </c>
      <c r="B145" s="60" t="s">
        <v>7</v>
      </c>
      <c r="C145" s="61"/>
      <c r="D145" s="36"/>
      <c r="E145" s="34"/>
      <c r="F145" s="67"/>
      <c r="G145" s="154"/>
    </row>
    <row r="146" spans="1:7" ht="18.95" customHeight="1" x14ac:dyDescent="0.25">
      <c r="A146" s="6">
        <v>146</v>
      </c>
      <c r="B146" s="60" t="s">
        <v>3</v>
      </c>
      <c r="C146" s="61"/>
      <c r="D146" s="36"/>
      <c r="E146" s="34"/>
      <c r="F146" s="67"/>
      <c r="G146" s="154"/>
    </row>
    <row r="147" spans="1:7" ht="18.95" customHeight="1" x14ac:dyDescent="0.25">
      <c r="A147" s="109">
        <v>147</v>
      </c>
      <c r="B147" s="110"/>
      <c r="C147" s="111" t="s">
        <v>91</v>
      </c>
      <c r="D147" s="112" t="s">
        <v>4</v>
      </c>
      <c r="E147" s="113" t="s">
        <v>112</v>
      </c>
      <c r="F147" s="114"/>
      <c r="G147" s="154"/>
    </row>
    <row r="148" spans="1:7" ht="18.95" customHeight="1" x14ac:dyDescent="0.25">
      <c r="A148" s="109">
        <v>148</v>
      </c>
      <c r="B148" s="110"/>
      <c r="C148" s="111"/>
      <c r="D148" s="112"/>
      <c r="E148" s="113"/>
      <c r="F148" s="114"/>
      <c r="G148" s="154"/>
    </row>
    <row r="149" spans="1:7" ht="18.95" customHeight="1" x14ac:dyDescent="0.25">
      <c r="A149" s="7">
        <v>149</v>
      </c>
      <c r="B149" s="60" t="s">
        <v>8</v>
      </c>
      <c r="C149" s="68"/>
      <c r="D149" s="69"/>
      <c r="E149" s="70"/>
      <c r="F149" s="67" t="s">
        <v>91</v>
      </c>
      <c r="G149" s="154"/>
    </row>
    <row r="150" spans="1:7" ht="18.95" customHeight="1" x14ac:dyDescent="0.25">
      <c r="A150" s="6">
        <v>150</v>
      </c>
      <c r="B150" s="60" t="s">
        <v>125</v>
      </c>
      <c r="C150" s="61"/>
      <c r="D150" s="36"/>
      <c r="E150" s="34"/>
      <c r="F150" s="67"/>
      <c r="G150" s="154"/>
    </row>
    <row r="151" spans="1:7" ht="18.95" customHeight="1" x14ac:dyDescent="0.25">
      <c r="A151" s="6">
        <v>151</v>
      </c>
      <c r="B151" s="60" t="s">
        <v>90</v>
      </c>
      <c r="C151" s="61"/>
      <c r="D151" s="36"/>
      <c r="E151" s="34"/>
      <c r="F151" s="67"/>
    </row>
    <row r="152" spans="1:7" ht="18.95" customHeight="1" x14ac:dyDescent="0.25">
      <c r="A152" s="6">
        <v>152</v>
      </c>
      <c r="B152" s="60" t="s">
        <v>4</v>
      </c>
      <c r="C152" s="61"/>
      <c r="D152" s="36"/>
      <c r="E152" s="34"/>
      <c r="F152" s="67"/>
    </row>
    <row r="153" spans="1:7" ht="18.95" customHeight="1" x14ac:dyDescent="0.25">
      <c r="A153" s="6">
        <v>153</v>
      </c>
      <c r="B153" s="60" t="s">
        <v>10</v>
      </c>
      <c r="C153" s="61"/>
      <c r="D153" s="36"/>
      <c r="E153" s="34"/>
      <c r="F153" s="67"/>
    </row>
    <row r="154" spans="1:7" ht="18.95" customHeight="1" x14ac:dyDescent="0.25">
      <c r="A154" s="109">
        <v>154</v>
      </c>
      <c r="B154" s="110"/>
      <c r="C154" s="111" t="s">
        <v>5</v>
      </c>
      <c r="D154" s="112" t="s">
        <v>90</v>
      </c>
      <c r="E154" s="113" t="s">
        <v>2</v>
      </c>
      <c r="F154" s="114"/>
    </row>
    <row r="155" spans="1:7" ht="18.95" customHeight="1" x14ac:dyDescent="0.25">
      <c r="A155" s="109">
        <v>155</v>
      </c>
      <c r="B155" s="110"/>
      <c r="C155" s="111"/>
      <c r="D155" s="112"/>
      <c r="E155" s="113"/>
      <c r="F155" s="114"/>
    </row>
    <row r="156" spans="1:7" ht="18.95" customHeight="1" x14ac:dyDescent="0.25">
      <c r="A156" s="7">
        <v>156</v>
      </c>
      <c r="B156" s="60" t="s">
        <v>2</v>
      </c>
      <c r="C156" s="68"/>
      <c r="D156" s="69"/>
      <c r="E156" s="70"/>
      <c r="F156" s="67" t="s">
        <v>7</v>
      </c>
    </row>
    <row r="157" spans="1:7" ht="18.95" customHeight="1" x14ac:dyDescent="0.25">
      <c r="A157" s="7">
        <v>157</v>
      </c>
      <c r="B157" s="60" t="s">
        <v>5</v>
      </c>
      <c r="C157" s="68"/>
      <c r="D157" s="69"/>
      <c r="E157" s="70"/>
      <c r="F157" s="67"/>
    </row>
    <row r="158" spans="1:7" ht="18.95" customHeight="1" x14ac:dyDescent="0.25">
      <c r="A158" s="6">
        <v>158</v>
      </c>
      <c r="B158" s="60" t="s">
        <v>6</v>
      </c>
      <c r="C158" s="61"/>
      <c r="D158" s="36"/>
      <c r="E158" s="34"/>
      <c r="F158" s="67"/>
    </row>
    <row r="159" spans="1:7" ht="18.95" customHeight="1" x14ac:dyDescent="0.25">
      <c r="A159" s="6">
        <v>159</v>
      </c>
      <c r="B159" s="60" t="s">
        <v>9</v>
      </c>
      <c r="C159" s="61"/>
      <c r="D159" s="36"/>
      <c r="E159" s="34"/>
      <c r="F159" s="67"/>
    </row>
    <row r="160" spans="1:7" ht="18.95" customHeight="1" x14ac:dyDescent="0.25">
      <c r="A160" s="6">
        <v>160</v>
      </c>
      <c r="B160" s="60" t="s">
        <v>7</v>
      </c>
      <c r="C160" s="61"/>
      <c r="D160" s="36"/>
      <c r="E160" s="34"/>
      <c r="F160" s="67"/>
    </row>
    <row r="161" spans="1:7" ht="18.95" customHeight="1" x14ac:dyDescent="0.25">
      <c r="A161" s="109">
        <v>161</v>
      </c>
      <c r="B161" s="110"/>
      <c r="C161" s="111" t="s">
        <v>10</v>
      </c>
      <c r="D161" s="112" t="s">
        <v>8</v>
      </c>
      <c r="E161" s="113" t="s">
        <v>6</v>
      </c>
      <c r="F161" s="114"/>
      <c r="G161" s="154"/>
    </row>
    <row r="162" spans="1:7" ht="18.95" customHeight="1" x14ac:dyDescent="0.25">
      <c r="A162" s="109">
        <v>162</v>
      </c>
      <c r="B162" s="110"/>
      <c r="C162" s="111"/>
      <c r="D162" s="112"/>
      <c r="E162" s="113"/>
      <c r="F162" s="114"/>
      <c r="G162" s="154"/>
    </row>
    <row r="163" spans="1:7" ht="18.95" customHeight="1" x14ac:dyDescent="0.25">
      <c r="A163" s="7">
        <v>163</v>
      </c>
      <c r="B163" s="60" t="s">
        <v>3</v>
      </c>
      <c r="C163" s="68"/>
      <c r="D163" s="69"/>
      <c r="E163" s="70"/>
      <c r="F163" s="67" t="s">
        <v>8</v>
      </c>
      <c r="G163" s="154"/>
    </row>
    <row r="164" spans="1:7" ht="18.95" customHeight="1" x14ac:dyDescent="0.25">
      <c r="A164" s="7">
        <v>164</v>
      </c>
      <c r="B164" s="60" t="s">
        <v>4</v>
      </c>
      <c r="C164" s="68"/>
      <c r="D164" s="69"/>
      <c r="E164" s="70"/>
      <c r="F164" s="67"/>
      <c r="G164" s="154"/>
    </row>
    <row r="165" spans="1:7" ht="18.95" customHeight="1" x14ac:dyDescent="0.25">
      <c r="A165" s="6">
        <v>165</v>
      </c>
      <c r="B165" s="60" t="s">
        <v>90</v>
      </c>
      <c r="C165" s="61"/>
      <c r="D165" s="36"/>
      <c r="E165" s="34"/>
      <c r="F165" s="67"/>
    </row>
    <row r="166" spans="1:7" ht="18.95" customHeight="1" x14ac:dyDescent="0.25">
      <c r="A166" s="6">
        <v>166</v>
      </c>
      <c r="B166" s="60" t="s">
        <v>91</v>
      </c>
      <c r="C166" s="61"/>
      <c r="D166" s="36"/>
      <c r="E166" s="34"/>
      <c r="F166" s="67"/>
    </row>
    <row r="167" spans="1:7" ht="18.95" customHeight="1" x14ac:dyDescent="0.25">
      <c r="A167" s="6">
        <v>167</v>
      </c>
      <c r="B167" s="60" t="s">
        <v>2</v>
      </c>
      <c r="C167" s="61"/>
      <c r="D167" s="36"/>
      <c r="E167" s="34"/>
      <c r="F167" s="67"/>
    </row>
    <row r="168" spans="1:7" ht="18.95" customHeight="1" x14ac:dyDescent="0.25">
      <c r="A168" s="109">
        <v>168</v>
      </c>
      <c r="B168" s="110"/>
      <c r="C168" s="111" t="s">
        <v>9</v>
      </c>
      <c r="D168" s="112" t="s">
        <v>7</v>
      </c>
      <c r="E168" s="113" t="s">
        <v>4</v>
      </c>
      <c r="F168" s="114"/>
    </row>
    <row r="169" spans="1:7" ht="18.95" customHeight="1" x14ac:dyDescent="0.25">
      <c r="A169" s="109">
        <v>169</v>
      </c>
      <c r="B169" s="110"/>
      <c r="C169" s="111"/>
      <c r="D169" s="112"/>
      <c r="E169" s="113"/>
      <c r="F169" s="114"/>
    </row>
    <row r="170" spans="1:7" ht="18.95" customHeight="1" x14ac:dyDescent="0.25">
      <c r="A170" s="7">
        <v>170</v>
      </c>
      <c r="B170" s="60" t="s">
        <v>6</v>
      </c>
      <c r="C170" s="68"/>
      <c r="D170" s="69"/>
      <c r="E170" s="70"/>
      <c r="F170" s="67" t="s">
        <v>10</v>
      </c>
    </row>
    <row r="171" spans="1:7" ht="18.95" customHeight="1" x14ac:dyDescent="0.25">
      <c r="A171" s="7">
        <v>171</v>
      </c>
      <c r="B171" s="60" t="s">
        <v>5</v>
      </c>
      <c r="C171" s="68"/>
      <c r="D171" s="69"/>
      <c r="E171" s="70"/>
      <c r="F171" s="67"/>
    </row>
    <row r="172" spans="1:7" ht="18.95" customHeight="1" x14ac:dyDescent="0.25">
      <c r="A172" s="6">
        <v>172</v>
      </c>
      <c r="B172" s="60" t="s">
        <v>9</v>
      </c>
      <c r="C172" s="61"/>
      <c r="D172" s="36"/>
      <c r="E172" s="34"/>
      <c r="F172" s="67"/>
    </row>
    <row r="173" spans="1:7" ht="18.95" customHeight="1" x14ac:dyDescent="0.25">
      <c r="A173" s="6">
        <v>173</v>
      </c>
      <c r="B173" s="60" t="s">
        <v>7</v>
      </c>
      <c r="C173" s="61"/>
      <c r="D173" s="36"/>
      <c r="E173" s="34"/>
      <c r="F173" s="67"/>
    </row>
    <row r="174" spans="1:7" ht="18.95" customHeight="1" x14ac:dyDescent="0.25">
      <c r="A174" s="6">
        <v>174</v>
      </c>
      <c r="B174" s="60" t="s">
        <v>8</v>
      </c>
      <c r="C174" s="61"/>
      <c r="D174" s="36"/>
      <c r="E174" s="34"/>
      <c r="F174" s="67"/>
    </row>
    <row r="175" spans="1:7" ht="18.95" customHeight="1" x14ac:dyDescent="0.25">
      <c r="A175" s="109">
        <v>175</v>
      </c>
      <c r="B175" s="110"/>
      <c r="C175" s="111" t="s">
        <v>2</v>
      </c>
      <c r="D175" s="112" t="s">
        <v>3</v>
      </c>
      <c r="E175" s="113" t="s">
        <v>90</v>
      </c>
      <c r="F175" s="114"/>
    </row>
    <row r="176" spans="1:7" ht="18.95" customHeight="1" x14ac:dyDescent="0.25">
      <c r="A176" s="109">
        <v>176</v>
      </c>
      <c r="B176" s="110"/>
      <c r="C176" s="111"/>
      <c r="D176" s="112"/>
      <c r="E176" s="113"/>
      <c r="F176" s="114"/>
    </row>
    <row r="177" spans="1:7" ht="18.95" customHeight="1" x14ac:dyDescent="0.25">
      <c r="A177" s="7">
        <v>177</v>
      </c>
      <c r="B177" s="60" t="s">
        <v>4</v>
      </c>
      <c r="C177" s="68"/>
      <c r="D177" s="69"/>
      <c r="E177" s="70"/>
      <c r="F177" s="67" t="s">
        <v>2</v>
      </c>
    </row>
    <row r="178" spans="1:7" ht="18.95" customHeight="1" x14ac:dyDescent="0.25">
      <c r="A178" s="7">
        <v>178</v>
      </c>
      <c r="B178" s="60" t="s">
        <v>10</v>
      </c>
      <c r="C178" s="68"/>
      <c r="D178" s="69"/>
      <c r="E178" s="70"/>
      <c r="F178" s="67"/>
      <c r="G178" s="154"/>
    </row>
    <row r="179" spans="1:7" ht="18.95" customHeight="1" x14ac:dyDescent="0.25">
      <c r="A179" s="6">
        <v>179</v>
      </c>
      <c r="B179" s="60" t="s">
        <v>3</v>
      </c>
      <c r="C179" s="61"/>
      <c r="D179" s="36"/>
      <c r="E179" s="34"/>
      <c r="F179" s="67"/>
      <c r="G179" s="154"/>
    </row>
    <row r="180" spans="1:7" ht="18.95" customHeight="1" x14ac:dyDescent="0.25">
      <c r="A180" s="6">
        <v>180</v>
      </c>
      <c r="B180" s="60" t="s">
        <v>2</v>
      </c>
      <c r="C180" s="61"/>
      <c r="D180" s="36"/>
      <c r="E180" s="34"/>
      <c r="F180" s="67"/>
      <c r="G180" s="154"/>
    </row>
    <row r="181" spans="1:7" ht="18.75" customHeight="1" x14ac:dyDescent="0.25">
      <c r="A181" s="6">
        <v>181</v>
      </c>
      <c r="B181" s="60" t="s">
        <v>91</v>
      </c>
      <c r="C181" s="61"/>
      <c r="D181" s="36"/>
      <c r="E181" s="34"/>
      <c r="F181" s="67"/>
      <c r="G181" s="154"/>
    </row>
    <row r="182" spans="1:7" ht="18.95" customHeight="1" x14ac:dyDescent="0.25">
      <c r="A182" s="109">
        <v>182</v>
      </c>
      <c r="B182" s="110"/>
      <c r="C182" s="111" t="s">
        <v>6</v>
      </c>
      <c r="D182" s="112" t="s">
        <v>10</v>
      </c>
      <c r="E182" s="113" t="s">
        <v>8</v>
      </c>
      <c r="F182" s="114"/>
      <c r="G182" s="154"/>
    </row>
    <row r="183" spans="1:7" ht="18.95" customHeight="1" x14ac:dyDescent="0.25">
      <c r="A183" s="109">
        <v>183</v>
      </c>
      <c r="B183" s="110"/>
      <c r="C183" s="111"/>
      <c r="D183" s="112"/>
      <c r="E183" s="113"/>
      <c r="F183" s="114"/>
      <c r="G183" s="154"/>
    </row>
    <row r="184" spans="1:7" ht="18.95" customHeight="1" x14ac:dyDescent="0.25">
      <c r="A184" s="7">
        <v>184</v>
      </c>
      <c r="B184" s="60" t="s">
        <v>5</v>
      </c>
      <c r="C184" s="68"/>
      <c r="D184" s="69"/>
      <c r="E184" s="70"/>
      <c r="F184" s="67"/>
      <c r="G184" s="154"/>
    </row>
    <row r="185" spans="1:7" ht="18.95" customHeight="1" x14ac:dyDescent="0.25">
      <c r="A185" s="7">
        <v>185</v>
      </c>
      <c r="B185" s="60" t="s">
        <v>111</v>
      </c>
      <c r="C185" s="68"/>
      <c r="D185" s="69"/>
      <c r="E185" s="70"/>
      <c r="F185" s="67"/>
      <c r="G185" s="154"/>
    </row>
    <row r="186" spans="1:7" ht="18.95" customHeight="1" x14ac:dyDescent="0.25">
      <c r="A186" s="7">
        <v>186</v>
      </c>
      <c r="B186" s="60" t="s">
        <v>6</v>
      </c>
      <c r="C186" s="68"/>
      <c r="D186" s="69"/>
      <c r="E186" s="70"/>
      <c r="F186" s="67"/>
      <c r="G186" s="154"/>
    </row>
    <row r="187" spans="1:7" ht="18.95" customHeight="1" x14ac:dyDescent="0.25">
      <c r="A187" s="115">
        <v>187</v>
      </c>
      <c r="B187" s="116" t="s">
        <v>156</v>
      </c>
      <c r="C187" s="117"/>
      <c r="D187" s="118"/>
      <c r="E187" s="119"/>
      <c r="F187" s="120"/>
      <c r="G187" s="154"/>
    </row>
    <row r="188" spans="1:7" ht="18.95" customHeight="1" x14ac:dyDescent="0.25">
      <c r="A188" s="115">
        <v>188</v>
      </c>
      <c r="B188" s="116"/>
      <c r="C188" s="117"/>
      <c r="D188" s="118"/>
      <c r="E188" s="119"/>
      <c r="F188" s="120"/>
      <c r="G188" s="154"/>
    </row>
    <row r="189" spans="1:7" ht="18.95" customHeight="1" x14ac:dyDescent="0.25">
      <c r="A189" s="109">
        <v>189</v>
      </c>
      <c r="B189" s="110"/>
      <c r="C189" s="111"/>
      <c r="D189" s="112"/>
      <c r="E189" s="113"/>
      <c r="F189" s="114"/>
      <c r="G189" s="154"/>
    </row>
    <row r="190" spans="1:7" ht="18.95" customHeight="1" x14ac:dyDescent="0.25">
      <c r="A190" s="109">
        <v>190</v>
      </c>
      <c r="B190" s="110"/>
      <c r="C190" s="111"/>
      <c r="D190" s="112"/>
      <c r="E190" s="113"/>
      <c r="F190" s="114"/>
      <c r="G190" s="154"/>
    </row>
    <row r="191" spans="1:7" ht="18.95" customHeight="1" x14ac:dyDescent="0.25">
      <c r="A191" s="7">
        <v>191</v>
      </c>
      <c r="B191" s="60" t="s">
        <v>10</v>
      </c>
      <c r="C191" s="68"/>
      <c r="D191" s="69"/>
      <c r="E191" s="70"/>
      <c r="F191" s="67"/>
      <c r="G191" s="154"/>
    </row>
    <row r="192" spans="1:7" ht="18.95" customHeight="1" x14ac:dyDescent="0.25">
      <c r="A192" s="7">
        <v>192</v>
      </c>
      <c r="B192" s="60" t="s">
        <v>90</v>
      </c>
      <c r="C192" s="68"/>
      <c r="D192" s="69"/>
      <c r="E192" s="70"/>
      <c r="F192" s="67"/>
      <c r="G192" s="154"/>
    </row>
    <row r="193" spans="1:7" ht="18.95" customHeight="1" x14ac:dyDescent="0.25">
      <c r="A193" s="6">
        <v>193</v>
      </c>
      <c r="B193" s="60" t="s">
        <v>2</v>
      </c>
      <c r="C193" s="61"/>
      <c r="D193" s="36"/>
      <c r="E193" s="34"/>
      <c r="F193" s="67"/>
      <c r="G193" s="154"/>
    </row>
    <row r="194" spans="1:7" ht="18.95" customHeight="1" x14ac:dyDescent="0.25">
      <c r="A194" s="6">
        <v>194</v>
      </c>
      <c r="B194" s="60" t="s">
        <v>8</v>
      </c>
      <c r="C194" s="61"/>
      <c r="D194" s="36"/>
      <c r="E194" s="34"/>
      <c r="F194" s="67"/>
      <c r="G194" s="154"/>
    </row>
    <row r="195" spans="1:7" ht="18.95" customHeight="1" x14ac:dyDescent="0.25">
      <c r="A195" s="6">
        <v>195</v>
      </c>
      <c r="B195" s="60" t="s">
        <v>7</v>
      </c>
      <c r="C195" s="61"/>
      <c r="D195" s="36"/>
      <c r="E195" s="34"/>
      <c r="F195" s="67"/>
      <c r="G195" s="154"/>
    </row>
    <row r="196" spans="1:7" ht="18.95" customHeight="1" x14ac:dyDescent="0.25">
      <c r="A196" s="109">
        <v>196</v>
      </c>
      <c r="B196" s="110"/>
      <c r="C196" s="111" t="s">
        <v>90</v>
      </c>
      <c r="D196" s="112" t="s">
        <v>2</v>
      </c>
      <c r="E196" s="113" t="s">
        <v>91</v>
      </c>
      <c r="F196" s="114"/>
      <c r="G196" s="154"/>
    </row>
    <row r="197" spans="1:7" ht="18.95" customHeight="1" x14ac:dyDescent="0.25">
      <c r="A197" s="109">
        <v>197</v>
      </c>
      <c r="B197" s="110"/>
      <c r="C197" s="111"/>
      <c r="D197" s="112"/>
      <c r="E197" s="113"/>
      <c r="F197" s="114"/>
      <c r="G197" s="154"/>
    </row>
    <row r="198" spans="1:7" ht="18.95" customHeight="1" x14ac:dyDescent="0.25">
      <c r="A198" s="7">
        <v>198</v>
      </c>
      <c r="B198" s="60" t="s">
        <v>91</v>
      </c>
      <c r="C198" s="68"/>
      <c r="D198" s="69"/>
      <c r="E198" s="70"/>
      <c r="F198" s="67"/>
      <c r="G198" s="154"/>
    </row>
    <row r="199" spans="1:7" ht="18.95" customHeight="1" x14ac:dyDescent="0.25">
      <c r="A199" s="7">
        <v>199</v>
      </c>
      <c r="B199" s="60" t="s">
        <v>111</v>
      </c>
      <c r="C199" s="68"/>
      <c r="D199" s="69"/>
      <c r="E199" s="70"/>
      <c r="F199" s="67"/>
      <c r="G199" s="154"/>
    </row>
    <row r="200" spans="1:7" ht="18.95" customHeight="1" x14ac:dyDescent="0.25">
      <c r="A200" s="6">
        <v>200</v>
      </c>
      <c r="B200" s="60" t="s">
        <v>3</v>
      </c>
      <c r="C200" s="61"/>
      <c r="D200" s="36"/>
      <c r="E200" s="34"/>
      <c r="F200" s="67"/>
      <c r="G200" s="154"/>
    </row>
    <row r="201" spans="1:7" ht="18.95" customHeight="1" x14ac:dyDescent="0.25">
      <c r="A201" s="6">
        <v>201</v>
      </c>
      <c r="B201" s="60" t="s">
        <v>4</v>
      </c>
      <c r="C201" s="61"/>
      <c r="D201" s="36"/>
      <c r="E201" s="34"/>
      <c r="F201" s="67"/>
      <c r="G201" s="154"/>
    </row>
    <row r="202" spans="1:7" ht="18.95" customHeight="1" x14ac:dyDescent="0.25">
      <c r="A202" s="6">
        <v>202</v>
      </c>
      <c r="B202" s="60" t="s">
        <v>9</v>
      </c>
      <c r="C202" s="61"/>
      <c r="D202" s="36"/>
      <c r="E202" s="34"/>
      <c r="F202" s="67"/>
      <c r="G202" s="154"/>
    </row>
    <row r="203" spans="1:7" ht="18.95" customHeight="1" x14ac:dyDescent="0.25">
      <c r="A203" s="109">
        <v>203</v>
      </c>
      <c r="B203" s="110"/>
      <c r="C203" s="111" t="s">
        <v>3</v>
      </c>
      <c r="D203" s="112" t="s">
        <v>9</v>
      </c>
      <c r="E203" s="113" t="s">
        <v>111</v>
      </c>
      <c r="F203" s="114"/>
      <c r="G203" s="154"/>
    </row>
    <row r="204" spans="1:7" ht="18.95" customHeight="1" x14ac:dyDescent="0.25">
      <c r="A204" s="109">
        <v>204</v>
      </c>
      <c r="B204" s="110"/>
      <c r="C204" s="111"/>
      <c r="D204" s="112"/>
      <c r="E204" s="113"/>
      <c r="F204" s="114"/>
      <c r="G204" s="154"/>
    </row>
    <row r="205" spans="1:7" ht="18.95" customHeight="1" x14ac:dyDescent="0.25">
      <c r="A205" s="7">
        <v>205</v>
      </c>
      <c r="B205" s="60" t="s">
        <v>2</v>
      </c>
      <c r="C205" s="68"/>
      <c r="D205" s="69"/>
      <c r="E205" s="70"/>
      <c r="F205" s="67"/>
      <c r="G205" s="154"/>
    </row>
    <row r="206" spans="1:7" ht="18.95" customHeight="1" x14ac:dyDescent="0.25">
      <c r="A206" s="7">
        <v>206</v>
      </c>
      <c r="B206" s="60" t="s">
        <v>7</v>
      </c>
      <c r="C206" s="68"/>
      <c r="D206" s="69"/>
      <c r="E206" s="70"/>
      <c r="F206" s="67"/>
      <c r="G206" s="154"/>
    </row>
    <row r="207" spans="1:7" ht="18.95" customHeight="1" x14ac:dyDescent="0.25">
      <c r="A207" s="6">
        <v>207</v>
      </c>
      <c r="B207" s="60" t="s">
        <v>8</v>
      </c>
      <c r="C207" s="61"/>
      <c r="D207" s="36"/>
      <c r="E207" s="34"/>
      <c r="F207" s="67"/>
      <c r="G207" s="154"/>
    </row>
    <row r="208" spans="1:7" ht="18.95" customHeight="1" x14ac:dyDescent="0.25">
      <c r="A208" s="6">
        <v>208</v>
      </c>
      <c r="B208" s="60" t="s">
        <v>5</v>
      </c>
      <c r="C208" s="61"/>
      <c r="D208" s="36"/>
      <c r="E208" s="34"/>
      <c r="F208" s="67"/>
      <c r="G208" s="154"/>
    </row>
    <row r="209" spans="1:7" ht="18.95" customHeight="1" x14ac:dyDescent="0.25">
      <c r="A209" s="6">
        <v>209</v>
      </c>
      <c r="B209" s="60" t="s">
        <v>3</v>
      </c>
      <c r="C209" s="61"/>
      <c r="D209" s="36"/>
      <c r="E209" s="34"/>
      <c r="F209" s="67"/>
      <c r="G209" s="154"/>
    </row>
    <row r="210" spans="1:7" ht="18.95" customHeight="1" x14ac:dyDescent="0.25">
      <c r="A210" s="109">
        <v>210</v>
      </c>
      <c r="B210" s="110"/>
      <c r="C210" s="111" t="s">
        <v>7</v>
      </c>
      <c r="D210" s="112" t="s">
        <v>8</v>
      </c>
      <c r="E210" s="113" t="s">
        <v>5</v>
      </c>
      <c r="F210" s="114"/>
    </row>
    <row r="211" spans="1:7" ht="18.95" customHeight="1" x14ac:dyDescent="0.25">
      <c r="A211" s="109">
        <v>211</v>
      </c>
      <c r="B211" s="110"/>
      <c r="C211" s="111"/>
      <c r="D211" s="112"/>
      <c r="E211" s="113"/>
      <c r="F211" s="114"/>
    </row>
    <row r="212" spans="1:7" ht="18.95" customHeight="1" x14ac:dyDescent="0.25">
      <c r="A212" s="7">
        <v>212</v>
      </c>
      <c r="B212" s="60" t="s">
        <v>9</v>
      </c>
      <c r="C212" s="68"/>
      <c r="D212" s="69"/>
      <c r="E212" s="70"/>
      <c r="F212" s="67"/>
    </row>
    <row r="213" spans="1:7" ht="18.95" customHeight="1" x14ac:dyDescent="0.25">
      <c r="A213" s="7">
        <v>213</v>
      </c>
      <c r="B213" s="60" t="s">
        <v>111</v>
      </c>
      <c r="C213" s="68"/>
      <c r="D213" s="69"/>
      <c r="E213" s="70"/>
      <c r="F213" s="67"/>
    </row>
    <row r="214" spans="1:7" ht="18.95" customHeight="1" x14ac:dyDescent="0.25">
      <c r="A214" s="7">
        <v>214</v>
      </c>
      <c r="B214" s="60" t="s">
        <v>6</v>
      </c>
      <c r="C214" s="68"/>
      <c r="D214" s="69"/>
      <c r="E214" s="70"/>
      <c r="F214" s="67"/>
    </row>
    <row r="215" spans="1:7" ht="18.95" customHeight="1" x14ac:dyDescent="0.25">
      <c r="A215" s="6">
        <v>215</v>
      </c>
      <c r="B215" s="60" t="s">
        <v>7</v>
      </c>
      <c r="C215" s="61"/>
      <c r="D215" s="36"/>
      <c r="E215" s="34"/>
      <c r="F215" s="67"/>
    </row>
    <row r="216" spans="1:7" ht="18.95" customHeight="1" x14ac:dyDescent="0.25">
      <c r="A216" s="6">
        <v>216</v>
      </c>
      <c r="B216" s="60" t="s">
        <v>8</v>
      </c>
      <c r="C216" s="61"/>
      <c r="D216" s="36"/>
      <c r="E216" s="34"/>
      <c r="F216" s="67"/>
    </row>
    <row r="217" spans="1:7" ht="18.95" customHeight="1" x14ac:dyDescent="0.25">
      <c r="A217" s="109">
        <v>217</v>
      </c>
      <c r="B217" s="110"/>
      <c r="C217" s="111" t="s">
        <v>6</v>
      </c>
      <c r="D217" s="112" t="s">
        <v>9</v>
      </c>
      <c r="E217" s="113" t="s">
        <v>111</v>
      </c>
      <c r="F217" s="114"/>
    </row>
    <row r="218" spans="1:7" ht="18.95" customHeight="1" x14ac:dyDescent="0.25">
      <c r="A218" s="109">
        <v>218</v>
      </c>
      <c r="B218" s="110"/>
      <c r="C218" s="111"/>
      <c r="D218" s="112"/>
      <c r="E218" s="113"/>
      <c r="F218" s="114"/>
      <c r="G218" s="154"/>
    </row>
    <row r="219" spans="1:7" ht="18.95" customHeight="1" x14ac:dyDescent="0.25">
      <c r="A219" s="7">
        <v>219</v>
      </c>
      <c r="B219" s="60" t="s">
        <v>3</v>
      </c>
      <c r="C219" s="68"/>
      <c r="D219" s="69"/>
      <c r="E219" s="70"/>
      <c r="F219" s="67"/>
      <c r="G219" s="154"/>
    </row>
    <row r="220" spans="1:7" ht="18.95" customHeight="1" x14ac:dyDescent="0.25">
      <c r="A220" s="7">
        <v>220</v>
      </c>
      <c r="B220" s="60" t="s">
        <v>5</v>
      </c>
      <c r="C220" s="68"/>
      <c r="D220" s="69"/>
      <c r="E220" s="70"/>
      <c r="F220" s="67"/>
      <c r="G220" s="154"/>
    </row>
    <row r="221" spans="1:7" ht="18.95" customHeight="1" x14ac:dyDescent="0.25">
      <c r="A221" s="6">
        <v>221</v>
      </c>
      <c r="B221" s="60" t="s">
        <v>4</v>
      </c>
      <c r="C221" s="61"/>
      <c r="D221" s="36"/>
      <c r="E221" s="34"/>
      <c r="F221" s="67"/>
      <c r="G221" s="154"/>
    </row>
    <row r="222" spans="1:7" ht="18.95" customHeight="1" x14ac:dyDescent="0.25">
      <c r="A222" s="6">
        <v>222</v>
      </c>
      <c r="B222" s="60" t="s">
        <v>9</v>
      </c>
      <c r="C222" s="61"/>
      <c r="D222" s="36"/>
      <c r="E222" s="34"/>
      <c r="F222" s="67"/>
      <c r="G222" s="154"/>
    </row>
    <row r="223" spans="1:7" ht="18.95" customHeight="1" x14ac:dyDescent="0.25">
      <c r="A223" s="6">
        <v>223</v>
      </c>
      <c r="B223" s="60" t="s">
        <v>90</v>
      </c>
      <c r="C223" s="61"/>
      <c r="D223" s="36"/>
      <c r="E223" s="34"/>
      <c r="F223" s="67"/>
      <c r="G223" s="154"/>
    </row>
    <row r="224" spans="1:7" ht="18.95" customHeight="1" x14ac:dyDescent="0.25">
      <c r="A224" s="109">
        <v>224</v>
      </c>
      <c r="B224" s="110"/>
      <c r="C224" s="111" t="s">
        <v>4</v>
      </c>
      <c r="D224" s="112" t="s">
        <v>90</v>
      </c>
      <c r="E224" s="113" t="s">
        <v>10</v>
      </c>
      <c r="F224" s="114"/>
      <c r="G224" s="154"/>
    </row>
    <row r="225" spans="1:7" ht="18.95" customHeight="1" x14ac:dyDescent="0.25">
      <c r="A225" s="109">
        <v>225</v>
      </c>
      <c r="B225" s="110"/>
      <c r="C225" s="111"/>
      <c r="D225" s="112"/>
      <c r="E225" s="113"/>
      <c r="F225" s="114"/>
      <c r="G225" s="154"/>
    </row>
    <row r="226" spans="1:7" ht="18.95" customHeight="1" x14ac:dyDescent="0.25">
      <c r="A226" s="7">
        <v>226</v>
      </c>
      <c r="B226" s="60" t="s">
        <v>6</v>
      </c>
      <c r="C226" s="68"/>
      <c r="D226" s="69"/>
      <c r="E226" s="70"/>
      <c r="F226" s="67"/>
      <c r="G226" s="154"/>
    </row>
    <row r="227" spans="1:7" ht="18.95" customHeight="1" x14ac:dyDescent="0.25">
      <c r="A227" s="7">
        <v>227</v>
      </c>
      <c r="B227" s="60" t="s">
        <v>111</v>
      </c>
      <c r="C227" s="68"/>
      <c r="D227" s="69"/>
      <c r="E227" s="70"/>
      <c r="F227" s="67"/>
      <c r="G227" s="154"/>
    </row>
    <row r="228" spans="1:7" ht="18.95" customHeight="1" x14ac:dyDescent="0.25">
      <c r="A228" s="6">
        <v>228</v>
      </c>
      <c r="B228" s="60" t="s">
        <v>10</v>
      </c>
      <c r="C228" s="61"/>
      <c r="D228" s="36"/>
      <c r="E228" s="34"/>
      <c r="F228" s="67"/>
      <c r="G228" s="154"/>
    </row>
    <row r="229" spans="1:7" ht="18.95" customHeight="1" x14ac:dyDescent="0.25">
      <c r="A229" s="6">
        <v>229</v>
      </c>
      <c r="B229" s="60" t="s">
        <v>5</v>
      </c>
      <c r="C229" s="61"/>
      <c r="D229" s="36"/>
      <c r="E229" s="34"/>
      <c r="F229" s="67"/>
      <c r="G229" s="154"/>
    </row>
    <row r="230" spans="1:7" ht="18.95" customHeight="1" x14ac:dyDescent="0.25">
      <c r="A230" s="6">
        <v>230</v>
      </c>
      <c r="B230" s="60" t="s">
        <v>4</v>
      </c>
      <c r="C230" s="61"/>
      <c r="D230" s="36"/>
      <c r="E230" s="34"/>
      <c r="F230" s="67"/>
      <c r="G230" s="154"/>
    </row>
    <row r="231" spans="1:7" ht="18.95" customHeight="1" x14ac:dyDescent="0.25">
      <c r="A231" s="109">
        <v>231</v>
      </c>
      <c r="B231" s="110"/>
      <c r="C231" s="111" t="s">
        <v>5</v>
      </c>
      <c r="D231" s="112" t="s">
        <v>6</v>
      </c>
      <c r="E231" s="113" t="s">
        <v>112</v>
      </c>
      <c r="F231" s="114"/>
      <c r="G231" s="154"/>
    </row>
    <row r="232" spans="1:7" ht="18.95" customHeight="1" x14ac:dyDescent="0.25">
      <c r="A232" s="109">
        <v>232</v>
      </c>
      <c r="B232" s="110"/>
      <c r="C232" s="111"/>
      <c r="D232" s="112"/>
      <c r="E232" s="113"/>
      <c r="F232" s="114"/>
      <c r="G232" s="154"/>
    </row>
    <row r="233" spans="1:7" ht="18.95" customHeight="1" x14ac:dyDescent="0.25">
      <c r="A233" s="7">
        <v>233</v>
      </c>
      <c r="B233" s="60" t="s">
        <v>90</v>
      </c>
      <c r="C233" s="68"/>
      <c r="D233" s="69"/>
      <c r="E233" s="70"/>
      <c r="F233" s="67"/>
      <c r="G233" s="154"/>
    </row>
    <row r="234" spans="1:7" ht="18.95" customHeight="1" x14ac:dyDescent="0.25">
      <c r="A234" s="7">
        <v>234</v>
      </c>
      <c r="B234" s="60" t="s">
        <v>91</v>
      </c>
      <c r="C234" s="68"/>
      <c r="D234" s="69"/>
      <c r="E234" s="70"/>
      <c r="F234" s="67"/>
      <c r="G234" s="154"/>
    </row>
    <row r="235" spans="1:7" ht="18.95" customHeight="1" x14ac:dyDescent="0.25">
      <c r="A235" s="6">
        <v>235</v>
      </c>
      <c r="B235" s="60" t="s">
        <v>7</v>
      </c>
      <c r="C235" s="61"/>
      <c r="D235" s="36"/>
      <c r="E235" s="34"/>
      <c r="F235" s="67"/>
      <c r="G235" s="154"/>
    </row>
    <row r="236" spans="1:7" ht="18.95" customHeight="1" x14ac:dyDescent="0.25">
      <c r="A236" s="6">
        <v>236</v>
      </c>
      <c r="B236" s="60" t="s">
        <v>2</v>
      </c>
      <c r="C236" s="61"/>
      <c r="D236" s="36"/>
      <c r="E236" s="34"/>
      <c r="F236" s="67"/>
      <c r="G236" s="154"/>
    </row>
    <row r="237" spans="1:7" ht="18.95" customHeight="1" x14ac:dyDescent="0.25">
      <c r="A237" s="6">
        <v>237</v>
      </c>
      <c r="B237" s="60" t="s">
        <v>10</v>
      </c>
      <c r="C237" s="61"/>
      <c r="D237" s="36"/>
      <c r="E237" s="34"/>
      <c r="F237" s="67"/>
      <c r="G237" s="154"/>
    </row>
    <row r="238" spans="1:7" ht="18.95" customHeight="1" x14ac:dyDescent="0.25">
      <c r="A238" s="109">
        <v>238</v>
      </c>
      <c r="B238" s="110"/>
      <c r="C238" s="111" t="s">
        <v>91</v>
      </c>
      <c r="D238" s="112" t="s">
        <v>7</v>
      </c>
      <c r="E238" s="113" t="s">
        <v>2</v>
      </c>
      <c r="F238" s="114"/>
      <c r="G238" s="154"/>
    </row>
    <row r="239" spans="1:7" ht="18.95" customHeight="1" x14ac:dyDescent="0.25">
      <c r="A239" s="109">
        <v>239</v>
      </c>
      <c r="B239" s="110"/>
      <c r="C239" s="111"/>
      <c r="D239" s="112"/>
      <c r="E239" s="113"/>
      <c r="F239" s="114"/>
      <c r="G239" s="154"/>
    </row>
    <row r="240" spans="1:7" ht="18.95" customHeight="1" x14ac:dyDescent="0.25">
      <c r="A240" s="7">
        <v>240</v>
      </c>
      <c r="B240" s="60" t="s">
        <v>5</v>
      </c>
      <c r="C240" s="68"/>
      <c r="D240" s="69"/>
      <c r="E240" s="70"/>
      <c r="F240" s="67"/>
      <c r="G240" s="154"/>
    </row>
    <row r="241" spans="1:7" ht="18.95" customHeight="1" x14ac:dyDescent="0.25">
      <c r="A241" s="7">
        <v>241</v>
      </c>
      <c r="B241" s="60" t="s">
        <v>3</v>
      </c>
      <c r="C241" s="68"/>
      <c r="D241" s="69"/>
      <c r="E241" s="70"/>
      <c r="F241" s="67"/>
      <c r="G241" s="154"/>
    </row>
    <row r="242" spans="1:7" ht="18.95" customHeight="1" x14ac:dyDescent="0.25">
      <c r="A242" s="7">
        <v>242</v>
      </c>
      <c r="B242" s="60" t="s">
        <v>4</v>
      </c>
      <c r="C242" s="68"/>
      <c r="D242" s="69"/>
      <c r="E242" s="70"/>
      <c r="F242" s="67"/>
    </row>
    <row r="243" spans="1:7" ht="18.95" customHeight="1" x14ac:dyDescent="0.25">
      <c r="A243" s="6">
        <v>243</v>
      </c>
      <c r="B243" s="60" t="s">
        <v>90</v>
      </c>
      <c r="C243" s="61"/>
      <c r="D243" s="36"/>
      <c r="E243" s="34"/>
      <c r="F243" s="67"/>
      <c r="G243" s="154"/>
    </row>
    <row r="244" spans="1:7" ht="18.95" customHeight="1" x14ac:dyDescent="0.25">
      <c r="A244" s="6">
        <v>244</v>
      </c>
      <c r="B244" s="60" t="s">
        <v>91</v>
      </c>
      <c r="C244" s="61"/>
      <c r="D244" s="36"/>
      <c r="E244" s="34"/>
      <c r="F244" s="67"/>
      <c r="G244" s="154"/>
    </row>
    <row r="245" spans="1:7" ht="18.95" customHeight="1" x14ac:dyDescent="0.25">
      <c r="A245" s="109">
        <v>245</v>
      </c>
      <c r="B245" s="110"/>
      <c r="C245" s="111" t="s">
        <v>3</v>
      </c>
      <c r="D245" s="112" t="s">
        <v>90</v>
      </c>
      <c r="E245" s="113" t="s">
        <v>10</v>
      </c>
      <c r="F245" s="114"/>
    </row>
    <row r="246" spans="1:7" ht="18.95" customHeight="1" x14ac:dyDescent="0.25">
      <c r="A246" s="109">
        <v>246</v>
      </c>
      <c r="B246" s="110"/>
      <c r="C246" s="111"/>
      <c r="D246" s="112"/>
      <c r="E246" s="113"/>
      <c r="F246" s="114"/>
      <c r="G246" s="154"/>
    </row>
    <row r="247" spans="1:7" ht="18.95" customHeight="1" x14ac:dyDescent="0.25">
      <c r="A247" s="7">
        <v>247</v>
      </c>
      <c r="B247" s="60" t="s">
        <v>2</v>
      </c>
      <c r="C247" s="68"/>
      <c r="D247" s="69"/>
      <c r="E247" s="70"/>
      <c r="F247" s="67" t="s">
        <v>5</v>
      </c>
      <c r="G247" s="154"/>
    </row>
    <row r="248" spans="1:7" ht="18.95" customHeight="1" x14ac:dyDescent="0.25">
      <c r="A248" s="7">
        <v>248</v>
      </c>
      <c r="B248" s="60" t="s">
        <v>8</v>
      </c>
      <c r="C248" s="68"/>
      <c r="D248" s="69"/>
      <c r="E248" s="70"/>
      <c r="F248" s="67"/>
      <c r="G248" s="154"/>
    </row>
    <row r="249" spans="1:7" ht="18.95" customHeight="1" x14ac:dyDescent="0.25">
      <c r="A249" s="6">
        <v>249</v>
      </c>
      <c r="B249" s="60" t="s">
        <v>6</v>
      </c>
      <c r="C249" s="61"/>
      <c r="D249" s="36"/>
      <c r="E249" s="34"/>
      <c r="F249" s="67"/>
      <c r="G249" s="154"/>
    </row>
    <row r="250" spans="1:7" ht="18.95" customHeight="1" x14ac:dyDescent="0.25">
      <c r="A250" s="6">
        <v>250</v>
      </c>
      <c r="B250" s="60" t="s">
        <v>9</v>
      </c>
      <c r="C250" s="61"/>
      <c r="D250" s="36"/>
      <c r="E250" s="34"/>
      <c r="F250" s="67"/>
      <c r="G250" s="154"/>
    </row>
    <row r="251" spans="1:7" ht="18.95" customHeight="1" x14ac:dyDescent="0.25">
      <c r="A251" s="6">
        <v>251</v>
      </c>
      <c r="B251" s="60" t="s">
        <v>7</v>
      </c>
      <c r="C251" s="61"/>
      <c r="D251" s="36"/>
      <c r="E251" s="34"/>
      <c r="F251" s="67"/>
      <c r="G251" s="154"/>
    </row>
    <row r="252" spans="1:7" ht="18.95" customHeight="1" x14ac:dyDescent="0.25">
      <c r="A252" s="109">
        <v>252</v>
      </c>
      <c r="B252" s="110"/>
      <c r="C252" s="111" t="s">
        <v>2</v>
      </c>
      <c r="D252" s="112" t="s">
        <v>4</v>
      </c>
      <c r="E252" s="113" t="s">
        <v>8</v>
      </c>
      <c r="F252" s="114"/>
      <c r="G252" s="154"/>
    </row>
    <row r="253" spans="1:7" ht="18.95" customHeight="1" x14ac:dyDescent="0.25">
      <c r="A253" s="109">
        <v>253</v>
      </c>
      <c r="B253" s="110"/>
      <c r="C253" s="111"/>
      <c r="D253" s="112"/>
      <c r="E253" s="113"/>
      <c r="F253" s="114"/>
      <c r="G253" s="154"/>
    </row>
    <row r="254" spans="1:7" ht="18.95" customHeight="1" x14ac:dyDescent="0.25">
      <c r="A254" s="7">
        <v>254</v>
      </c>
      <c r="B254" s="60" t="s">
        <v>10</v>
      </c>
      <c r="C254" s="68"/>
      <c r="D254" s="69"/>
      <c r="E254" s="70"/>
      <c r="F254" s="67" t="s">
        <v>6</v>
      </c>
      <c r="G254" s="154"/>
    </row>
    <row r="255" spans="1:7" ht="18.95" customHeight="1" x14ac:dyDescent="0.25">
      <c r="A255" s="7">
        <v>255</v>
      </c>
      <c r="B255" s="60" t="s">
        <v>4</v>
      </c>
      <c r="C255" s="68"/>
      <c r="D255" s="69"/>
      <c r="E255" s="70"/>
      <c r="F255" s="67"/>
      <c r="G255" s="154"/>
    </row>
    <row r="256" spans="1:7" ht="18.95" customHeight="1" x14ac:dyDescent="0.25">
      <c r="A256" s="6">
        <v>256</v>
      </c>
      <c r="B256" s="60" t="s">
        <v>3</v>
      </c>
      <c r="C256" s="61"/>
      <c r="D256" s="36"/>
      <c r="E256" s="34"/>
      <c r="F256" s="67"/>
      <c r="G256" s="154"/>
    </row>
    <row r="257" spans="1:7" ht="18.95" customHeight="1" x14ac:dyDescent="0.25">
      <c r="A257" s="6">
        <v>257</v>
      </c>
      <c r="B257" s="60" t="s">
        <v>91</v>
      </c>
      <c r="C257" s="61"/>
      <c r="D257" s="36"/>
      <c r="E257" s="34"/>
      <c r="F257" s="67"/>
      <c r="G257" s="154"/>
    </row>
    <row r="258" spans="1:7" ht="18.95" customHeight="1" x14ac:dyDescent="0.25">
      <c r="A258" s="6">
        <v>258</v>
      </c>
      <c r="B258" s="60" t="s">
        <v>90</v>
      </c>
      <c r="C258" s="61"/>
      <c r="D258" s="36"/>
      <c r="E258" s="34"/>
      <c r="F258" s="67"/>
      <c r="G258" s="154"/>
    </row>
    <row r="259" spans="1:7" ht="18.95" customHeight="1" x14ac:dyDescent="0.25">
      <c r="A259" s="109">
        <v>259</v>
      </c>
      <c r="B259" s="110"/>
      <c r="C259" s="111" t="s">
        <v>7</v>
      </c>
      <c r="D259" s="112" t="s">
        <v>5</v>
      </c>
      <c r="E259" s="113" t="s">
        <v>6</v>
      </c>
      <c r="F259" s="114"/>
      <c r="G259" s="154"/>
    </row>
    <row r="260" spans="1:7" ht="18.95" customHeight="1" x14ac:dyDescent="0.25">
      <c r="A260" s="109">
        <v>260</v>
      </c>
      <c r="B260" s="110"/>
      <c r="C260" s="111"/>
      <c r="D260" s="112"/>
      <c r="E260" s="113"/>
      <c r="F260" s="114"/>
      <c r="G260" s="154"/>
    </row>
    <row r="261" spans="1:7" ht="18.95" customHeight="1" x14ac:dyDescent="0.25">
      <c r="A261" s="7">
        <v>261</v>
      </c>
      <c r="B261" s="60" t="s">
        <v>8</v>
      </c>
      <c r="C261" s="68"/>
      <c r="D261" s="69"/>
      <c r="E261" s="70"/>
      <c r="F261" s="67" t="s">
        <v>9</v>
      </c>
      <c r="G261" s="154"/>
    </row>
    <row r="262" spans="1:7" ht="18.95" customHeight="1" x14ac:dyDescent="0.25">
      <c r="A262" s="7">
        <v>262</v>
      </c>
      <c r="B262" s="60" t="s">
        <v>5</v>
      </c>
      <c r="C262" s="68"/>
      <c r="D262" s="69"/>
      <c r="E262" s="70"/>
      <c r="F262" s="67"/>
      <c r="G262" s="154"/>
    </row>
    <row r="263" spans="1:7" ht="18.95" customHeight="1" x14ac:dyDescent="0.25">
      <c r="A263" s="6">
        <v>263</v>
      </c>
      <c r="B263" s="60" t="s">
        <v>7</v>
      </c>
      <c r="C263" s="61"/>
      <c r="D263" s="36"/>
      <c r="E263" s="34"/>
      <c r="F263" s="67"/>
      <c r="G263" s="154"/>
    </row>
    <row r="264" spans="1:7" ht="18.95" customHeight="1" x14ac:dyDescent="0.25">
      <c r="A264" s="6">
        <v>264</v>
      </c>
      <c r="B264" s="60" t="s">
        <v>2</v>
      </c>
      <c r="C264" s="61"/>
      <c r="D264" s="36"/>
      <c r="E264" s="34"/>
      <c r="F264" s="67"/>
      <c r="G264" s="154"/>
    </row>
    <row r="265" spans="1:7" ht="18.95" customHeight="1" x14ac:dyDescent="0.25">
      <c r="A265" s="6">
        <v>265</v>
      </c>
      <c r="B265" s="60" t="s">
        <v>4</v>
      </c>
      <c r="C265" s="61"/>
      <c r="D265" s="36"/>
      <c r="E265" s="34"/>
      <c r="F265" s="67"/>
      <c r="G265" s="154"/>
    </row>
    <row r="266" spans="1:7" ht="18.95" customHeight="1" x14ac:dyDescent="0.25">
      <c r="A266" s="109">
        <v>266</v>
      </c>
      <c r="B266" s="110"/>
      <c r="C266" s="111" t="s">
        <v>9</v>
      </c>
      <c r="D266" s="112" t="s">
        <v>3</v>
      </c>
      <c r="E266" s="113" t="s">
        <v>91</v>
      </c>
      <c r="F266" s="114"/>
      <c r="G266" s="154"/>
    </row>
    <row r="267" spans="1:7" ht="18.95" customHeight="1" x14ac:dyDescent="0.25">
      <c r="A267" s="109">
        <v>267</v>
      </c>
      <c r="B267" s="110"/>
      <c r="C267" s="111"/>
      <c r="D267" s="112"/>
      <c r="E267" s="113"/>
      <c r="F267" s="114"/>
      <c r="G267" s="154"/>
    </row>
    <row r="268" spans="1:7" ht="18.95" customHeight="1" x14ac:dyDescent="0.25">
      <c r="A268" s="7">
        <v>268</v>
      </c>
      <c r="B268" s="60" t="s">
        <v>6</v>
      </c>
      <c r="C268" s="68"/>
      <c r="D268" s="69"/>
      <c r="E268" s="70"/>
      <c r="F268" s="67" t="s">
        <v>91</v>
      </c>
      <c r="G268" s="154"/>
    </row>
    <row r="269" spans="1:7" ht="18.95" customHeight="1" x14ac:dyDescent="0.25">
      <c r="A269" s="7">
        <v>269</v>
      </c>
      <c r="B269" s="60" t="s">
        <v>9</v>
      </c>
      <c r="C269" s="68"/>
      <c r="D269" s="69"/>
      <c r="E269" s="70"/>
      <c r="F269" s="67"/>
      <c r="G269" s="154"/>
    </row>
    <row r="270" spans="1:7" ht="18.95" customHeight="1" x14ac:dyDescent="0.25">
      <c r="A270" s="6">
        <v>270</v>
      </c>
      <c r="B270" s="60" t="s">
        <v>90</v>
      </c>
      <c r="C270" s="61"/>
      <c r="D270" s="36"/>
      <c r="E270" s="34"/>
      <c r="F270" s="67"/>
      <c r="G270" s="154"/>
    </row>
    <row r="271" spans="1:7" ht="18.95" customHeight="1" x14ac:dyDescent="0.25">
      <c r="A271" s="6">
        <v>271</v>
      </c>
      <c r="B271" s="60" t="s">
        <v>3</v>
      </c>
      <c r="C271" s="61"/>
      <c r="D271" s="36"/>
      <c r="E271" s="34"/>
      <c r="F271" s="67"/>
      <c r="G271" s="154"/>
    </row>
    <row r="272" spans="1:7" ht="18.95" customHeight="1" x14ac:dyDescent="0.25">
      <c r="A272" s="115">
        <v>272</v>
      </c>
      <c r="B272" s="116" t="s">
        <v>157</v>
      </c>
      <c r="C272" s="117"/>
      <c r="D272" s="118"/>
      <c r="E272" s="119"/>
      <c r="F272" s="120"/>
      <c r="G272" s="154"/>
    </row>
    <row r="273" spans="1:7" ht="18.95" customHeight="1" x14ac:dyDescent="0.25">
      <c r="A273" s="109">
        <v>273</v>
      </c>
      <c r="B273" s="110"/>
      <c r="C273" s="111"/>
      <c r="D273" s="112"/>
      <c r="E273" s="113"/>
      <c r="F273" s="114"/>
      <c r="G273" s="154"/>
    </row>
    <row r="274" spans="1:7" ht="18.95" customHeight="1" x14ac:dyDescent="0.25">
      <c r="A274" s="109">
        <v>274</v>
      </c>
      <c r="B274" s="110"/>
      <c r="C274" s="111"/>
      <c r="D274" s="112"/>
      <c r="E274" s="113"/>
      <c r="F274" s="114"/>
      <c r="G274" s="154"/>
    </row>
    <row r="275" spans="1:7" ht="18.95" customHeight="1" x14ac:dyDescent="0.25">
      <c r="A275" s="7">
        <v>275</v>
      </c>
      <c r="B275" s="60" t="s">
        <v>8</v>
      </c>
      <c r="C275" s="68"/>
      <c r="D275" s="69"/>
      <c r="E275" s="70"/>
      <c r="F275" s="67" t="s">
        <v>3</v>
      </c>
      <c r="G275" s="154"/>
    </row>
    <row r="276" spans="1:7" ht="18.95" customHeight="1" x14ac:dyDescent="0.25">
      <c r="A276" s="7">
        <v>276</v>
      </c>
      <c r="B276" s="60" t="s">
        <v>91</v>
      </c>
      <c r="C276" s="68"/>
      <c r="D276" s="69"/>
      <c r="E276" s="70"/>
      <c r="F276" s="67"/>
      <c r="G276" s="154"/>
    </row>
    <row r="277" spans="1:7" ht="18.95" customHeight="1" x14ac:dyDescent="0.25">
      <c r="A277" s="6">
        <v>277</v>
      </c>
      <c r="B277" s="60" t="s">
        <v>10</v>
      </c>
      <c r="C277" s="61"/>
      <c r="D277" s="36"/>
      <c r="E277" s="34"/>
      <c r="F277" s="67"/>
      <c r="G277" s="154"/>
    </row>
    <row r="278" spans="1:7" ht="18.95" customHeight="1" x14ac:dyDescent="0.25">
      <c r="A278" s="6">
        <v>278</v>
      </c>
      <c r="B278" s="60" t="s">
        <v>5</v>
      </c>
      <c r="C278" s="61"/>
      <c r="D278" s="36"/>
      <c r="E278" s="34"/>
      <c r="F278" s="67"/>
      <c r="G278" s="154"/>
    </row>
    <row r="279" spans="1:7" ht="18.95" customHeight="1" x14ac:dyDescent="0.25">
      <c r="A279" s="6">
        <v>279</v>
      </c>
      <c r="B279" s="60" t="s">
        <v>2</v>
      </c>
      <c r="C279" s="61"/>
      <c r="D279" s="36"/>
      <c r="E279" s="34"/>
      <c r="F279" s="67"/>
      <c r="G279" s="154"/>
    </row>
    <row r="280" spans="1:7" ht="18.95" customHeight="1" x14ac:dyDescent="0.25">
      <c r="A280" s="109">
        <v>280</v>
      </c>
      <c r="B280" s="110"/>
      <c r="C280" s="111" t="s">
        <v>8</v>
      </c>
      <c r="D280" s="112" t="s">
        <v>4</v>
      </c>
      <c r="E280" s="113" t="s">
        <v>7</v>
      </c>
      <c r="F280" s="114"/>
      <c r="G280" s="154"/>
    </row>
    <row r="281" spans="1:7" ht="18.95" customHeight="1" x14ac:dyDescent="0.25">
      <c r="A281" s="109">
        <v>281</v>
      </c>
      <c r="B281" s="110"/>
      <c r="C281" s="111"/>
      <c r="D281" s="112"/>
      <c r="E281" s="113"/>
      <c r="F281" s="114"/>
      <c r="G281" s="154"/>
    </row>
    <row r="282" spans="1:7" ht="18.95" customHeight="1" x14ac:dyDescent="0.25">
      <c r="A282" s="7">
        <v>282</v>
      </c>
      <c r="B282" s="60" t="s">
        <v>7</v>
      </c>
      <c r="C282" s="68"/>
      <c r="D282" s="69"/>
      <c r="E282" s="70"/>
      <c r="F282" s="67" t="s">
        <v>4</v>
      </c>
      <c r="G282" s="154"/>
    </row>
    <row r="283" spans="1:7" ht="18.95" customHeight="1" x14ac:dyDescent="0.25">
      <c r="A283" s="7">
        <v>283</v>
      </c>
      <c r="B283" s="60" t="s">
        <v>146</v>
      </c>
      <c r="C283" s="68"/>
      <c r="D283" s="69"/>
      <c r="E283" s="70"/>
      <c r="F283" s="67"/>
      <c r="G283" s="154"/>
    </row>
    <row r="284" spans="1:7" ht="18.95" customHeight="1" x14ac:dyDescent="0.25">
      <c r="A284" s="6">
        <v>284</v>
      </c>
      <c r="B284" s="60" t="s">
        <v>147</v>
      </c>
      <c r="C284" s="61"/>
      <c r="D284" s="36"/>
      <c r="E284" s="34"/>
      <c r="F284" s="67"/>
      <c r="G284" s="154"/>
    </row>
    <row r="285" spans="1:7" ht="18.95" customHeight="1" x14ac:dyDescent="0.25">
      <c r="A285" s="6">
        <v>285</v>
      </c>
      <c r="B285" s="60" t="s">
        <v>3</v>
      </c>
      <c r="C285" s="61"/>
      <c r="D285" s="36"/>
      <c r="E285" s="34"/>
      <c r="F285" s="67"/>
      <c r="G285" s="154"/>
    </row>
    <row r="286" spans="1:7" ht="18.95" customHeight="1" x14ac:dyDescent="0.25">
      <c r="A286" s="6">
        <v>286</v>
      </c>
      <c r="B286" s="60" t="s">
        <v>90</v>
      </c>
      <c r="C286" s="61"/>
      <c r="D286" s="36"/>
      <c r="E286" s="34"/>
      <c r="F286" s="67"/>
      <c r="G286" s="154"/>
    </row>
    <row r="287" spans="1:7" ht="18.95" customHeight="1" x14ac:dyDescent="0.25">
      <c r="A287" s="109">
        <v>287</v>
      </c>
      <c r="B287" s="110"/>
      <c r="C287" s="111" t="s">
        <v>5</v>
      </c>
      <c r="D287" s="112" t="s">
        <v>6</v>
      </c>
      <c r="E287" s="113" t="s">
        <v>146</v>
      </c>
      <c r="F287" s="114"/>
      <c r="G287" s="154"/>
    </row>
    <row r="288" spans="1:7" ht="18.95" customHeight="1" x14ac:dyDescent="0.25">
      <c r="A288" s="109">
        <v>288</v>
      </c>
      <c r="B288" s="110"/>
      <c r="C288" s="111"/>
      <c r="D288" s="112"/>
      <c r="E288" s="113"/>
      <c r="F288" s="114"/>
      <c r="G288" s="154"/>
    </row>
    <row r="289" spans="1:7" ht="18.95" customHeight="1" x14ac:dyDescent="0.25">
      <c r="A289" s="7">
        <v>289</v>
      </c>
      <c r="B289" s="60" t="s">
        <v>8</v>
      </c>
      <c r="C289" s="68"/>
      <c r="D289" s="69"/>
      <c r="E289" s="70"/>
      <c r="F289" s="67" t="s">
        <v>90</v>
      </c>
      <c r="G289" s="154"/>
    </row>
    <row r="290" spans="1:7" ht="18.95" customHeight="1" x14ac:dyDescent="0.25">
      <c r="A290" s="7">
        <v>290</v>
      </c>
      <c r="B290" s="60" t="s">
        <v>4</v>
      </c>
      <c r="C290" s="68"/>
      <c r="D290" s="69"/>
      <c r="E290" s="70"/>
      <c r="F290" s="67"/>
      <c r="G290" s="154"/>
    </row>
    <row r="291" spans="1:7" ht="18.95" customHeight="1" x14ac:dyDescent="0.25">
      <c r="A291" s="6">
        <v>291</v>
      </c>
      <c r="B291" s="60" t="s">
        <v>10</v>
      </c>
      <c r="C291" s="61"/>
      <c r="D291" s="36"/>
      <c r="E291" s="34"/>
      <c r="F291" s="67"/>
      <c r="G291" s="154"/>
    </row>
    <row r="292" spans="1:7" ht="18.95" customHeight="1" x14ac:dyDescent="0.25">
      <c r="A292" s="6">
        <v>292</v>
      </c>
      <c r="B292" s="60" t="s">
        <v>6</v>
      </c>
      <c r="C292" s="61"/>
      <c r="D292" s="36"/>
      <c r="E292" s="34"/>
      <c r="F292" s="67"/>
      <c r="G292" s="154"/>
    </row>
    <row r="293" spans="1:7" ht="18.95" customHeight="1" x14ac:dyDescent="0.25">
      <c r="A293" s="6">
        <v>293</v>
      </c>
      <c r="B293" s="60" t="s">
        <v>7</v>
      </c>
      <c r="C293" s="61"/>
      <c r="D293" s="36"/>
      <c r="E293" s="34"/>
      <c r="F293" s="67"/>
      <c r="G293" s="154"/>
    </row>
    <row r="294" spans="1:7" ht="18.95" customHeight="1" x14ac:dyDescent="0.25">
      <c r="A294" s="109">
        <v>294</v>
      </c>
      <c r="B294" s="110"/>
      <c r="C294" s="111" t="s">
        <v>91</v>
      </c>
      <c r="D294" s="112" t="s">
        <v>147</v>
      </c>
      <c r="E294" s="113" t="s">
        <v>3</v>
      </c>
      <c r="F294" s="114"/>
      <c r="G294" s="154"/>
    </row>
    <row r="295" spans="1:7" ht="18.95" customHeight="1" x14ac:dyDescent="0.25">
      <c r="A295" s="109">
        <v>295</v>
      </c>
      <c r="B295" s="110"/>
      <c r="C295" s="111"/>
      <c r="D295" s="112"/>
      <c r="E295" s="113"/>
      <c r="F295" s="114"/>
      <c r="G295" s="154"/>
    </row>
    <row r="296" spans="1:7" ht="18.95" customHeight="1" x14ac:dyDescent="0.25">
      <c r="A296" s="7">
        <v>296</v>
      </c>
      <c r="B296" s="60" t="s">
        <v>2</v>
      </c>
      <c r="C296" s="68"/>
      <c r="D296" s="69"/>
      <c r="E296" s="70"/>
      <c r="F296" s="67" t="s">
        <v>7</v>
      </c>
      <c r="G296" s="154"/>
    </row>
    <row r="297" spans="1:7" ht="18.95" customHeight="1" x14ac:dyDescent="0.25">
      <c r="A297" s="7">
        <v>297</v>
      </c>
      <c r="B297" s="60" t="s">
        <v>146</v>
      </c>
      <c r="C297" s="68"/>
      <c r="D297" s="69"/>
      <c r="E297" s="70"/>
      <c r="F297" s="67"/>
      <c r="G297" s="154"/>
    </row>
    <row r="298" spans="1:7" ht="18.95" customHeight="1" x14ac:dyDescent="0.25">
      <c r="A298" s="6">
        <v>298</v>
      </c>
      <c r="B298" s="60" t="s">
        <v>5</v>
      </c>
      <c r="C298" s="61"/>
      <c r="D298" s="36"/>
      <c r="E298" s="34"/>
      <c r="F298" s="67"/>
      <c r="G298" s="154"/>
    </row>
    <row r="299" spans="1:7" ht="18.95" customHeight="1" x14ac:dyDescent="0.25">
      <c r="A299" s="6">
        <v>299</v>
      </c>
      <c r="B299" s="60" t="s">
        <v>147</v>
      </c>
      <c r="C299" s="61"/>
      <c r="D299" s="36"/>
      <c r="E299" s="34"/>
      <c r="F299" s="67"/>
      <c r="G299" s="154"/>
    </row>
    <row r="300" spans="1:7" ht="18.95" customHeight="1" x14ac:dyDescent="0.25">
      <c r="A300" s="6">
        <v>300</v>
      </c>
      <c r="B300" s="60" t="s">
        <v>3</v>
      </c>
      <c r="C300" s="61"/>
      <c r="D300" s="36"/>
      <c r="E300" s="34"/>
      <c r="F300" s="67"/>
      <c r="G300" s="154"/>
    </row>
    <row r="301" spans="1:7" ht="18.95" customHeight="1" x14ac:dyDescent="0.25">
      <c r="A301" s="109">
        <v>301</v>
      </c>
      <c r="B301" s="110"/>
      <c r="C301" s="111" t="s">
        <v>10</v>
      </c>
      <c r="D301" s="112" t="s">
        <v>2</v>
      </c>
      <c r="E301" s="113" t="s">
        <v>90</v>
      </c>
      <c r="F301" s="114"/>
      <c r="G301" s="154"/>
    </row>
    <row r="302" spans="1:7" ht="18.95" customHeight="1" x14ac:dyDescent="0.25">
      <c r="A302" s="115">
        <v>302</v>
      </c>
      <c r="B302" s="121"/>
      <c r="C302" s="117"/>
      <c r="D302" s="118"/>
      <c r="E302" s="119"/>
      <c r="F302" s="120"/>
      <c r="G302" s="154"/>
    </row>
    <row r="303" spans="1:7" ht="18.95" customHeight="1" x14ac:dyDescent="0.25">
      <c r="A303" s="7">
        <v>303</v>
      </c>
      <c r="B303" s="60" t="s">
        <v>4</v>
      </c>
      <c r="C303" s="68"/>
      <c r="D303" s="69"/>
      <c r="E303" s="70"/>
      <c r="F303" s="67" t="s">
        <v>8</v>
      </c>
    </row>
    <row r="304" spans="1:7" ht="18.95" customHeight="1" x14ac:dyDescent="0.25">
      <c r="A304" s="7">
        <v>304</v>
      </c>
      <c r="B304" s="60" t="s">
        <v>90</v>
      </c>
      <c r="C304" s="68"/>
      <c r="D304" s="69"/>
      <c r="E304" s="70"/>
      <c r="F304" s="67"/>
    </row>
    <row r="305" spans="1:7" ht="18.95" customHeight="1" x14ac:dyDescent="0.25">
      <c r="A305" s="7">
        <v>305</v>
      </c>
      <c r="B305" s="60" t="s">
        <v>6</v>
      </c>
      <c r="C305" s="68"/>
      <c r="D305" s="69"/>
      <c r="E305" s="70"/>
      <c r="F305" s="67"/>
    </row>
    <row r="306" spans="1:7" ht="18.95" customHeight="1" x14ac:dyDescent="0.25">
      <c r="A306" s="6">
        <v>306</v>
      </c>
      <c r="B306" s="60" t="s">
        <v>10</v>
      </c>
      <c r="C306" s="61"/>
      <c r="D306" s="36"/>
      <c r="E306" s="34"/>
      <c r="F306" s="67"/>
    </row>
    <row r="307" spans="1:7" ht="18.95" customHeight="1" x14ac:dyDescent="0.25">
      <c r="A307" s="6">
        <v>307</v>
      </c>
      <c r="B307" s="60" t="s">
        <v>91</v>
      </c>
      <c r="C307" s="61"/>
      <c r="D307" s="36"/>
      <c r="E307" s="34"/>
      <c r="F307" s="67"/>
    </row>
    <row r="308" spans="1:7" ht="18.95" customHeight="1" x14ac:dyDescent="0.25">
      <c r="A308" s="109">
        <v>308</v>
      </c>
      <c r="B308" s="110"/>
      <c r="C308" s="111" t="s">
        <v>4</v>
      </c>
      <c r="D308" s="112" t="s">
        <v>8</v>
      </c>
      <c r="E308" s="113" t="s">
        <v>7</v>
      </c>
      <c r="F308" s="114"/>
    </row>
    <row r="309" spans="1:7" ht="18.95" customHeight="1" x14ac:dyDescent="0.25">
      <c r="A309" s="109">
        <v>309</v>
      </c>
      <c r="B309" s="110"/>
      <c r="C309" s="111"/>
      <c r="D309" s="112"/>
      <c r="E309" s="113"/>
      <c r="F309" s="114"/>
    </row>
    <row r="310" spans="1:7" ht="18.95" customHeight="1" x14ac:dyDescent="0.25">
      <c r="A310" s="7">
        <v>310</v>
      </c>
      <c r="B310" s="60" t="s">
        <v>5</v>
      </c>
      <c r="C310" s="68"/>
      <c r="D310" s="69"/>
      <c r="E310" s="70"/>
      <c r="F310" s="67" t="s">
        <v>10</v>
      </c>
    </row>
    <row r="311" spans="1:7" ht="18.95" customHeight="1" x14ac:dyDescent="0.25">
      <c r="A311" s="7">
        <v>311</v>
      </c>
      <c r="B311" s="60" t="s">
        <v>146</v>
      </c>
      <c r="C311" s="68"/>
      <c r="D311" s="69"/>
      <c r="E311" s="70"/>
      <c r="F311" s="67"/>
    </row>
    <row r="312" spans="1:7" ht="18.95" customHeight="1" x14ac:dyDescent="0.25">
      <c r="A312" s="6">
        <v>312</v>
      </c>
      <c r="B312" s="60" t="s">
        <v>7</v>
      </c>
      <c r="C312" s="61"/>
      <c r="D312" s="36"/>
      <c r="E312" s="34"/>
      <c r="F312" s="67"/>
    </row>
    <row r="313" spans="1:7" ht="18.95" customHeight="1" x14ac:dyDescent="0.25">
      <c r="A313" s="6">
        <v>313</v>
      </c>
      <c r="B313" s="60" t="s">
        <v>2</v>
      </c>
      <c r="C313" s="61"/>
      <c r="D313" s="36"/>
      <c r="E313" s="34"/>
      <c r="F313" s="67"/>
      <c r="G313" s="154"/>
    </row>
    <row r="314" spans="1:7" ht="18.95" customHeight="1" x14ac:dyDescent="0.25">
      <c r="A314" s="6">
        <v>314</v>
      </c>
      <c r="B314" s="60" t="s">
        <v>147</v>
      </c>
      <c r="C314" s="61"/>
      <c r="D314" s="36"/>
      <c r="E314" s="34"/>
      <c r="F314" s="67"/>
      <c r="G314" s="154"/>
    </row>
    <row r="315" spans="1:7" ht="18.95" customHeight="1" x14ac:dyDescent="0.25">
      <c r="A315" s="109">
        <v>315</v>
      </c>
      <c r="B315" s="110"/>
      <c r="C315" s="111" t="s">
        <v>6</v>
      </c>
      <c r="D315" s="112" t="s">
        <v>5</v>
      </c>
      <c r="E315" s="113" t="s">
        <v>146</v>
      </c>
      <c r="F315" s="114"/>
      <c r="G315" s="154"/>
    </row>
    <row r="316" spans="1:7" ht="18.95" customHeight="1" x14ac:dyDescent="0.25">
      <c r="A316" s="109">
        <v>316</v>
      </c>
      <c r="B316" s="110"/>
      <c r="C316" s="111"/>
      <c r="D316" s="112"/>
      <c r="E316" s="113"/>
      <c r="F316" s="114"/>
      <c r="G316" s="154"/>
    </row>
    <row r="317" spans="1:7" ht="18.95" customHeight="1" x14ac:dyDescent="0.25">
      <c r="A317" s="7">
        <v>317</v>
      </c>
      <c r="B317" s="60" t="s">
        <v>8</v>
      </c>
      <c r="C317" s="68"/>
      <c r="D317" s="69"/>
      <c r="E317" s="70"/>
      <c r="F317" s="67" t="s">
        <v>2</v>
      </c>
      <c r="G317" s="154"/>
    </row>
    <row r="318" spans="1:7" ht="18.95" customHeight="1" x14ac:dyDescent="0.25">
      <c r="A318" s="7">
        <v>318</v>
      </c>
      <c r="B318" s="60" t="s">
        <v>3</v>
      </c>
      <c r="C318" s="68"/>
      <c r="D318" s="69"/>
      <c r="E318" s="70"/>
      <c r="F318" s="67"/>
      <c r="G318" s="154"/>
    </row>
    <row r="319" spans="1:7" ht="18.95" customHeight="1" x14ac:dyDescent="0.25">
      <c r="A319" s="7">
        <v>319</v>
      </c>
      <c r="B319" s="60" t="s">
        <v>4</v>
      </c>
      <c r="C319" s="68"/>
      <c r="D319" s="69"/>
      <c r="E319" s="70"/>
      <c r="F319" s="67"/>
      <c r="G319" s="154"/>
    </row>
    <row r="320" spans="1:7" ht="18.95" customHeight="1" x14ac:dyDescent="0.25">
      <c r="A320" s="6">
        <v>320</v>
      </c>
      <c r="B320" s="60" t="s">
        <v>90</v>
      </c>
      <c r="C320" s="61"/>
      <c r="D320" s="36"/>
      <c r="E320" s="34"/>
      <c r="F320" s="67"/>
      <c r="G320" s="154"/>
    </row>
    <row r="321" spans="1:7" ht="18.95" customHeight="1" x14ac:dyDescent="0.25">
      <c r="A321" s="6">
        <v>321</v>
      </c>
      <c r="B321" s="60" t="s">
        <v>6</v>
      </c>
      <c r="C321" s="61"/>
      <c r="D321" s="36"/>
      <c r="E321" s="34"/>
      <c r="F321" s="67"/>
      <c r="G321" s="154"/>
    </row>
    <row r="322" spans="1:7" ht="18.95" customHeight="1" x14ac:dyDescent="0.25">
      <c r="A322" s="115">
        <v>322</v>
      </c>
      <c r="B322" s="121"/>
      <c r="C322" s="117" t="s">
        <v>91</v>
      </c>
      <c r="D322" s="118" t="s">
        <v>10</v>
      </c>
      <c r="E322" s="119" t="s">
        <v>147</v>
      </c>
      <c r="F322" s="120"/>
      <c r="G322" s="154"/>
    </row>
    <row r="323" spans="1:7" ht="18.95" customHeight="1" x14ac:dyDescent="0.25">
      <c r="A323" s="109">
        <v>323</v>
      </c>
      <c r="B323" s="110"/>
      <c r="C323" s="111"/>
      <c r="D323" s="112"/>
      <c r="E323" s="113"/>
      <c r="F323" s="114"/>
      <c r="G323" s="154"/>
    </row>
    <row r="324" spans="1:7" ht="18.95" customHeight="1" x14ac:dyDescent="0.25">
      <c r="A324" s="7">
        <v>324</v>
      </c>
      <c r="B324" s="60" t="s">
        <v>10</v>
      </c>
      <c r="C324" s="68"/>
      <c r="D324" s="69"/>
      <c r="E324" s="70"/>
      <c r="F324" s="67" t="s">
        <v>5</v>
      </c>
      <c r="G324" s="154"/>
    </row>
    <row r="325" spans="1:7" ht="18.95" customHeight="1" x14ac:dyDescent="0.25">
      <c r="A325" s="7">
        <v>325</v>
      </c>
      <c r="B325" s="60" t="s">
        <v>91</v>
      </c>
      <c r="C325" s="68"/>
      <c r="D325" s="69"/>
      <c r="E325" s="70"/>
      <c r="F325" s="67"/>
      <c r="G325" s="154"/>
    </row>
    <row r="326" spans="1:7" ht="18.95" customHeight="1" x14ac:dyDescent="0.25">
      <c r="A326" s="6">
        <v>326</v>
      </c>
      <c r="B326" s="60" t="s">
        <v>146</v>
      </c>
      <c r="C326" s="61"/>
      <c r="D326" s="36"/>
      <c r="E326" s="34"/>
      <c r="F326" s="67"/>
      <c r="G326" s="154"/>
    </row>
    <row r="327" spans="1:7" ht="18.95" customHeight="1" x14ac:dyDescent="0.25">
      <c r="A327" s="6">
        <v>327</v>
      </c>
      <c r="B327" s="60" t="s">
        <v>7</v>
      </c>
      <c r="C327" s="61"/>
      <c r="D327" s="36"/>
      <c r="E327" s="34"/>
      <c r="F327" s="67"/>
      <c r="G327" s="154"/>
    </row>
    <row r="328" spans="1:7" ht="18.95" customHeight="1" x14ac:dyDescent="0.25">
      <c r="A328" s="6">
        <v>328</v>
      </c>
      <c r="B328" s="60" t="s">
        <v>2</v>
      </c>
      <c r="C328" s="61"/>
      <c r="D328" s="36"/>
      <c r="E328" s="34"/>
      <c r="F328" s="67"/>
      <c r="G328" s="154"/>
    </row>
    <row r="329" spans="1:7" ht="18.95" customHeight="1" x14ac:dyDescent="0.25">
      <c r="A329" s="109">
        <v>329</v>
      </c>
      <c r="B329" s="110"/>
      <c r="C329" s="111" t="s">
        <v>3</v>
      </c>
      <c r="D329" s="112" t="s">
        <v>2</v>
      </c>
      <c r="E329" s="113" t="s">
        <v>90</v>
      </c>
      <c r="F329" s="114"/>
      <c r="G329" s="154"/>
    </row>
    <row r="330" spans="1:7" ht="18.95" customHeight="1" x14ac:dyDescent="0.25">
      <c r="A330" s="109">
        <v>330</v>
      </c>
      <c r="B330" s="110"/>
      <c r="C330" s="111"/>
      <c r="D330" s="112"/>
      <c r="E330" s="113"/>
      <c r="F330" s="114"/>
      <c r="G330" s="154"/>
    </row>
    <row r="331" spans="1:7" ht="18.95" customHeight="1" x14ac:dyDescent="0.25">
      <c r="A331" s="7">
        <v>331</v>
      </c>
      <c r="B331" s="60" t="s">
        <v>4</v>
      </c>
      <c r="C331" s="68"/>
      <c r="D331" s="69"/>
      <c r="E331" s="70"/>
      <c r="F331" s="67" t="s">
        <v>6</v>
      </c>
      <c r="G331" s="154"/>
    </row>
    <row r="332" spans="1:7" ht="18.95" customHeight="1" x14ac:dyDescent="0.25">
      <c r="A332" s="7">
        <v>332</v>
      </c>
      <c r="B332" s="60" t="s">
        <v>5</v>
      </c>
      <c r="C332" s="68"/>
      <c r="D332" s="69"/>
      <c r="E332" s="70"/>
      <c r="F332" s="67"/>
      <c r="G332" s="154"/>
    </row>
    <row r="333" spans="1:7" ht="18.95" customHeight="1" x14ac:dyDescent="0.25">
      <c r="A333" s="6">
        <v>333</v>
      </c>
      <c r="B333" s="60" t="s">
        <v>3</v>
      </c>
      <c r="C333" s="61"/>
      <c r="D333" s="36"/>
      <c r="E333" s="34"/>
      <c r="F333" s="67"/>
      <c r="G333" s="154"/>
    </row>
    <row r="334" spans="1:7" ht="18.95" customHeight="1" x14ac:dyDescent="0.25">
      <c r="A334" s="6">
        <v>334</v>
      </c>
      <c r="B334" s="60" t="s">
        <v>147</v>
      </c>
      <c r="C334" s="61"/>
      <c r="D334" s="36"/>
      <c r="E334" s="34"/>
      <c r="F334" s="67"/>
      <c r="G334" s="154"/>
    </row>
    <row r="335" spans="1:7" ht="18.95" customHeight="1" x14ac:dyDescent="0.25">
      <c r="A335" s="6">
        <v>335</v>
      </c>
      <c r="B335" s="60" t="s">
        <v>90</v>
      </c>
      <c r="C335" s="61"/>
      <c r="D335" s="36"/>
      <c r="E335" s="34"/>
      <c r="F335" s="67"/>
      <c r="G335" s="154"/>
    </row>
    <row r="336" spans="1:7" ht="18.95" customHeight="1" x14ac:dyDescent="0.25">
      <c r="A336" s="109">
        <v>336</v>
      </c>
      <c r="B336" s="110"/>
      <c r="C336" s="111" t="s">
        <v>7</v>
      </c>
      <c r="D336" s="112" t="s">
        <v>4</v>
      </c>
      <c r="E336" s="113" t="s">
        <v>146</v>
      </c>
      <c r="F336" s="114"/>
      <c r="G336" s="154"/>
    </row>
    <row r="337" spans="1:7" ht="18.95" customHeight="1" x14ac:dyDescent="0.25">
      <c r="A337" s="109">
        <v>337</v>
      </c>
      <c r="B337" s="110"/>
      <c r="C337" s="111"/>
      <c r="D337" s="112"/>
      <c r="E337" s="113"/>
      <c r="F337" s="114"/>
      <c r="G337" s="154"/>
    </row>
    <row r="338" spans="1:7" ht="18.95" customHeight="1" x14ac:dyDescent="0.25">
      <c r="A338" s="7">
        <v>338</v>
      </c>
      <c r="B338" s="60" t="s">
        <v>8</v>
      </c>
      <c r="C338" s="68"/>
      <c r="D338" s="69"/>
      <c r="E338" s="70"/>
      <c r="F338" s="64" t="s">
        <v>147</v>
      </c>
      <c r="G338" s="154"/>
    </row>
    <row r="339" spans="1:7" ht="18.95" customHeight="1" x14ac:dyDescent="0.25">
      <c r="A339" s="7">
        <v>339</v>
      </c>
      <c r="B339" s="60" t="s">
        <v>6</v>
      </c>
      <c r="C339" s="68"/>
      <c r="D339" s="69"/>
      <c r="E339" s="70"/>
      <c r="F339" s="67"/>
    </row>
    <row r="340" spans="1:7" ht="18.95" customHeight="1" x14ac:dyDescent="0.25">
      <c r="A340" s="6">
        <v>340</v>
      </c>
      <c r="B340" s="60" t="s">
        <v>10</v>
      </c>
      <c r="C340" s="61"/>
      <c r="D340" s="36"/>
      <c r="E340" s="34"/>
      <c r="F340" s="67"/>
    </row>
    <row r="341" spans="1:7" ht="18.95" customHeight="1" x14ac:dyDescent="0.25">
      <c r="A341" s="6">
        <v>341</v>
      </c>
      <c r="B341" s="60" t="s">
        <v>146</v>
      </c>
      <c r="C341" s="61"/>
      <c r="D341" s="36"/>
      <c r="E341" s="34"/>
      <c r="F341" s="67"/>
    </row>
    <row r="342" spans="1:7" ht="18.95" customHeight="1" x14ac:dyDescent="0.25">
      <c r="A342" s="6">
        <v>342</v>
      </c>
      <c r="B342" s="60" t="s">
        <v>7</v>
      </c>
      <c r="C342" s="61"/>
      <c r="D342" s="36"/>
      <c r="E342" s="34"/>
      <c r="F342" s="67"/>
    </row>
    <row r="343" spans="1:7" ht="18.95" customHeight="1" x14ac:dyDescent="0.25">
      <c r="A343" s="109">
        <v>343</v>
      </c>
      <c r="B343" s="110"/>
      <c r="C343" s="111" t="s">
        <v>10</v>
      </c>
      <c r="D343" s="112" t="s">
        <v>5</v>
      </c>
      <c r="E343" s="113" t="s">
        <v>6</v>
      </c>
      <c r="F343" s="114"/>
    </row>
    <row r="344" spans="1:7" ht="18.95" customHeight="1" x14ac:dyDescent="0.25">
      <c r="A344" s="109">
        <v>344</v>
      </c>
      <c r="B344" s="110"/>
      <c r="C344" s="111"/>
      <c r="D344" s="112"/>
      <c r="E344" s="113"/>
      <c r="F344" s="114"/>
    </row>
    <row r="345" spans="1:7" ht="18.95" customHeight="1" x14ac:dyDescent="0.25">
      <c r="A345" s="7">
        <v>345</v>
      </c>
      <c r="B345" s="60" t="s">
        <v>2</v>
      </c>
      <c r="C345" s="68"/>
      <c r="D345" s="69"/>
      <c r="E345" s="70"/>
      <c r="F345" s="64" t="s">
        <v>3</v>
      </c>
    </row>
    <row r="346" spans="1:7" ht="18.95" customHeight="1" x14ac:dyDescent="0.25">
      <c r="A346" s="7">
        <v>346</v>
      </c>
      <c r="B346" s="60" t="s">
        <v>7</v>
      </c>
      <c r="C346" s="68"/>
      <c r="D346" s="69"/>
      <c r="E346" s="70"/>
      <c r="F346" s="67"/>
    </row>
    <row r="347" spans="1:7" ht="18.95" customHeight="1" x14ac:dyDescent="0.25">
      <c r="A347" s="6">
        <v>347</v>
      </c>
      <c r="B347" s="60" t="s">
        <v>4</v>
      </c>
      <c r="C347" s="61"/>
      <c r="D347" s="36"/>
      <c r="E347" s="34"/>
      <c r="F347" s="67"/>
    </row>
    <row r="348" spans="1:7" ht="18.95" customHeight="1" x14ac:dyDescent="0.25">
      <c r="A348" s="6">
        <v>348</v>
      </c>
      <c r="B348" s="60" t="s">
        <v>5</v>
      </c>
      <c r="C348" s="61"/>
      <c r="D348" s="36"/>
      <c r="E348" s="34"/>
      <c r="F348" s="67"/>
    </row>
    <row r="349" spans="1:7" ht="18.95" customHeight="1" x14ac:dyDescent="0.25">
      <c r="A349" s="6">
        <v>349</v>
      </c>
      <c r="B349" s="60" t="s">
        <v>91</v>
      </c>
      <c r="C349" s="61"/>
      <c r="D349" s="36"/>
      <c r="E349" s="34"/>
      <c r="F349" s="67"/>
    </row>
    <row r="350" spans="1:7" ht="18.95" customHeight="1" x14ac:dyDescent="0.25">
      <c r="A350" s="109">
        <v>350</v>
      </c>
      <c r="B350" s="110"/>
      <c r="C350" s="111" t="s">
        <v>90</v>
      </c>
      <c r="D350" s="112" t="s">
        <v>91</v>
      </c>
      <c r="E350" s="113" t="s">
        <v>2</v>
      </c>
      <c r="F350" s="114"/>
    </row>
    <row r="351" spans="1:7" ht="18.95" customHeight="1" x14ac:dyDescent="0.25">
      <c r="A351" s="109">
        <v>351</v>
      </c>
      <c r="B351" s="110"/>
      <c r="C351" s="111"/>
      <c r="D351" s="112"/>
      <c r="E351" s="113"/>
      <c r="F351" s="114"/>
    </row>
    <row r="352" spans="1:7" ht="18.95" customHeight="1" x14ac:dyDescent="0.25">
      <c r="A352" s="7">
        <v>352</v>
      </c>
      <c r="B352" s="60" t="s">
        <v>3</v>
      </c>
      <c r="C352" s="68"/>
      <c r="D352" s="69"/>
      <c r="E352" s="70"/>
      <c r="F352" s="64" t="s">
        <v>4</v>
      </c>
    </row>
    <row r="353" spans="1:7" ht="18.95" customHeight="1" x14ac:dyDescent="0.25">
      <c r="A353" s="7">
        <v>353</v>
      </c>
      <c r="B353" s="60" t="s">
        <v>147</v>
      </c>
      <c r="C353" s="68"/>
      <c r="D353" s="69"/>
      <c r="E353" s="70"/>
      <c r="F353" s="67"/>
    </row>
    <row r="354" spans="1:7" ht="18.95" customHeight="1" x14ac:dyDescent="0.25">
      <c r="A354" s="6">
        <v>354</v>
      </c>
      <c r="B354" s="60" t="s">
        <v>90</v>
      </c>
      <c r="C354" s="61"/>
      <c r="D354" s="36"/>
      <c r="E354" s="34"/>
      <c r="F354" s="67"/>
    </row>
    <row r="355" spans="1:7" ht="18.95" customHeight="1" x14ac:dyDescent="0.25">
      <c r="A355" s="6">
        <v>355</v>
      </c>
      <c r="B355" s="60" t="s">
        <v>10</v>
      </c>
      <c r="C355" s="61"/>
      <c r="D355" s="36"/>
      <c r="E355" s="34"/>
      <c r="F355" s="67"/>
    </row>
    <row r="356" spans="1:7" ht="18.95" customHeight="1" x14ac:dyDescent="0.25">
      <c r="A356" s="6">
        <v>356</v>
      </c>
      <c r="B356" s="60" t="s">
        <v>146</v>
      </c>
      <c r="C356" s="61"/>
      <c r="D356" s="36"/>
      <c r="E356" s="34"/>
      <c r="F356" s="67"/>
    </row>
    <row r="357" spans="1:7" ht="18.95" customHeight="1" x14ac:dyDescent="0.25">
      <c r="A357" s="109">
        <v>357</v>
      </c>
      <c r="B357" s="164" t="s">
        <v>7</v>
      </c>
      <c r="C357" s="163"/>
      <c r="D357" s="112" t="s">
        <v>8</v>
      </c>
      <c r="E357" s="165"/>
      <c r="F357" s="166" t="s">
        <v>146</v>
      </c>
    </row>
    <row r="358" spans="1:7" ht="18.95" customHeight="1" x14ac:dyDescent="0.25">
      <c r="A358" s="109">
        <v>358</v>
      </c>
      <c r="B358" s="164" t="s">
        <v>7</v>
      </c>
      <c r="C358" s="163"/>
      <c r="D358" s="112" t="s">
        <v>8</v>
      </c>
      <c r="E358" s="165"/>
      <c r="F358" s="166" t="s">
        <v>146</v>
      </c>
    </row>
    <row r="359" spans="1:7" ht="18.95" customHeight="1" x14ac:dyDescent="0.25">
      <c r="A359" s="115">
        <v>359</v>
      </c>
      <c r="B359" s="116" t="s">
        <v>8</v>
      </c>
      <c r="C359" s="117"/>
      <c r="D359" s="118" t="s">
        <v>10</v>
      </c>
      <c r="E359" s="167"/>
      <c r="F359" s="168" t="s">
        <v>146</v>
      </c>
    </row>
    <row r="360" spans="1:7" ht="18.95" customHeight="1" x14ac:dyDescent="0.25">
      <c r="A360" s="115">
        <v>360</v>
      </c>
      <c r="B360" s="116" t="s">
        <v>3</v>
      </c>
      <c r="C360" s="117"/>
      <c r="D360" s="118" t="s">
        <v>10</v>
      </c>
      <c r="E360" s="118"/>
      <c r="F360" s="169" t="s">
        <v>6</v>
      </c>
      <c r="G360" s="154"/>
    </row>
    <row r="361" spans="1:7" ht="18.95" customHeight="1" x14ac:dyDescent="0.25">
      <c r="A361" s="115">
        <v>361</v>
      </c>
      <c r="B361" s="116" t="s">
        <v>3</v>
      </c>
      <c r="C361" s="117"/>
      <c r="D361" s="118"/>
      <c r="E361" s="118"/>
      <c r="F361" s="169"/>
      <c r="G361" s="154"/>
    </row>
    <row r="362" spans="1:7" ht="18.95" customHeight="1" x14ac:dyDescent="0.25">
      <c r="A362" s="6">
        <v>362</v>
      </c>
      <c r="B362" s="60" t="s">
        <v>110</v>
      </c>
      <c r="C362" s="61"/>
      <c r="D362" s="36"/>
      <c r="E362" s="34"/>
      <c r="F362" s="67" t="s">
        <v>7</v>
      </c>
      <c r="G362" s="154"/>
    </row>
    <row r="363" spans="1:7" ht="18.95" customHeight="1" x14ac:dyDescent="0.25">
      <c r="A363" s="6">
        <v>363</v>
      </c>
      <c r="B363" s="60" t="s">
        <v>110</v>
      </c>
      <c r="C363" s="61"/>
      <c r="D363" s="36"/>
      <c r="E363" s="34"/>
      <c r="F363" s="67" t="s">
        <v>2</v>
      </c>
      <c r="G363" s="154"/>
    </row>
    <row r="364" spans="1:7" ht="18.95" customHeight="1" x14ac:dyDescent="0.25">
      <c r="A364" s="109">
        <v>364</v>
      </c>
      <c r="B364" s="110"/>
      <c r="C364" s="111" t="s">
        <v>147</v>
      </c>
      <c r="D364" s="112" t="s">
        <v>91</v>
      </c>
      <c r="E364" s="113" t="s">
        <v>112</v>
      </c>
      <c r="F364" s="114"/>
    </row>
    <row r="365" spans="1:7" ht="18.95" customHeight="1" x14ac:dyDescent="0.25">
      <c r="A365" s="109">
        <v>365</v>
      </c>
      <c r="B365" s="110"/>
      <c r="C365" s="111"/>
      <c r="D365" s="112"/>
      <c r="E365" s="113"/>
      <c r="F365" s="114"/>
    </row>
    <row r="366" spans="1:7" ht="18.95" customHeight="1" x14ac:dyDescent="0.25">
      <c r="A366" s="6">
        <v>366</v>
      </c>
      <c r="B366" s="60" t="s">
        <v>110</v>
      </c>
      <c r="C366" s="61"/>
      <c r="D366" s="36"/>
      <c r="E366" s="34"/>
      <c r="F366" s="67" t="s">
        <v>6</v>
      </c>
    </row>
    <row r="367" spans="1:7" ht="18.95" customHeight="1" x14ac:dyDescent="0.25">
      <c r="A367" s="170">
        <v>43466</v>
      </c>
      <c r="B367" s="116"/>
      <c r="C367" s="117" t="s">
        <v>147</v>
      </c>
      <c r="D367" s="118" t="s">
        <v>2</v>
      </c>
      <c r="E367" s="167" t="s">
        <v>112</v>
      </c>
      <c r="F367" s="169"/>
    </row>
    <row r="368" spans="1:7" ht="18.95" customHeight="1" x14ac:dyDescent="0.25">
      <c r="A368" s="6" t="s">
        <v>14</v>
      </c>
      <c r="B368" s="60" t="s">
        <v>7</v>
      </c>
      <c r="C368" s="61"/>
      <c r="D368" s="36"/>
      <c r="E368" s="34"/>
      <c r="F368" s="67" t="s">
        <v>90</v>
      </c>
      <c r="G368" s="162"/>
    </row>
    <row r="369" spans="1:7" ht="18.95" customHeight="1" x14ac:dyDescent="0.25">
      <c r="A369" s="6" t="s">
        <v>15</v>
      </c>
      <c r="B369" s="60" t="s">
        <v>2</v>
      </c>
      <c r="C369" s="61"/>
      <c r="D369" s="36"/>
      <c r="E369" s="34"/>
      <c r="F369" s="67"/>
      <c r="G369" s="162"/>
    </row>
    <row r="370" spans="1:7" ht="18.95" customHeight="1" x14ac:dyDescent="0.25">
      <c r="A370" s="6" t="s">
        <v>16</v>
      </c>
      <c r="B370" s="60" t="s">
        <v>4</v>
      </c>
      <c r="C370" s="61"/>
      <c r="D370" s="36"/>
      <c r="E370" s="34"/>
      <c r="F370" s="67"/>
    </row>
    <row r="371" spans="1:7" ht="18.95" customHeight="1" x14ac:dyDescent="0.25">
      <c r="A371" s="109" t="s">
        <v>152</v>
      </c>
      <c r="B371" s="110"/>
      <c r="C371" s="111" t="s">
        <v>4</v>
      </c>
      <c r="D371" s="112" t="s">
        <v>2</v>
      </c>
      <c r="E371" s="113" t="s">
        <v>5</v>
      </c>
      <c r="F371" s="114"/>
    </row>
    <row r="372" spans="1:7" ht="18.95" customHeight="1" x14ac:dyDescent="0.25">
      <c r="A372" s="109" t="s">
        <v>153</v>
      </c>
      <c r="B372" s="110"/>
      <c r="C372" s="111"/>
      <c r="D372" s="112"/>
      <c r="E372" s="113"/>
      <c r="F372" s="114"/>
    </row>
    <row r="373" spans="1:7" ht="18.95" customHeight="1" x14ac:dyDescent="0.25">
      <c r="F373" s="19" t="s">
        <v>126</v>
      </c>
    </row>
  </sheetData>
  <autoFilter ref="A1:F382"/>
  <printOptions horizontalCentered="1"/>
  <pageMargins left="0.23622047244094491" right="0.23622047244094491" top="0.94488188976377963" bottom="0.35433070866141736" header="0" footer="0.23622047244094491"/>
  <pageSetup paperSize="9" orientation="portrait" horizontalDpi="4294967293" r:id="rId1"/>
  <headerFooter>
    <oddHeader>&amp;L&amp;G&amp;C&amp;"Times New Roman,Tučné"&amp;14ROZPIS SLUŽEB LABORANTŮ
Evidence rizikových prací a kontrolovaného pásma&amp;R&amp;"Times New Roman,Tučné"&amp;14KMAS</oddHeader>
    <oddFooter>&amp;L&amp;"Times New Roman,Obyčejné"F36_sou_kmas_002_ver4&amp;R&amp;"Times New Roman,Obyčejné"Dne: 10. 6. 2014, vypracoval: Kafková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Layout" zoomScaleNormal="100" workbookViewId="0">
      <selection activeCell="D2" sqref="D2:D13"/>
    </sheetView>
  </sheetViews>
  <sheetFormatPr defaultColWidth="9.140625" defaultRowHeight="21.75" customHeight="1" x14ac:dyDescent="0.25"/>
  <cols>
    <col min="1" max="1" width="16.140625" style="137" customWidth="1"/>
    <col min="2" max="2" width="43.85546875" style="137" bestFit="1" customWidth="1"/>
    <col min="3" max="3" width="31.42578125" style="145" customWidth="1"/>
    <col min="4" max="4" width="25" style="145" bestFit="1" customWidth="1"/>
    <col min="5" max="9" width="9.42578125" style="141" customWidth="1"/>
    <col min="10" max="16384" width="9.140625" style="141"/>
  </cols>
  <sheetData>
    <row r="1" spans="1:10" ht="21.75" customHeight="1" thickBot="1" x14ac:dyDescent="0.3">
      <c r="A1" s="142" t="s">
        <v>131</v>
      </c>
      <c r="B1" s="301" t="s">
        <v>130</v>
      </c>
      <c r="C1" s="302"/>
      <c r="D1" s="204">
        <v>2018</v>
      </c>
      <c r="E1" s="62" t="s">
        <v>86</v>
      </c>
      <c r="F1" s="104" t="s">
        <v>17</v>
      </c>
      <c r="G1" s="99" t="s">
        <v>20</v>
      </c>
      <c r="H1" s="8" t="s">
        <v>18</v>
      </c>
      <c r="I1" s="101" t="s">
        <v>85</v>
      </c>
      <c r="J1" s="19"/>
    </row>
    <row r="2" spans="1:10" ht="21.75" customHeight="1" x14ac:dyDescent="0.25">
      <c r="A2" s="153" t="s">
        <v>132</v>
      </c>
      <c r="B2" s="156" t="s">
        <v>133</v>
      </c>
      <c r="C2" s="157"/>
      <c r="D2" s="155" t="s">
        <v>3</v>
      </c>
      <c r="E2" s="62">
        <f>3</f>
        <v>3</v>
      </c>
      <c r="F2" s="105">
        <f>21</f>
        <v>21</v>
      </c>
      <c r="G2" s="99">
        <f>4</f>
        <v>4</v>
      </c>
      <c r="H2" s="8">
        <f>3</f>
        <v>3</v>
      </c>
      <c r="I2" s="101">
        <f>5</f>
        <v>5</v>
      </c>
      <c r="J2" s="84">
        <f t="shared" ref="J2:J13" si="0">SUM(E2:I2)</f>
        <v>36</v>
      </c>
    </row>
    <row r="3" spans="1:10" ht="21.75" customHeight="1" x14ac:dyDescent="0.25">
      <c r="A3" s="144" t="s">
        <v>134</v>
      </c>
      <c r="B3" s="158" t="s">
        <v>135</v>
      </c>
      <c r="C3" s="159"/>
      <c r="D3" s="155" t="s">
        <v>4</v>
      </c>
      <c r="E3" s="62">
        <f>3</f>
        <v>3</v>
      </c>
      <c r="F3" s="105">
        <f>21</f>
        <v>21</v>
      </c>
      <c r="G3" s="99">
        <f>5</f>
        <v>5</v>
      </c>
      <c r="H3" s="8">
        <f>5</f>
        <v>5</v>
      </c>
      <c r="I3" s="101">
        <f>4</f>
        <v>4</v>
      </c>
      <c r="J3" s="84">
        <f t="shared" si="0"/>
        <v>38</v>
      </c>
    </row>
    <row r="4" spans="1:10" ht="21.75" customHeight="1" x14ac:dyDescent="0.25">
      <c r="A4" s="144" t="s">
        <v>136</v>
      </c>
      <c r="B4" s="158" t="s">
        <v>142</v>
      </c>
      <c r="C4" s="159"/>
      <c r="D4" s="155" t="s">
        <v>90</v>
      </c>
      <c r="E4" s="62">
        <f>4</f>
        <v>4</v>
      </c>
      <c r="F4" s="105">
        <f>21</f>
        <v>21</v>
      </c>
      <c r="G4" s="99">
        <f>5</f>
        <v>5</v>
      </c>
      <c r="H4" s="8">
        <f>5</f>
        <v>5</v>
      </c>
      <c r="I4" s="101">
        <f>3</f>
        <v>3</v>
      </c>
      <c r="J4" s="84">
        <f t="shared" si="0"/>
        <v>38</v>
      </c>
    </row>
    <row r="5" spans="1:10" ht="21.75" customHeight="1" x14ac:dyDescent="0.25">
      <c r="A5" s="144" t="s">
        <v>137</v>
      </c>
      <c r="B5" s="158" t="s">
        <v>143</v>
      </c>
      <c r="C5" s="159"/>
      <c r="D5" s="155" t="s">
        <v>91</v>
      </c>
      <c r="E5" s="62">
        <f>4</f>
        <v>4</v>
      </c>
      <c r="F5" s="105">
        <f>21</f>
        <v>21</v>
      </c>
      <c r="G5" s="99">
        <f>3</f>
        <v>3</v>
      </c>
      <c r="H5" s="8">
        <f>3</f>
        <v>3</v>
      </c>
      <c r="I5" s="101">
        <f>5</f>
        <v>5</v>
      </c>
      <c r="J5" s="84">
        <f t="shared" si="0"/>
        <v>36</v>
      </c>
    </row>
    <row r="6" spans="1:10" ht="21.75" customHeight="1" x14ac:dyDescent="0.25">
      <c r="A6" s="144" t="s">
        <v>138</v>
      </c>
      <c r="B6" s="158" t="s">
        <v>123</v>
      </c>
      <c r="C6" s="159"/>
      <c r="D6" s="155" t="s">
        <v>7</v>
      </c>
      <c r="E6" s="62">
        <f>4</f>
        <v>4</v>
      </c>
      <c r="F6" s="105">
        <f>21</f>
        <v>21</v>
      </c>
      <c r="G6" s="99">
        <f>3</f>
        <v>3</v>
      </c>
      <c r="H6" s="8">
        <f>5</f>
        <v>5</v>
      </c>
      <c r="I6" s="101">
        <f>5</f>
        <v>5</v>
      </c>
      <c r="J6" s="84">
        <f t="shared" si="0"/>
        <v>38</v>
      </c>
    </row>
    <row r="7" spans="1:10" ht="21.75" customHeight="1" x14ac:dyDescent="0.25">
      <c r="A7" s="144" t="s">
        <v>139</v>
      </c>
      <c r="B7" s="158" t="s">
        <v>124</v>
      </c>
      <c r="C7" s="159"/>
      <c r="D7" s="155" t="s">
        <v>8</v>
      </c>
      <c r="E7" s="62">
        <f>4</f>
        <v>4</v>
      </c>
      <c r="F7" s="105">
        <f>21</f>
        <v>21</v>
      </c>
      <c r="G7" s="99">
        <f>5</f>
        <v>5</v>
      </c>
      <c r="H7" s="8">
        <f>3</f>
        <v>3</v>
      </c>
      <c r="I7" s="101">
        <f>5</f>
        <v>5</v>
      </c>
      <c r="J7" s="84">
        <f t="shared" si="0"/>
        <v>38</v>
      </c>
    </row>
    <row r="8" spans="1:10" ht="21.75" customHeight="1" x14ac:dyDescent="0.25">
      <c r="A8" s="144" t="s">
        <v>140</v>
      </c>
      <c r="B8" s="158" t="s">
        <v>135</v>
      </c>
      <c r="C8" s="159"/>
      <c r="D8" s="155" t="s">
        <v>10</v>
      </c>
      <c r="E8" s="62">
        <f>4</f>
        <v>4</v>
      </c>
      <c r="F8" s="105">
        <f>20</f>
        <v>20</v>
      </c>
      <c r="G8" s="99">
        <f>3</f>
        <v>3</v>
      </c>
      <c r="H8" s="8">
        <f>5</f>
        <v>5</v>
      </c>
      <c r="I8" s="101">
        <f>4</f>
        <v>4</v>
      </c>
      <c r="J8" s="84">
        <f t="shared" si="0"/>
        <v>36</v>
      </c>
    </row>
    <row r="9" spans="1:10" ht="21.75" customHeight="1" x14ac:dyDescent="0.25">
      <c r="A9" s="144" t="s">
        <v>144</v>
      </c>
      <c r="B9" s="158" t="s">
        <v>141</v>
      </c>
      <c r="C9" s="159"/>
      <c r="D9" s="155" t="s">
        <v>214</v>
      </c>
      <c r="E9" s="62">
        <f>4</f>
        <v>4</v>
      </c>
      <c r="F9" s="105">
        <f>21</f>
        <v>21</v>
      </c>
      <c r="G9" s="99">
        <f>4</f>
        <v>4</v>
      </c>
      <c r="H9" s="8">
        <f>4</f>
        <v>4</v>
      </c>
      <c r="I9" s="101">
        <f>3</f>
        <v>3</v>
      </c>
      <c r="J9" s="84">
        <f t="shared" si="0"/>
        <v>36</v>
      </c>
    </row>
    <row r="10" spans="1:10" ht="21.75" customHeight="1" x14ac:dyDescent="0.25">
      <c r="A10" s="144" t="s">
        <v>145</v>
      </c>
      <c r="B10" s="158" t="s">
        <v>135</v>
      </c>
      <c r="C10" s="159"/>
      <c r="D10" s="155" t="s">
        <v>146</v>
      </c>
      <c r="E10" s="62">
        <f>3</f>
        <v>3</v>
      </c>
      <c r="F10" s="105">
        <f>21</f>
        <v>21</v>
      </c>
      <c r="G10" s="99">
        <f>4</f>
        <v>4</v>
      </c>
      <c r="H10" s="8">
        <f>5</f>
        <v>5</v>
      </c>
      <c r="I10" s="101">
        <f>3</f>
        <v>3</v>
      </c>
      <c r="J10" s="84">
        <f t="shared" si="0"/>
        <v>36</v>
      </c>
    </row>
    <row r="11" spans="1:10" ht="21.75" customHeight="1" x14ac:dyDescent="0.25">
      <c r="A11" s="147"/>
      <c r="B11" s="151"/>
      <c r="C11" s="151"/>
      <c r="D11" s="155" t="s">
        <v>2</v>
      </c>
      <c r="E11" s="62">
        <f>3</f>
        <v>3</v>
      </c>
      <c r="F11" s="105">
        <f>21</f>
        <v>21</v>
      </c>
      <c r="G11" s="99">
        <f>4</f>
        <v>4</v>
      </c>
      <c r="H11" s="8">
        <f>5</f>
        <v>5</v>
      </c>
      <c r="I11" s="101">
        <f>5</f>
        <v>5</v>
      </c>
      <c r="J11" s="84">
        <f t="shared" si="0"/>
        <v>38</v>
      </c>
    </row>
    <row r="12" spans="1:10" ht="21.75" customHeight="1" x14ac:dyDescent="0.25">
      <c r="A12" s="152"/>
      <c r="B12" s="146"/>
      <c r="C12" s="152"/>
      <c r="D12" s="155" t="s">
        <v>5</v>
      </c>
      <c r="E12" s="62">
        <f>3</f>
        <v>3</v>
      </c>
      <c r="F12" s="105">
        <f>21</f>
        <v>21</v>
      </c>
      <c r="G12" s="99">
        <f>5</f>
        <v>5</v>
      </c>
      <c r="H12" s="8">
        <f>3</f>
        <v>3</v>
      </c>
      <c r="I12" s="101">
        <v>5</v>
      </c>
      <c r="J12" s="84">
        <f t="shared" si="0"/>
        <v>37</v>
      </c>
    </row>
    <row r="13" spans="1:10" ht="21.75" customHeight="1" x14ac:dyDescent="0.25">
      <c r="A13" s="152"/>
      <c r="B13" s="146"/>
      <c r="C13" s="152"/>
      <c r="D13" s="155" t="s">
        <v>6</v>
      </c>
      <c r="E13" s="62">
        <f>3</f>
        <v>3</v>
      </c>
      <c r="F13" s="105">
        <f>21</f>
        <v>21</v>
      </c>
      <c r="G13" s="99">
        <f>5</f>
        <v>5</v>
      </c>
      <c r="H13" s="8">
        <f>4</f>
        <v>4</v>
      </c>
      <c r="I13" s="101">
        <f>3</f>
        <v>3</v>
      </c>
      <c r="J13" s="84">
        <f t="shared" si="0"/>
        <v>36</v>
      </c>
    </row>
    <row r="14" spans="1:10" ht="21.75" customHeight="1" x14ac:dyDescent="0.25">
      <c r="A14" s="152"/>
      <c r="B14" s="146"/>
      <c r="C14" s="152"/>
      <c r="D14" s="138">
        <v>12</v>
      </c>
      <c r="E14" s="103">
        <f>SUM(E2:E13)</f>
        <v>42</v>
      </c>
      <c r="F14" s="106">
        <f>SUM(F2:F13)</f>
        <v>251</v>
      </c>
      <c r="G14" s="100">
        <f>SUM(G2:G13)</f>
        <v>50</v>
      </c>
      <c r="H14" s="63">
        <f>SUM(H2:H13)</f>
        <v>50</v>
      </c>
      <c r="I14" s="102">
        <f>SUM(I2:I13)</f>
        <v>50</v>
      </c>
      <c r="J14" s="205"/>
    </row>
    <row r="15" spans="1:10" ht="21.75" customHeight="1" x14ac:dyDescent="0.25">
      <c r="A15" s="152"/>
      <c r="B15" s="146"/>
      <c r="C15" s="152"/>
    </row>
    <row r="16" spans="1:10" ht="21.75" customHeight="1" x14ac:dyDescent="0.25">
      <c r="A16" s="141"/>
      <c r="B16" s="141"/>
      <c r="D16" s="108">
        <v>2017</v>
      </c>
      <c r="E16" s="62" t="s">
        <v>86</v>
      </c>
      <c r="F16" s="104" t="s">
        <v>17</v>
      </c>
      <c r="G16" s="99" t="s">
        <v>19</v>
      </c>
      <c r="H16" s="8" t="s">
        <v>18</v>
      </c>
      <c r="I16" s="101" t="s">
        <v>85</v>
      </c>
      <c r="J16" s="19"/>
    </row>
    <row r="17" spans="1:10" ht="21.75" customHeight="1" x14ac:dyDescent="0.25">
      <c r="A17" s="141"/>
      <c r="B17" s="141"/>
      <c r="D17" s="155" t="s">
        <v>3</v>
      </c>
      <c r="E17" s="62">
        <f>1+1+1+1</f>
        <v>4</v>
      </c>
      <c r="F17" s="105">
        <f>2+1+3+1+2+2+2+1+3+2+1+2</f>
        <v>22</v>
      </c>
      <c r="G17" s="99">
        <f>1+1+1+1</f>
        <v>4</v>
      </c>
      <c r="H17" s="8">
        <f>1+1+1+1+1</f>
        <v>5</v>
      </c>
      <c r="I17" s="101">
        <f>1+1+1+1</f>
        <v>4</v>
      </c>
      <c r="J17" s="84">
        <f t="shared" ref="J17:J27" si="1">SUM(E17:I17)</f>
        <v>39</v>
      </c>
    </row>
    <row r="18" spans="1:10" ht="21.75" customHeight="1" x14ac:dyDescent="0.25">
      <c r="A18" s="141"/>
      <c r="B18" s="141"/>
      <c r="D18" s="155" t="s">
        <v>4</v>
      </c>
      <c r="E18" s="62">
        <f>1+1+1+1</f>
        <v>4</v>
      </c>
      <c r="F18" s="105">
        <f>2+1+2+1+2+2+1+4+1+2+2+1</f>
        <v>21</v>
      </c>
      <c r="G18" s="99">
        <f>1+1+1+1+1</f>
        <v>5</v>
      </c>
      <c r="H18" s="8">
        <f>1+1+1+1</f>
        <v>4</v>
      </c>
      <c r="I18" s="101">
        <f>1+1</f>
        <v>2</v>
      </c>
      <c r="J18" s="84">
        <f t="shared" si="1"/>
        <v>36</v>
      </c>
    </row>
    <row r="19" spans="1:10" ht="21.75" customHeight="1" x14ac:dyDescent="0.25">
      <c r="A19" s="141"/>
      <c r="B19" s="141"/>
      <c r="D19" s="155" t="s">
        <v>90</v>
      </c>
      <c r="E19" s="62">
        <f>1+1+1+1</f>
        <v>4</v>
      </c>
      <c r="F19" s="105">
        <f>2+1+3+1+2+2+2+2+2+2+2+2</f>
        <v>23</v>
      </c>
      <c r="G19" s="99">
        <f>1+1+1+1</f>
        <v>4</v>
      </c>
      <c r="H19" s="8">
        <f>1+1+1+1+1</f>
        <v>5</v>
      </c>
      <c r="I19" s="101">
        <f>1+1+1+1</f>
        <v>4</v>
      </c>
      <c r="J19" s="84">
        <f t="shared" si="1"/>
        <v>40</v>
      </c>
    </row>
    <row r="20" spans="1:10" ht="21.75" customHeight="1" x14ac:dyDescent="0.25">
      <c r="A20" s="141"/>
      <c r="B20" s="141"/>
      <c r="D20" s="155" t="s">
        <v>91</v>
      </c>
      <c r="E20" s="62">
        <f>1+1</f>
        <v>2</v>
      </c>
      <c r="F20" s="105">
        <f>2+2+1+2+1+1+1+2+1+1+0+1+1+2+1</f>
        <v>19</v>
      </c>
      <c r="G20" s="99">
        <f t="shared" ref="G20:G25" si="2">1+1+1+1+1</f>
        <v>5</v>
      </c>
      <c r="H20" s="8">
        <f>1+1</f>
        <v>2</v>
      </c>
      <c r="I20" s="101">
        <f>1+1+2+1+1</f>
        <v>6</v>
      </c>
      <c r="J20" s="84">
        <f t="shared" si="1"/>
        <v>34</v>
      </c>
    </row>
    <row r="21" spans="1:10" ht="21.75" customHeight="1" x14ac:dyDescent="0.25">
      <c r="A21" s="141"/>
      <c r="B21" s="141"/>
      <c r="D21" s="155" t="s">
        <v>7</v>
      </c>
      <c r="E21" s="62">
        <f>1+1+1+1</f>
        <v>4</v>
      </c>
      <c r="F21" s="105">
        <f>2+2+1+2+2+2+1+3+2+1+2+2</f>
        <v>22</v>
      </c>
      <c r="G21" s="99">
        <f t="shared" si="2"/>
        <v>5</v>
      </c>
      <c r="H21" s="8">
        <f>1+2+1+1</f>
        <v>5</v>
      </c>
      <c r="I21" s="101">
        <f>1+1</f>
        <v>2</v>
      </c>
      <c r="J21" s="84">
        <f t="shared" si="1"/>
        <v>38</v>
      </c>
    </row>
    <row r="22" spans="1:10" ht="21.75" customHeight="1" x14ac:dyDescent="0.25">
      <c r="A22" s="141"/>
      <c r="B22" s="141"/>
      <c r="D22" s="155" t="s">
        <v>8</v>
      </c>
      <c r="E22" s="62">
        <f>1+1+1</f>
        <v>3</v>
      </c>
      <c r="F22" s="105">
        <f>2+2+2+2+2+2+1+1+2+2+2+2</f>
        <v>22</v>
      </c>
      <c r="G22" s="99">
        <f t="shared" si="2"/>
        <v>5</v>
      </c>
      <c r="H22" s="8">
        <f>1+1+1+1</f>
        <v>4</v>
      </c>
      <c r="I22" s="101">
        <f>1+1+1+1+1</f>
        <v>5</v>
      </c>
      <c r="J22" s="84">
        <f t="shared" si="1"/>
        <v>39</v>
      </c>
    </row>
    <row r="23" spans="1:10" ht="21.75" customHeight="1" x14ac:dyDescent="0.25">
      <c r="A23" s="141"/>
      <c r="B23" s="141"/>
      <c r="D23" s="155" t="s">
        <v>10</v>
      </c>
      <c r="E23" s="62">
        <f>1+1+1+1</f>
        <v>4</v>
      </c>
      <c r="F23" s="105">
        <f>2+1+2+2+2+2+3+2+1+2+1+2</f>
        <v>22</v>
      </c>
      <c r="G23" s="99">
        <f t="shared" si="2"/>
        <v>5</v>
      </c>
      <c r="H23" s="8">
        <f>1+1+1+1+1</f>
        <v>5</v>
      </c>
      <c r="I23" s="101">
        <f>2</f>
        <v>2</v>
      </c>
      <c r="J23" s="84">
        <f t="shared" si="1"/>
        <v>38</v>
      </c>
    </row>
    <row r="24" spans="1:10" ht="21.75" customHeight="1" x14ac:dyDescent="0.25">
      <c r="A24" s="141"/>
      <c r="B24" s="141"/>
      <c r="D24" s="155" t="s">
        <v>2</v>
      </c>
      <c r="E24" s="62">
        <f>1+1+1+1</f>
        <v>4</v>
      </c>
      <c r="F24" s="105">
        <f>1+2+2+1+2+1+2+1+3+2+3+1</f>
        <v>21</v>
      </c>
      <c r="G24" s="99">
        <f t="shared" si="2"/>
        <v>5</v>
      </c>
      <c r="H24" s="8">
        <f>1+1+2+1+1</f>
        <v>6</v>
      </c>
      <c r="I24" s="101">
        <f>1+1</f>
        <v>2</v>
      </c>
      <c r="J24" s="84">
        <f t="shared" si="1"/>
        <v>38</v>
      </c>
    </row>
    <row r="25" spans="1:10" ht="21.75" customHeight="1" x14ac:dyDescent="0.25">
      <c r="A25" s="141"/>
      <c r="B25" s="141"/>
      <c r="D25" s="155" t="s">
        <v>5</v>
      </c>
      <c r="E25" s="62">
        <f>1+1+1+1</f>
        <v>4</v>
      </c>
      <c r="F25" s="105">
        <f>2+2+2+1+1+3+1+2+2+2+2+1</f>
        <v>21</v>
      </c>
      <c r="G25" s="99">
        <f t="shared" si="2"/>
        <v>5</v>
      </c>
      <c r="H25" s="8">
        <f>1+1+1+1</f>
        <v>4</v>
      </c>
      <c r="I25" s="101">
        <f>1+1+2+1+1</f>
        <v>6</v>
      </c>
      <c r="J25" s="84">
        <f t="shared" si="1"/>
        <v>40</v>
      </c>
    </row>
    <row r="26" spans="1:10" ht="21.75" customHeight="1" x14ac:dyDescent="0.25">
      <c r="A26" s="141"/>
      <c r="B26" s="141"/>
      <c r="D26" s="155" t="s">
        <v>6</v>
      </c>
      <c r="E26" s="62">
        <f>1+1+1+1</f>
        <v>4</v>
      </c>
      <c r="F26" s="105">
        <f>2+2+2+1+2+2+2+2+1+2+2+1</f>
        <v>21</v>
      </c>
      <c r="G26" s="99">
        <f>1+1+1+1</f>
        <v>4</v>
      </c>
      <c r="H26" s="8">
        <f>1+1+1+1+1</f>
        <v>5</v>
      </c>
      <c r="I26" s="101">
        <f>1+1+1+1+1</f>
        <v>5</v>
      </c>
      <c r="J26" s="84">
        <f t="shared" si="1"/>
        <v>39</v>
      </c>
    </row>
    <row r="27" spans="1:10" ht="21.75" customHeight="1" x14ac:dyDescent="0.25">
      <c r="A27" s="141"/>
      <c r="B27" s="141"/>
      <c r="D27" s="155" t="s">
        <v>9</v>
      </c>
      <c r="E27" s="62">
        <f>1+1+1+1</f>
        <v>4</v>
      </c>
      <c r="F27" s="105">
        <f>2+2+2+2+1+2+1+1+2+2+2+2</f>
        <v>21</v>
      </c>
      <c r="G27" s="99">
        <f>1+1+1+1+1</f>
        <v>5</v>
      </c>
      <c r="H27" s="8">
        <f>1+1+1+1+1+1</f>
        <v>6</v>
      </c>
      <c r="I27" s="101">
        <f>1+1</f>
        <v>2</v>
      </c>
      <c r="J27" s="84">
        <f t="shared" si="1"/>
        <v>38</v>
      </c>
    </row>
    <row r="28" spans="1:10" ht="21.75" customHeight="1" x14ac:dyDescent="0.25">
      <c r="A28" s="141"/>
      <c r="B28" s="141"/>
      <c r="D28" s="107">
        <v>12</v>
      </c>
      <c r="E28" s="103">
        <f>SUM(E17:E27)</f>
        <v>41</v>
      </c>
      <c r="F28" s="106">
        <f>SUM(F17:F27)</f>
        <v>235</v>
      </c>
      <c r="G28" s="100">
        <f>SUM(G17:G27)</f>
        <v>52</v>
      </c>
      <c r="H28" s="63">
        <f>SUM(H17:H27)</f>
        <v>51</v>
      </c>
      <c r="I28" s="102">
        <f>SUM(I17:I27)</f>
        <v>40</v>
      </c>
      <c r="J28" s="19"/>
    </row>
    <row r="29" spans="1:10" ht="21.75" customHeight="1" x14ac:dyDescent="0.25">
      <c r="A29" s="141"/>
      <c r="B29" s="141"/>
      <c r="D29" s="3"/>
      <c r="E29" s="20"/>
      <c r="F29" s="20"/>
      <c r="G29" s="20"/>
      <c r="H29" s="5"/>
      <c r="I29" s="1"/>
      <c r="J29" s="44"/>
    </row>
    <row r="30" spans="1:10" ht="21.75" customHeight="1" x14ac:dyDescent="0.25">
      <c r="A30" s="141"/>
      <c r="B30" s="141"/>
    </row>
    <row r="31" spans="1:10" ht="21.75" customHeight="1" x14ac:dyDescent="0.25">
      <c r="A31" s="141"/>
      <c r="B31" s="141"/>
    </row>
    <row r="32" spans="1:10" ht="21.75" customHeight="1" x14ac:dyDescent="0.25">
      <c r="A32" s="141"/>
      <c r="B32" s="141"/>
    </row>
    <row r="33" spans="1:3" ht="21.75" customHeight="1" x14ac:dyDescent="0.25">
      <c r="A33" s="141"/>
      <c r="B33" s="141"/>
    </row>
    <row r="34" spans="1:3" ht="21.75" customHeight="1" x14ac:dyDescent="0.25">
      <c r="A34" s="141"/>
      <c r="B34" s="141"/>
    </row>
    <row r="35" spans="1:3" ht="21.75" customHeight="1" thickBot="1" x14ac:dyDescent="0.3">
      <c r="A35" s="142" t="s">
        <v>114</v>
      </c>
      <c r="B35" s="301" t="s">
        <v>115</v>
      </c>
      <c r="C35" s="302"/>
    </row>
    <row r="36" spans="1:3" ht="21.75" customHeight="1" x14ac:dyDescent="0.25">
      <c r="A36" s="143">
        <v>19</v>
      </c>
      <c r="B36" s="304"/>
      <c r="C36" s="304"/>
    </row>
    <row r="37" spans="1:3" ht="21.75" customHeight="1" x14ac:dyDescent="0.25">
      <c r="A37" s="144">
        <v>20</v>
      </c>
      <c r="B37" s="303"/>
      <c r="C37" s="303"/>
    </row>
    <row r="38" spans="1:3" ht="21.75" customHeight="1" x14ac:dyDescent="0.25">
      <c r="A38" s="144">
        <v>21</v>
      </c>
      <c r="B38" s="303"/>
      <c r="C38" s="303"/>
    </row>
    <row r="39" spans="1:3" ht="21.75" customHeight="1" x14ac:dyDescent="0.25">
      <c r="A39" s="144">
        <v>22</v>
      </c>
      <c r="B39" s="303"/>
      <c r="C39" s="303"/>
    </row>
    <row r="40" spans="1:3" ht="21.75" customHeight="1" x14ac:dyDescent="0.25">
      <c r="A40" s="144">
        <v>23</v>
      </c>
      <c r="B40" s="303"/>
      <c r="C40" s="303"/>
    </row>
    <row r="41" spans="1:3" ht="21.75" customHeight="1" x14ac:dyDescent="0.25">
      <c r="A41" s="144">
        <v>26</v>
      </c>
      <c r="B41" s="303"/>
      <c r="C41" s="303"/>
    </row>
    <row r="42" spans="1:3" ht="21.75" customHeight="1" x14ac:dyDescent="0.25">
      <c r="A42" s="144">
        <v>27</v>
      </c>
      <c r="B42" s="303"/>
      <c r="C42" s="303"/>
    </row>
    <row r="43" spans="1:3" ht="21.75" customHeight="1" x14ac:dyDescent="0.25">
      <c r="A43" s="144">
        <v>28</v>
      </c>
      <c r="B43" s="303"/>
      <c r="C43" s="303"/>
    </row>
    <row r="44" spans="1:3" ht="21.75" customHeight="1" x14ac:dyDescent="0.25">
      <c r="A44" s="144" t="s">
        <v>121</v>
      </c>
      <c r="B44" s="303"/>
      <c r="C44" s="303"/>
    </row>
    <row r="45" spans="1:3" ht="21.75" customHeight="1" x14ac:dyDescent="0.25">
      <c r="A45" s="144" t="s">
        <v>122</v>
      </c>
      <c r="B45" s="303"/>
      <c r="C45" s="303"/>
    </row>
    <row r="46" spans="1:3" ht="21.75" customHeight="1" x14ac:dyDescent="0.25">
      <c r="A46" s="147"/>
      <c r="B46" s="151"/>
    </row>
  </sheetData>
  <sortState ref="B2:B9">
    <sortCondition ref="B7"/>
  </sortState>
  <mergeCells count="12">
    <mergeCell ref="B1:C1"/>
    <mergeCell ref="B43:C43"/>
    <mergeCell ref="B44:C44"/>
    <mergeCell ref="B45:C45"/>
    <mergeCell ref="B35:C35"/>
    <mergeCell ref="B38:C38"/>
    <mergeCell ref="B39:C39"/>
    <mergeCell ref="B40:C40"/>
    <mergeCell ref="B41:C41"/>
    <mergeCell ref="B42:C42"/>
    <mergeCell ref="B36:C36"/>
    <mergeCell ref="B37:C37"/>
  </mergeCells>
  <printOptions horizontalCentered="1"/>
  <pageMargins left="0.39370078740157483" right="0.39370078740157483" top="0.39370078740157483" bottom="0.39370078740157483" header="0" footer="0"/>
  <pageSetup paperSize="9" orientation="portrait" verticalDpi="0" r:id="rId1"/>
  <rowBreaks count="1" manualBreakCount="1">
    <brk id="34" max="3" man="1"/>
  </rowBreaks>
  <ignoredErrors>
    <ignoredError sqref="H5 H6:H7 G7 F8:F10 H9 F11 F5 F17:I27 E20:E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3</vt:i4>
      </vt:variant>
    </vt:vector>
  </HeadingPairs>
  <TitlesOfParts>
    <vt:vector size="10" baseType="lpstr">
      <vt:lpstr>F_034_Posty_2019</vt:lpstr>
      <vt:lpstr>F_036_Sluzby 2019</vt:lpstr>
      <vt:lpstr>F_036_Sluzby po mesici_2019</vt:lpstr>
      <vt:lpstr>F_036_Svatky</vt:lpstr>
      <vt:lpstr>Provoz + posty</vt:lpstr>
      <vt:lpstr>F36_Sluzby 2018</vt:lpstr>
      <vt:lpstr>F_036 (2018, 2017)+ ruzne</vt:lpstr>
      <vt:lpstr>F_034_Posty_2019!Oblast_tisku</vt:lpstr>
      <vt:lpstr>'F_036 (2018, 2017)+ ruzne'!Oblast_tisku</vt:lpstr>
      <vt:lpstr>'Provoz + posty'!Oblast_tisku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NNH</dc:creator>
  <cp:lastModifiedBy>Koppová Vondrová Jitka</cp:lastModifiedBy>
  <cp:lastPrinted>2019-07-19T13:19:30Z</cp:lastPrinted>
  <dcterms:created xsi:type="dcterms:W3CDTF">2010-04-13T08:31:58Z</dcterms:created>
  <dcterms:modified xsi:type="dcterms:W3CDTF">2019-09-10T06:58:46Z</dcterms:modified>
</cp:coreProperties>
</file>