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/>
  <mc:AlternateContent xmlns:mc="http://schemas.openxmlformats.org/markup-compatibility/2006">
    <mc:Choice Requires="x15">
      <x15ac:absPath xmlns:x15ac="http://schemas.microsoft.com/office/spreadsheetml/2010/11/ac" url="/Users/samboupha/Downloads/"/>
    </mc:Choice>
  </mc:AlternateContent>
  <bookViews>
    <workbookView xWindow="0" yWindow="460" windowWidth="33600" windowHeight="20460" tabRatio="828" activeTab="2"/>
  </bookViews>
  <sheets>
    <sheet name="Total Lao PDR" sheetId="22" r:id="rId1"/>
    <sheet name="Central Hospitals" sheetId="1" r:id="rId2"/>
    <sheet name="01-VCC" sheetId="4" r:id="rId3"/>
    <sheet name="02-Phongsaly" sheetId="6" r:id="rId4"/>
    <sheet name="03-Luangnamtha" sheetId="7" r:id="rId5"/>
    <sheet name="04-Udomsay" sheetId="8" r:id="rId6"/>
    <sheet name="05-Bokeo" sheetId="9" r:id="rId7"/>
    <sheet name="06-Luangprabang" sheetId="10" r:id="rId8"/>
    <sheet name="07-Huaphan" sheetId="11" r:id="rId9"/>
    <sheet name="08-Sayabuli" sheetId="12" r:id="rId10"/>
    <sheet name="09-Xiengkhouang" sheetId="13" r:id="rId11"/>
    <sheet name="10-Vientiane" sheetId="14" r:id="rId12"/>
    <sheet name="11-Bolikhamsay" sheetId="15" r:id="rId13"/>
    <sheet name="12-Khammouane" sheetId="16" r:id="rId14"/>
    <sheet name="13-Savannakhet" sheetId="17" r:id="rId15"/>
    <sheet name="14-Saravane" sheetId="18" r:id="rId16"/>
    <sheet name="15-Sekong" sheetId="19" r:id="rId17"/>
    <sheet name="16-Champasack" sheetId="20" r:id="rId18"/>
    <sheet name="17-Attapeu" sheetId="21" r:id="rId19"/>
    <sheet name="18 Saisomboun" sheetId="23" r:id="rId20"/>
  </sheets>
  <externalReferences>
    <externalReference r:id="rId21"/>
  </externalReferences>
  <definedNames>
    <definedName name="_xlnm._FilterDatabase" localSheetId="0" hidden="1">'Total Lao PDR'!$A$6:$I$6</definedName>
    <definedName name="_xlnm.Print_Area" localSheetId="4">'03-Luangnamtha'!$A$1:$T$44</definedName>
    <definedName name="_xlnm.Print_Area" localSheetId="7">'06-Luangprabang'!$A$1:$T$92</definedName>
    <definedName name="_xlnm.Print_Area" localSheetId="9">'08-Sayabuli'!$A$1:$T$82</definedName>
    <definedName name="_xlnm.Print_Area" localSheetId="15">'14-Saravane'!$A$1:$T$58</definedName>
    <definedName name="_xlnm.Print_Area" localSheetId="17">'16-Champasack'!$A$1:$J$73</definedName>
    <definedName name="_xlnm.Print_Area" localSheetId="0">'Total Lao PDR'!$A$1:$T$106</definedName>
    <definedName name="_xlnm.Print_Titles" localSheetId="2">'01-VCC'!$1:$8</definedName>
    <definedName name="_xlnm.Print_Titles" localSheetId="3">'02-Phongsaly'!$1:$8</definedName>
    <definedName name="_xlnm.Print_Titles" localSheetId="4">'03-Luangnamtha'!$1:$8</definedName>
    <definedName name="_xlnm.Print_Titles" localSheetId="5">'04-Udomsay'!$1:$8</definedName>
    <definedName name="_xlnm.Print_Titles" localSheetId="6">'05-Bokeo'!$1:$8</definedName>
    <definedName name="_xlnm.Print_Titles" localSheetId="7">'06-Luangprabang'!$1:$8</definedName>
    <definedName name="_xlnm.Print_Titles" localSheetId="8">'07-Huaphan'!$1:$8</definedName>
    <definedName name="_xlnm.Print_Titles" localSheetId="9">'08-Sayabuli'!$1:$8</definedName>
    <definedName name="_xlnm.Print_Titles" localSheetId="10">'09-Xiengkhouang'!$1:$8</definedName>
    <definedName name="_xlnm.Print_Titles" localSheetId="11">'10-Vientiane'!$1:$8</definedName>
    <definedName name="_xlnm.Print_Titles" localSheetId="12">'11-Bolikhamsay'!$1:$8</definedName>
    <definedName name="_xlnm.Print_Titles" localSheetId="13">'12-Khammouane'!$1:$8</definedName>
    <definedName name="_xlnm.Print_Titles" localSheetId="14">'13-Savannakhet'!$4:$8</definedName>
    <definedName name="_xlnm.Print_Titles" localSheetId="15">'14-Saravane'!$1:$8</definedName>
    <definedName name="_xlnm.Print_Titles" localSheetId="16">'15-Sekong'!$1:$8</definedName>
    <definedName name="_xlnm.Print_Titles" localSheetId="17">'16-Champasack'!$1:$8</definedName>
    <definedName name="_xlnm.Print_Titles" localSheetId="18">'17-Attapeu'!$1:$8</definedName>
    <definedName name="_xlnm.Print_Titles" localSheetId="1">'Central Hospitals'!$1:$8</definedName>
    <definedName name="_xlnm.Print_Titles" localSheetId="0">'Total Lao PDR'!$A:$B,'Total Lao PDR'!$1:$6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6" i="4" l="1"/>
  <c r="F56" i="4"/>
  <c r="H56" i="4"/>
  <c r="C56" i="4"/>
  <c r="H30" i="21"/>
  <c r="G30" i="21"/>
  <c r="H25" i="21"/>
  <c r="G25" i="21"/>
  <c r="H20" i="21"/>
  <c r="G20" i="21"/>
  <c r="H15" i="21"/>
  <c r="G15" i="21"/>
  <c r="J107" i="22"/>
  <c r="C81" i="10"/>
  <c r="C39" i="22"/>
  <c r="K37" i="22"/>
  <c r="D79" i="10"/>
  <c r="D37" i="22"/>
  <c r="L37" i="22"/>
  <c r="E79" i="10"/>
  <c r="E37" i="22"/>
  <c r="M37" i="22"/>
  <c r="C79" i="10"/>
  <c r="G79" i="10"/>
  <c r="G37" i="22"/>
  <c r="F79" i="10"/>
  <c r="H79" i="10"/>
  <c r="H37" i="22"/>
  <c r="J37" i="22"/>
  <c r="P37" i="22"/>
  <c r="H62" i="16"/>
  <c r="H12" i="19"/>
  <c r="G12" i="19"/>
  <c r="H17" i="19"/>
  <c r="G17" i="19"/>
  <c r="H27" i="19"/>
  <c r="G27" i="19"/>
  <c r="H32" i="23"/>
  <c r="G32" i="23"/>
  <c r="H31" i="23"/>
  <c r="G31" i="23"/>
  <c r="H27" i="23"/>
  <c r="G27" i="23"/>
  <c r="H26" i="23"/>
  <c r="G26" i="23"/>
  <c r="H22" i="23"/>
  <c r="G22" i="23"/>
  <c r="H21" i="23"/>
  <c r="G21" i="23"/>
  <c r="H17" i="23"/>
  <c r="G17" i="23"/>
  <c r="H16" i="23"/>
  <c r="G16" i="23"/>
  <c r="H37" i="7"/>
  <c r="G37" i="7"/>
  <c r="H32" i="7"/>
  <c r="G32" i="7"/>
  <c r="H27" i="7"/>
  <c r="G27" i="7"/>
  <c r="H22" i="7"/>
  <c r="G22" i="7"/>
  <c r="H17" i="7"/>
  <c r="G17" i="7"/>
  <c r="H57" i="13"/>
  <c r="G57" i="13"/>
  <c r="H52" i="13"/>
  <c r="G52" i="13"/>
  <c r="H42" i="13"/>
  <c r="G42" i="13"/>
  <c r="H32" i="13"/>
  <c r="G32" i="13"/>
  <c r="H27" i="13"/>
  <c r="G27" i="13"/>
  <c r="H22" i="13"/>
  <c r="G22" i="13"/>
  <c r="H42" i="9"/>
  <c r="G42" i="9"/>
  <c r="H37" i="9"/>
  <c r="G37" i="9"/>
  <c r="H32" i="9"/>
  <c r="G32" i="9"/>
  <c r="H27" i="9"/>
  <c r="G27" i="9"/>
  <c r="H22" i="9"/>
  <c r="G22" i="9"/>
  <c r="C48" i="12"/>
  <c r="H72" i="12"/>
  <c r="G72" i="12"/>
  <c r="H67" i="12"/>
  <c r="G67" i="12"/>
  <c r="H62" i="12"/>
  <c r="G62" i="12"/>
  <c r="H57" i="12"/>
  <c r="G57" i="12"/>
  <c r="H52" i="12"/>
  <c r="G52" i="12"/>
  <c r="H47" i="12"/>
  <c r="G47" i="12"/>
  <c r="H42" i="12"/>
  <c r="G42" i="12"/>
  <c r="H37" i="12"/>
  <c r="G37" i="12"/>
  <c r="H32" i="12"/>
  <c r="G32" i="12"/>
  <c r="H27" i="12"/>
  <c r="G27" i="12"/>
  <c r="H22" i="12"/>
  <c r="G22" i="12"/>
  <c r="H17" i="12"/>
  <c r="G17" i="12"/>
  <c r="H62" i="14"/>
  <c r="G62" i="14"/>
  <c r="H52" i="14"/>
  <c r="G52" i="14"/>
  <c r="H42" i="14"/>
  <c r="G42" i="14"/>
  <c r="H37" i="14"/>
  <c r="G37" i="14"/>
  <c r="H32" i="14"/>
  <c r="G32" i="14"/>
  <c r="H27" i="14"/>
  <c r="G27" i="14"/>
  <c r="H22" i="14"/>
  <c r="G22" i="14"/>
  <c r="H17" i="14"/>
  <c r="G17" i="14"/>
  <c r="E43" i="4"/>
  <c r="H52" i="4"/>
  <c r="G52" i="4"/>
  <c r="H47" i="4"/>
  <c r="G47" i="4"/>
  <c r="H42" i="4"/>
  <c r="G42" i="4"/>
  <c r="H37" i="4"/>
  <c r="G37" i="4"/>
  <c r="H32" i="4"/>
  <c r="G32" i="4"/>
  <c r="H27" i="4"/>
  <c r="G27" i="4"/>
  <c r="H22" i="4"/>
  <c r="G22" i="4"/>
  <c r="H17" i="4"/>
  <c r="G17" i="4"/>
  <c r="H77" i="10"/>
  <c r="G77" i="10"/>
  <c r="J77" i="10"/>
  <c r="H72" i="10"/>
  <c r="G72" i="10"/>
  <c r="J72" i="10"/>
  <c r="H67" i="10"/>
  <c r="G67" i="10"/>
  <c r="J67" i="10"/>
  <c r="H62" i="10"/>
  <c r="G62" i="10"/>
  <c r="J62" i="10"/>
  <c r="H57" i="10"/>
  <c r="G57" i="10"/>
  <c r="J57" i="10"/>
  <c r="H52" i="10"/>
  <c r="G52" i="10"/>
  <c r="J52" i="10"/>
  <c r="H47" i="10"/>
  <c r="G47" i="10"/>
  <c r="J47" i="10"/>
  <c r="H42" i="10"/>
  <c r="G42" i="10"/>
  <c r="J42" i="10"/>
  <c r="H32" i="10"/>
  <c r="G32" i="10"/>
  <c r="J32" i="10"/>
  <c r="H37" i="10"/>
  <c r="G37" i="10"/>
  <c r="J37" i="10"/>
  <c r="H27" i="10"/>
  <c r="G27" i="10"/>
  <c r="J27" i="10"/>
  <c r="H22" i="10"/>
  <c r="G22" i="10"/>
  <c r="J22" i="10"/>
  <c r="H17" i="10"/>
  <c r="G17" i="10"/>
  <c r="J17" i="10"/>
  <c r="H12" i="20"/>
  <c r="G12" i="20"/>
  <c r="H17" i="20"/>
  <c r="G17" i="20"/>
  <c r="H22" i="20"/>
  <c r="G22" i="20"/>
  <c r="H27" i="20"/>
  <c r="G27" i="20"/>
  <c r="H62" i="20"/>
  <c r="G62" i="20"/>
  <c r="H57" i="20"/>
  <c r="G57" i="20"/>
  <c r="H52" i="20"/>
  <c r="G52" i="20"/>
  <c r="H47" i="20"/>
  <c r="G47" i="20"/>
  <c r="H42" i="20"/>
  <c r="G42" i="20"/>
  <c r="H37" i="20"/>
  <c r="G37" i="20"/>
  <c r="H47" i="18"/>
  <c r="G47" i="18"/>
  <c r="H42" i="18"/>
  <c r="G42" i="18"/>
  <c r="H37" i="18"/>
  <c r="G37" i="18"/>
  <c r="H32" i="18"/>
  <c r="G32" i="18"/>
  <c r="H27" i="18"/>
  <c r="G27" i="18"/>
  <c r="H22" i="18"/>
  <c r="G22" i="18"/>
  <c r="H17" i="18"/>
  <c r="G17" i="18"/>
  <c r="H71" i="12"/>
  <c r="G71" i="12"/>
  <c r="H66" i="12"/>
  <c r="G66" i="12"/>
  <c r="H61" i="12"/>
  <c r="G61" i="12"/>
  <c r="H56" i="12"/>
  <c r="G56" i="12"/>
  <c r="H51" i="12"/>
  <c r="G51" i="12"/>
  <c r="H46" i="12"/>
  <c r="G46" i="12"/>
  <c r="H41" i="12"/>
  <c r="G41" i="12"/>
  <c r="H36" i="12"/>
  <c r="G36" i="12"/>
  <c r="H31" i="12"/>
  <c r="G31" i="12"/>
  <c r="H26" i="12"/>
  <c r="G26" i="12"/>
  <c r="H21" i="12"/>
  <c r="G21" i="12"/>
  <c r="H16" i="12"/>
  <c r="G16" i="12"/>
  <c r="H76" i="10"/>
  <c r="G76" i="10"/>
  <c r="H71" i="10"/>
  <c r="G71" i="10"/>
  <c r="H66" i="10"/>
  <c r="G66" i="10"/>
  <c r="H61" i="10"/>
  <c r="G61" i="10"/>
  <c r="H56" i="10"/>
  <c r="G56" i="10"/>
  <c r="H51" i="10"/>
  <c r="G51" i="10"/>
  <c r="H46" i="10"/>
  <c r="G46" i="10"/>
  <c r="H41" i="10"/>
  <c r="G41" i="10"/>
  <c r="H36" i="10"/>
  <c r="G36" i="10"/>
  <c r="H31" i="10"/>
  <c r="G31" i="10"/>
  <c r="H26" i="10"/>
  <c r="G26" i="10"/>
  <c r="H21" i="10"/>
  <c r="G21" i="10"/>
  <c r="H16" i="10"/>
  <c r="G16" i="10"/>
  <c r="H41" i="9"/>
  <c r="G41" i="9"/>
  <c r="H36" i="9"/>
  <c r="G36" i="9"/>
  <c r="H31" i="9"/>
  <c r="G31" i="9"/>
  <c r="H26" i="9"/>
  <c r="G26" i="9"/>
  <c r="H21" i="9"/>
  <c r="G21" i="9"/>
  <c r="H36" i="7"/>
  <c r="G36" i="7"/>
  <c r="H31" i="7"/>
  <c r="G31" i="7"/>
  <c r="H26" i="7"/>
  <c r="G26" i="7"/>
  <c r="H21" i="7"/>
  <c r="G21" i="7"/>
  <c r="H16" i="7"/>
  <c r="G16" i="7"/>
  <c r="H61" i="14"/>
  <c r="G61" i="14"/>
  <c r="H56" i="14"/>
  <c r="G56" i="14"/>
  <c r="H51" i="14"/>
  <c r="G51" i="14"/>
  <c r="H46" i="14"/>
  <c r="G46" i="14"/>
  <c r="H41" i="14"/>
  <c r="G41" i="14"/>
  <c r="H36" i="14"/>
  <c r="G36" i="14"/>
  <c r="H31" i="14"/>
  <c r="G31" i="14"/>
  <c r="H26" i="14"/>
  <c r="G26" i="14"/>
  <c r="H21" i="14"/>
  <c r="G21" i="14"/>
  <c r="H16" i="14"/>
  <c r="G16" i="14"/>
  <c r="H86" i="17"/>
  <c r="G86" i="17"/>
  <c r="H81" i="17"/>
  <c r="G81" i="17"/>
  <c r="H76" i="17"/>
  <c r="G76" i="17"/>
  <c r="H71" i="17"/>
  <c r="G71" i="17"/>
  <c r="H66" i="17"/>
  <c r="G66" i="17"/>
  <c r="H61" i="17"/>
  <c r="G61" i="17"/>
  <c r="H56" i="17"/>
  <c r="G56" i="17"/>
  <c r="H51" i="17"/>
  <c r="G51" i="17"/>
  <c r="H46" i="17"/>
  <c r="G46" i="17"/>
  <c r="H41" i="17"/>
  <c r="G41" i="17"/>
  <c r="H36" i="17"/>
  <c r="G36" i="17"/>
  <c r="H31" i="17"/>
  <c r="G31" i="17"/>
  <c r="H26" i="17"/>
  <c r="G26" i="17"/>
  <c r="H21" i="17"/>
  <c r="G21" i="17"/>
  <c r="H16" i="17"/>
  <c r="G16" i="17"/>
  <c r="I11" i="8"/>
  <c r="J11" i="8"/>
  <c r="H41" i="8"/>
  <c r="G41" i="8"/>
  <c r="H36" i="8"/>
  <c r="G36" i="8"/>
  <c r="H31" i="8"/>
  <c r="G31" i="8"/>
  <c r="H26" i="8"/>
  <c r="G26" i="8"/>
  <c r="H21" i="8"/>
  <c r="G21" i="8"/>
  <c r="H16" i="8"/>
  <c r="G16" i="8"/>
  <c r="F28" i="17"/>
  <c r="G10" i="1"/>
  <c r="G40" i="4"/>
  <c r="H35" i="8"/>
  <c r="G14" i="1"/>
  <c r="G9" i="1"/>
  <c r="G19" i="1"/>
  <c r="G24" i="1"/>
  <c r="G29" i="1"/>
  <c r="G34" i="1"/>
  <c r="G40" i="1"/>
  <c r="G7" i="22"/>
  <c r="H14" i="1"/>
  <c r="H9" i="1"/>
  <c r="H19" i="1"/>
  <c r="H24" i="1"/>
  <c r="H29" i="1"/>
  <c r="H34" i="1"/>
  <c r="H40" i="1"/>
  <c r="H7" i="22"/>
  <c r="J7" i="22"/>
  <c r="G19" i="23"/>
  <c r="H19" i="23"/>
  <c r="J19" i="23"/>
  <c r="F28" i="23"/>
  <c r="H24" i="18"/>
  <c r="I60" i="13"/>
  <c r="F38" i="13"/>
  <c r="J52" i="4"/>
  <c r="J47" i="4"/>
  <c r="J42" i="4"/>
  <c r="J37" i="4"/>
  <c r="G34" i="4"/>
  <c r="H34" i="4"/>
  <c r="J34" i="4"/>
  <c r="F38" i="7"/>
  <c r="F38" i="8"/>
  <c r="H41" i="20"/>
  <c r="F38" i="20"/>
  <c r="F38" i="18"/>
  <c r="F38" i="17"/>
  <c r="F38" i="16"/>
  <c r="D65" i="14"/>
  <c r="E65" i="14"/>
  <c r="F65" i="14"/>
  <c r="D66" i="14"/>
  <c r="E66" i="14"/>
  <c r="F66" i="14"/>
  <c r="D67" i="14"/>
  <c r="E67" i="14"/>
  <c r="F67" i="14"/>
  <c r="D68" i="14"/>
  <c r="E68" i="14"/>
  <c r="F68" i="14"/>
  <c r="C66" i="14"/>
  <c r="C67" i="14"/>
  <c r="C68" i="14"/>
  <c r="C65" i="14"/>
  <c r="F38" i="14"/>
  <c r="E47" i="6"/>
  <c r="C28" i="21"/>
  <c r="H37" i="11"/>
  <c r="D41" i="1"/>
  <c r="D42" i="1"/>
  <c r="D40" i="1"/>
  <c r="D48" i="16"/>
  <c r="H51" i="11"/>
  <c r="H16" i="6"/>
  <c r="I38" i="6"/>
  <c r="E60" i="11"/>
  <c r="M60" i="11"/>
  <c r="I53" i="11"/>
  <c r="F53" i="11"/>
  <c r="E53" i="11"/>
  <c r="D53" i="11"/>
  <c r="C53" i="11"/>
  <c r="I48" i="11"/>
  <c r="F48" i="11"/>
  <c r="E48" i="11"/>
  <c r="D48" i="11"/>
  <c r="C48" i="11"/>
  <c r="G44" i="11"/>
  <c r="H44" i="11"/>
  <c r="G45" i="11"/>
  <c r="H45" i="11"/>
  <c r="G46" i="11"/>
  <c r="H46" i="11"/>
  <c r="G47" i="11"/>
  <c r="H47" i="11"/>
  <c r="G49" i="11"/>
  <c r="H49" i="11"/>
  <c r="I63" i="11"/>
  <c r="I62" i="11"/>
  <c r="I61" i="11"/>
  <c r="I60" i="11"/>
  <c r="O60" i="11"/>
  <c r="F63" i="11"/>
  <c r="F62" i="11"/>
  <c r="F61" i="11"/>
  <c r="F60" i="11"/>
  <c r="D63" i="11"/>
  <c r="D62" i="11"/>
  <c r="D61" i="11"/>
  <c r="D60" i="11"/>
  <c r="C63" i="11"/>
  <c r="C62" i="11"/>
  <c r="C61" i="11"/>
  <c r="C60" i="11"/>
  <c r="K60" i="11"/>
  <c r="E63" i="11"/>
  <c r="E61" i="11"/>
  <c r="E62" i="11"/>
  <c r="H52" i="11"/>
  <c r="G52" i="11"/>
  <c r="G51" i="11"/>
  <c r="H50" i="11"/>
  <c r="G50" i="11"/>
  <c r="K44" i="11"/>
  <c r="L44" i="11"/>
  <c r="M44" i="11"/>
  <c r="N44" i="11"/>
  <c r="O44" i="11"/>
  <c r="K45" i="11"/>
  <c r="L45" i="11"/>
  <c r="M45" i="11"/>
  <c r="N45" i="11"/>
  <c r="O45" i="11"/>
  <c r="K46" i="11"/>
  <c r="L46" i="11"/>
  <c r="M46" i="11"/>
  <c r="N46" i="11"/>
  <c r="O46" i="11"/>
  <c r="K47" i="11"/>
  <c r="L47" i="11"/>
  <c r="M47" i="11"/>
  <c r="N47" i="11"/>
  <c r="O47" i="11"/>
  <c r="K49" i="11"/>
  <c r="L49" i="11"/>
  <c r="M49" i="11"/>
  <c r="N49" i="11"/>
  <c r="O49" i="11"/>
  <c r="K50" i="11"/>
  <c r="L50" i="11"/>
  <c r="M50" i="11"/>
  <c r="N50" i="11"/>
  <c r="O50" i="11"/>
  <c r="K51" i="11"/>
  <c r="L51" i="11"/>
  <c r="M51" i="11"/>
  <c r="N51" i="11"/>
  <c r="O51" i="11"/>
  <c r="K52" i="11"/>
  <c r="L52" i="11"/>
  <c r="M52" i="11"/>
  <c r="N52" i="11"/>
  <c r="O52" i="11"/>
  <c r="T52" i="11"/>
  <c r="T47" i="11"/>
  <c r="E64" i="11"/>
  <c r="G53" i="11"/>
  <c r="H53" i="11"/>
  <c r="T50" i="11"/>
  <c r="D64" i="11"/>
  <c r="T45" i="11"/>
  <c r="G48" i="11"/>
  <c r="H48" i="11"/>
  <c r="L60" i="11"/>
  <c r="G60" i="11"/>
  <c r="J44" i="11"/>
  <c r="P44" i="11"/>
  <c r="T51" i="11"/>
  <c r="T49" i="11"/>
  <c r="T46" i="11"/>
  <c r="T44" i="11"/>
  <c r="R52" i="11"/>
  <c r="R51" i="11"/>
  <c r="R50" i="11"/>
  <c r="R49" i="11"/>
  <c r="R47" i="11"/>
  <c r="R46" i="11"/>
  <c r="R45" i="11"/>
  <c r="R44" i="11"/>
  <c r="J48" i="11"/>
  <c r="J53" i="11"/>
  <c r="Q44" i="11"/>
  <c r="S44" i="11"/>
  <c r="J45" i="11"/>
  <c r="J47" i="11"/>
  <c r="P45" i="11"/>
  <c r="S45" i="11"/>
  <c r="Q45" i="11"/>
  <c r="J49" i="11"/>
  <c r="J46" i="11"/>
  <c r="S46" i="11"/>
  <c r="P46" i="11"/>
  <c r="Q46" i="11"/>
  <c r="S47" i="11"/>
  <c r="P47" i="11"/>
  <c r="Q47" i="11"/>
  <c r="P49" i="11"/>
  <c r="S49" i="11"/>
  <c r="Q49" i="11"/>
  <c r="J50" i="11"/>
  <c r="P50" i="11"/>
  <c r="S50" i="11"/>
  <c r="Q50" i="11"/>
  <c r="J51" i="11"/>
  <c r="J52" i="11"/>
  <c r="S52" i="11"/>
  <c r="P52" i="11"/>
  <c r="Q52" i="11"/>
  <c r="S51" i="11"/>
  <c r="P51" i="11"/>
  <c r="Q51" i="11"/>
  <c r="I38" i="18"/>
  <c r="I38" i="8"/>
  <c r="I45" i="15"/>
  <c r="I46" i="15"/>
  <c r="E65" i="16"/>
  <c r="E13" i="16"/>
  <c r="E63" i="16"/>
  <c r="E58" i="16"/>
  <c r="E48" i="16"/>
  <c r="E43" i="16"/>
  <c r="E38" i="16"/>
  <c r="E33" i="16"/>
  <c r="E28" i="16"/>
  <c r="E18" i="10"/>
  <c r="I65" i="16"/>
  <c r="I67" i="22"/>
  <c r="O67" i="22"/>
  <c r="O9" i="1"/>
  <c r="O12" i="23"/>
  <c r="N12" i="23"/>
  <c r="M12" i="23"/>
  <c r="L12" i="23"/>
  <c r="K12" i="23"/>
  <c r="O11" i="23"/>
  <c r="N11" i="23"/>
  <c r="M11" i="23"/>
  <c r="L11" i="23"/>
  <c r="K11" i="23"/>
  <c r="O10" i="23"/>
  <c r="N10" i="23"/>
  <c r="M10" i="23"/>
  <c r="L10" i="23"/>
  <c r="K10" i="23"/>
  <c r="O9" i="23"/>
  <c r="N9" i="23"/>
  <c r="M9" i="23"/>
  <c r="L9" i="23"/>
  <c r="K9" i="23"/>
  <c r="K11" i="17"/>
  <c r="L11" i="17"/>
  <c r="M11" i="17"/>
  <c r="N11" i="17"/>
  <c r="K12" i="17"/>
  <c r="L12" i="17"/>
  <c r="M12" i="17"/>
  <c r="N12" i="17"/>
  <c r="K14" i="23"/>
  <c r="L14" i="23"/>
  <c r="M14" i="23"/>
  <c r="N14" i="23"/>
  <c r="O14" i="23"/>
  <c r="K15" i="23"/>
  <c r="L15" i="23"/>
  <c r="M15" i="23"/>
  <c r="N15" i="23"/>
  <c r="O15" i="23"/>
  <c r="K16" i="23"/>
  <c r="L16" i="23"/>
  <c r="M16" i="23"/>
  <c r="N16" i="23"/>
  <c r="O16" i="23"/>
  <c r="K17" i="23"/>
  <c r="L17" i="23"/>
  <c r="M17" i="23"/>
  <c r="N17" i="23"/>
  <c r="O17" i="23"/>
  <c r="K19" i="23"/>
  <c r="L19" i="23"/>
  <c r="M19" i="23"/>
  <c r="N19" i="23"/>
  <c r="O19" i="23"/>
  <c r="K20" i="23"/>
  <c r="L20" i="23"/>
  <c r="M20" i="23"/>
  <c r="N20" i="23"/>
  <c r="O20" i="23"/>
  <c r="K21" i="23"/>
  <c r="L21" i="23"/>
  <c r="M21" i="23"/>
  <c r="N21" i="23"/>
  <c r="O21" i="23"/>
  <c r="K22" i="23"/>
  <c r="L22" i="23"/>
  <c r="M22" i="23"/>
  <c r="N22" i="23"/>
  <c r="O22" i="23"/>
  <c r="K24" i="23"/>
  <c r="L24" i="23"/>
  <c r="M24" i="23"/>
  <c r="N24" i="23"/>
  <c r="O24" i="23"/>
  <c r="K25" i="23"/>
  <c r="L25" i="23"/>
  <c r="M25" i="23"/>
  <c r="N25" i="23"/>
  <c r="O25" i="23"/>
  <c r="K26" i="23"/>
  <c r="L26" i="23"/>
  <c r="M26" i="23"/>
  <c r="N26" i="23"/>
  <c r="O26" i="23"/>
  <c r="K27" i="23"/>
  <c r="L27" i="23"/>
  <c r="M27" i="23"/>
  <c r="N27" i="23"/>
  <c r="O27" i="23"/>
  <c r="K29" i="23"/>
  <c r="L29" i="23"/>
  <c r="M29" i="23"/>
  <c r="N29" i="23"/>
  <c r="O29" i="23"/>
  <c r="K30" i="23"/>
  <c r="L30" i="23"/>
  <c r="M30" i="23"/>
  <c r="N30" i="23"/>
  <c r="O30" i="23"/>
  <c r="K31" i="23"/>
  <c r="L31" i="23"/>
  <c r="M31" i="23"/>
  <c r="N31" i="23"/>
  <c r="O31" i="23"/>
  <c r="K32" i="23"/>
  <c r="L32" i="23"/>
  <c r="M32" i="23"/>
  <c r="N32" i="23"/>
  <c r="O32" i="23"/>
  <c r="K14" i="21"/>
  <c r="L14" i="21"/>
  <c r="M14" i="21"/>
  <c r="N14" i="21"/>
  <c r="O14" i="21"/>
  <c r="K15" i="21"/>
  <c r="L15" i="21"/>
  <c r="M15" i="21"/>
  <c r="N15" i="21"/>
  <c r="O15" i="21"/>
  <c r="K16" i="21"/>
  <c r="L16" i="21"/>
  <c r="M16" i="21"/>
  <c r="N16" i="21"/>
  <c r="O16" i="21"/>
  <c r="K17" i="21"/>
  <c r="L17" i="21"/>
  <c r="M17" i="21"/>
  <c r="N17" i="21"/>
  <c r="O17" i="21"/>
  <c r="K19" i="21"/>
  <c r="L19" i="21"/>
  <c r="M19" i="21"/>
  <c r="N19" i="21"/>
  <c r="O19" i="21"/>
  <c r="K20" i="21"/>
  <c r="L20" i="21"/>
  <c r="M20" i="21"/>
  <c r="N20" i="21"/>
  <c r="O20" i="21"/>
  <c r="K21" i="21"/>
  <c r="L21" i="21"/>
  <c r="M21" i="21"/>
  <c r="N21" i="21"/>
  <c r="O21" i="21"/>
  <c r="K22" i="21"/>
  <c r="L22" i="21"/>
  <c r="M22" i="21"/>
  <c r="N22" i="21"/>
  <c r="O22" i="21"/>
  <c r="K24" i="21"/>
  <c r="L24" i="21"/>
  <c r="M24" i="21"/>
  <c r="N24" i="21"/>
  <c r="O24" i="21"/>
  <c r="K25" i="21"/>
  <c r="L25" i="21"/>
  <c r="M25" i="21"/>
  <c r="N25" i="21"/>
  <c r="O25" i="21"/>
  <c r="K26" i="21"/>
  <c r="L26" i="21"/>
  <c r="M26" i="21"/>
  <c r="N26" i="21"/>
  <c r="O26" i="21"/>
  <c r="K27" i="21"/>
  <c r="L27" i="21"/>
  <c r="M27" i="21"/>
  <c r="N27" i="21"/>
  <c r="O27" i="21"/>
  <c r="K29" i="21"/>
  <c r="L29" i="21"/>
  <c r="M29" i="21"/>
  <c r="N29" i="21"/>
  <c r="O29" i="21"/>
  <c r="K30" i="21"/>
  <c r="L30" i="21"/>
  <c r="M30" i="21"/>
  <c r="N30" i="21"/>
  <c r="O30" i="21"/>
  <c r="K31" i="21"/>
  <c r="L31" i="21"/>
  <c r="M31" i="21"/>
  <c r="N31" i="21"/>
  <c r="O31" i="21"/>
  <c r="K32" i="21"/>
  <c r="L32" i="21"/>
  <c r="M32" i="21"/>
  <c r="N32" i="21"/>
  <c r="O32" i="21"/>
  <c r="O12" i="21"/>
  <c r="N12" i="21"/>
  <c r="M12" i="21"/>
  <c r="L12" i="21"/>
  <c r="K12" i="21"/>
  <c r="O11" i="21"/>
  <c r="N11" i="21"/>
  <c r="M11" i="21"/>
  <c r="L11" i="21"/>
  <c r="K11" i="21"/>
  <c r="O10" i="21"/>
  <c r="N10" i="21"/>
  <c r="M10" i="21"/>
  <c r="L10" i="21"/>
  <c r="K10" i="21"/>
  <c r="O9" i="21"/>
  <c r="N9" i="21"/>
  <c r="M9" i="21"/>
  <c r="L9" i="21"/>
  <c r="K9" i="21"/>
  <c r="K14" i="19"/>
  <c r="L14" i="19"/>
  <c r="M14" i="19"/>
  <c r="N14" i="19"/>
  <c r="O14" i="19"/>
  <c r="K15" i="19"/>
  <c r="L15" i="19"/>
  <c r="M15" i="19"/>
  <c r="N15" i="19"/>
  <c r="O15" i="19"/>
  <c r="K16" i="19"/>
  <c r="L16" i="19"/>
  <c r="M16" i="19"/>
  <c r="N16" i="19"/>
  <c r="O16" i="19"/>
  <c r="K17" i="19"/>
  <c r="L17" i="19"/>
  <c r="M17" i="19"/>
  <c r="N17" i="19"/>
  <c r="O17" i="19"/>
  <c r="K19" i="19"/>
  <c r="L19" i="19"/>
  <c r="M19" i="19"/>
  <c r="N19" i="19"/>
  <c r="O19" i="19"/>
  <c r="K20" i="19"/>
  <c r="L20" i="19"/>
  <c r="M20" i="19"/>
  <c r="N20" i="19"/>
  <c r="O20" i="19"/>
  <c r="K21" i="19"/>
  <c r="L21" i="19"/>
  <c r="M21" i="19"/>
  <c r="N21" i="19"/>
  <c r="O21" i="19"/>
  <c r="K22" i="19"/>
  <c r="L22" i="19"/>
  <c r="M22" i="19"/>
  <c r="N22" i="19"/>
  <c r="O22" i="19"/>
  <c r="K24" i="19"/>
  <c r="L24" i="19"/>
  <c r="M24" i="19"/>
  <c r="N24" i="19"/>
  <c r="O24" i="19"/>
  <c r="K25" i="19"/>
  <c r="L25" i="19"/>
  <c r="M25" i="19"/>
  <c r="N25" i="19"/>
  <c r="O25" i="19"/>
  <c r="K26" i="19"/>
  <c r="L26" i="19"/>
  <c r="M26" i="19"/>
  <c r="N26" i="19"/>
  <c r="O26" i="19"/>
  <c r="K27" i="19"/>
  <c r="L27" i="19"/>
  <c r="M27" i="19"/>
  <c r="N27" i="19"/>
  <c r="O27" i="19"/>
  <c r="O12" i="19"/>
  <c r="N12" i="19"/>
  <c r="M12" i="19"/>
  <c r="L12" i="19"/>
  <c r="K12" i="19"/>
  <c r="O11" i="19"/>
  <c r="N11" i="19"/>
  <c r="M11" i="19"/>
  <c r="L11" i="19"/>
  <c r="K11" i="19"/>
  <c r="O10" i="19"/>
  <c r="N10" i="19"/>
  <c r="M10" i="19"/>
  <c r="L10" i="19"/>
  <c r="K10" i="19"/>
  <c r="O9" i="19"/>
  <c r="N9" i="19"/>
  <c r="M9" i="19"/>
  <c r="L9" i="19"/>
  <c r="K9" i="19"/>
  <c r="K14" i="20"/>
  <c r="L14" i="20"/>
  <c r="M14" i="20"/>
  <c r="N14" i="20"/>
  <c r="O14" i="20"/>
  <c r="K15" i="20"/>
  <c r="L15" i="20"/>
  <c r="M15" i="20"/>
  <c r="N15" i="20"/>
  <c r="O15" i="20"/>
  <c r="K16" i="20"/>
  <c r="L16" i="20"/>
  <c r="M16" i="20"/>
  <c r="N16" i="20"/>
  <c r="O16" i="20"/>
  <c r="K17" i="20"/>
  <c r="L17" i="20"/>
  <c r="M17" i="20"/>
  <c r="N17" i="20"/>
  <c r="O17" i="20"/>
  <c r="K19" i="20"/>
  <c r="L19" i="20"/>
  <c r="M19" i="20"/>
  <c r="N19" i="20"/>
  <c r="O19" i="20"/>
  <c r="K20" i="20"/>
  <c r="L20" i="20"/>
  <c r="M20" i="20"/>
  <c r="N20" i="20"/>
  <c r="O20" i="20"/>
  <c r="K21" i="20"/>
  <c r="L21" i="20"/>
  <c r="M21" i="20"/>
  <c r="N21" i="20"/>
  <c r="O21" i="20"/>
  <c r="K22" i="20"/>
  <c r="L22" i="20"/>
  <c r="M22" i="20"/>
  <c r="N22" i="20"/>
  <c r="O22" i="20"/>
  <c r="K24" i="20"/>
  <c r="L24" i="20"/>
  <c r="M24" i="20"/>
  <c r="N24" i="20"/>
  <c r="O24" i="20"/>
  <c r="K25" i="20"/>
  <c r="L25" i="20"/>
  <c r="M25" i="20"/>
  <c r="N25" i="20"/>
  <c r="O25" i="20"/>
  <c r="K26" i="20"/>
  <c r="L26" i="20"/>
  <c r="M26" i="20"/>
  <c r="N26" i="20"/>
  <c r="O26" i="20"/>
  <c r="K27" i="20"/>
  <c r="L27" i="20"/>
  <c r="M27" i="20"/>
  <c r="N27" i="20"/>
  <c r="O27" i="20"/>
  <c r="K29" i="20"/>
  <c r="L29" i="20"/>
  <c r="M29" i="20"/>
  <c r="N29" i="20"/>
  <c r="O29" i="20"/>
  <c r="K30" i="20"/>
  <c r="L30" i="20"/>
  <c r="M30" i="20"/>
  <c r="N30" i="20"/>
  <c r="O30" i="20"/>
  <c r="K31" i="20"/>
  <c r="L31" i="20"/>
  <c r="M31" i="20"/>
  <c r="N31" i="20"/>
  <c r="O31" i="20"/>
  <c r="K32" i="20"/>
  <c r="L32" i="20"/>
  <c r="M32" i="20"/>
  <c r="N32" i="20"/>
  <c r="O32" i="20"/>
  <c r="K34" i="20"/>
  <c r="L34" i="20"/>
  <c r="M34" i="20"/>
  <c r="N34" i="20"/>
  <c r="O34" i="20"/>
  <c r="K35" i="20"/>
  <c r="L35" i="20"/>
  <c r="M35" i="20"/>
  <c r="N35" i="20"/>
  <c r="O35" i="20"/>
  <c r="K36" i="20"/>
  <c r="L36" i="20"/>
  <c r="M36" i="20"/>
  <c r="N36" i="20"/>
  <c r="O36" i="20"/>
  <c r="K37" i="20"/>
  <c r="L37" i="20"/>
  <c r="M37" i="20"/>
  <c r="N37" i="20"/>
  <c r="O37" i="20"/>
  <c r="N38" i="20"/>
  <c r="K39" i="20"/>
  <c r="L39" i="20"/>
  <c r="M39" i="20"/>
  <c r="N39" i="20"/>
  <c r="O39" i="20"/>
  <c r="K40" i="20"/>
  <c r="L40" i="20"/>
  <c r="M40" i="20"/>
  <c r="N40" i="20"/>
  <c r="O40" i="20"/>
  <c r="K41" i="20"/>
  <c r="L41" i="20"/>
  <c r="M41" i="20"/>
  <c r="N41" i="20"/>
  <c r="O41" i="20"/>
  <c r="K42" i="20"/>
  <c r="L42" i="20"/>
  <c r="M42" i="20"/>
  <c r="N42" i="20"/>
  <c r="O42" i="20"/>
  <c r="K44" i="20"/>
  <c r="L44" i="20"/>
  <c r="M44" i="20"/>
  <c r="N44" i="20"/>
  <c r="O44" i="20"/>
  <c r="K45" i="20"/>
  <c r="L45" i="20"/>
  <c r="M45" i="20"/>
  <c r="N45" i="20"/>
  <c r="O45" i="20"/>
  <c r="K46" i="20"/>
  <c r="L46" i="20"/>
  <c r="M46" i="20"/>
  <c r="N46" i="20"/>
  <c r="O46" i="20"/>
  <c r="K47" i="20"/>
  <c r="L47" i="20"/>
  <c r="M47" i="20"/>
  <c r="N47" i="20"/>
  <c r="O47" i="20"/>
  <c r="K49" i="20"/>
  <c r="L49" i="20"/>
  <c r="M49" i="20"/>
  <c r="N49" i="20"/>
  <c r="O49" i="20"/>
  <c r="K50" i="20"/>
  <c r="L50" i="20"/>
  <c r="M50" i="20"/>
  <c r="N50" i="20"/>
  <c r="O50" i="20"/>
  <c r="K51" i="20"/>
  <c r="L51" i="20"/>
  <c r="M51" i="20"/>
  <c r="N51" i="20"/>
  <c r="O51" i="20"/>
  <c r="K52" i="20"/>
  <c r="L52" i="20"/>
  <c r="M52" i="20"/>
  <c r="N52" i="20"/>
  <c r="O52" i="20"/>
  <c r="K54" i="20"/>
  <c r="L54" i="20"/>
  <c r="M54" i="20"/>
  <c r="N54" i="20"/>
  <c r="O54" i="20"/>
  <c r="K55" i="20"/>
  <c r="L55" i="20"/>
  <c r="M55" i="20"/>
  <c r="N55" i="20"/>
  <c r="O55" i="20"/>
  <c r="K56" i="20"/>
  <c r="L56" i="20"/>
  <c r="M56" i="20"/>
  <c r="N56" i="20"/>
  <c r="O56" i="20"/>
  <c r="K57" i="20"/>
  <c r="L57" i="20"/>
  <c r="M57" i="20"/>
  <c r="N57" i="20"/>
  <c r="O57" i="20"/>
  <c r="K59" i="20"/>
  <c r="L59" i="20"/>
  <c r="M59" i="20"/>
  <c r="N59" i="20"/>
  <c r="O59" i="20"/>
  <c r="K60" i="20"/>
  <c r="L60" i="20"/>
  <c r="M60" i="20"/>
  <c r="N60" i="20"/>
  <c r="O60" i="20"/>
  <c r="K61" i="20"/>
  <c r="L61" i="20"/>
  <c r="M61" i="20"/>
  <c r="N61" i="20"/>
  <c r="O61" i="20"/>
  <c r="K62" i="20"/>
  <c r="L62" i="20"/>
  <c r="M62" i="20"/>
  <c r="N62" i="20"/>
  <c r="O62" i="20"/>
  <c r="O12" i="20"/>
  <c r="N12" i="20"/>
  <c r="M12" i="20"/>
  <c r="L12" i="20"/>
  <c r="K12" i="20"/>
  <c r="O11" i="20"/>
  <c r="N11" i="20"/>
  <c r="M11" i="20"/>
  <c r="L11" i="20"/>
  <c r="K11" i="20"/>
  <c r="O10" i="20"/>
  <c r="N10" i="20"/>
  <c r="M10" i="20"/>
  <c r="L10" i="20"/>
  <c r="K10" i="20"/>
  <c r="O9" i="20"/>
  <c r="N9" i="20"/>
  <c r="M9" i="20"/>
  <c r="L9" i="20"/>
  <c r="K9" i="20"/>
  <c r="K14" i="18"/>
  <c r="L14" i="18"/>
  <c r="M14" i="18"/>
  <c r="N14" i="18"/>
  <c r="O14" i="18"/>
  <c r="K15" i="18"/>
  <c r="L15" i="18"/>
  <c r="M15" i="18"/>
  <c r="N15" i="18"/>
  <c r="O15" i="18"/>
  <c r="K16" i="18"/>
  <c r="L16" i="18"/>
  <c r="M16" i="18"/>
  <c r="N16" i="18"/>
  <c r="O16" i="18"/>
  <c r="K17" i="18"/>
  <c r="L17" i="18"/>
  <c r="M17" i="18"/>
  <c r="N17" i="18"/>
  <c r="O17" i="18"/>
  <c r="K19" i="18"/>
  <c r="L19" i="18"/>
  <c r="M19" i="18"/>
  <c r="N19" i="18"/>
  <c r="O19" i="18"/>
  <c r="K20" i="18"/>
  <c r="L20" i="18"/>
  <c r="M20" i="18"/>
  <c r="N20" i="18"/>
  <c r="O20" i="18"/>
  <c r="K21" i="18"/>
  <c r="L21" i="18"/>
  <c r="M21" i="18"/>
  <c r="N21" i="18"/>
  <c r="O21" i="18"/>
  <c r="K22" i="18"/>
  <c r="L22" i="18"/>
  <c r="M22" i="18"/>
  <c r="N22" i="18"/>
  <c r="O22" i="18"/>
  <c r="K24" i="18"/>
  <c r="L24" i="18"/>
  <c r="M24" i="18"/>
  <c r="N24" i="18"/>
  <c r="O24" i="18"/>
  <c r="K25" i="18"/>
  <c r="L25" i="18"/>
  <c r="M25" i="18"/>
  <c r="N25" i="18"/>
  <c r="O25" i="18"/>
  <c r="K26" i="18"/>
  <c r="L26" i="18"/>
  <c r="M26" i="18"/>
  <c r="N26" i="18"/>
  <c r="O26" i="18"/>
  <c r="K27" i="18"/>
  <c r="L27" i="18"/>
  <c r="M27" i="18"/>
  <c r="N27" i="18"/>
  <c r="O27" i="18"/>
  <c r="K29" i="18"/>
  <c r="L29" i="18"/>
  <c r="M29" i="18"/>
  <c r="N29" i="18"/>
  <c r="O29" i="18"/>
  <c r="K30" i="18"/>
  <c r="L30" i="18"/>
  <c r="M30" i="18"/>
  <c r="N30" i="18"/>
  <c r="O30" i="18"/>
  <c r="K31" i="18"/>
  <c r="L31" i="18"/>
  <c r="M31" i="18"/>
  <c r="N31" i="18"/>
  <c r="O31" i="18"/>
  <c r="K32" i="18"/>
  <c r="L32" i="18"/>
  <c r="M32" i="18"/>
  <c r="N32" i="18"/>
  <c r="O32" i="18"/>
  <c r="K34" i="18"/>
  <c r="L34" i="18"/>
  <c r="M34" i="18"/>
  <c r="N34" i="18"/>
  <c r="O34" i="18"/>
  <c r="K35" i="18"/>
  <c r="L35" i="18"/>
  <c r="M35" i="18"/>
  <c r="N35" i="18"/>
  <c r="O35" i="18"/>
  <c r="K36" i="18"/>
  <c r="L36" i="18"/>
  <c r="M36" i="18"/>
  <c r="N36" i="18"/>
  <c r="O36" i="18"/>
  <c r="K37" i="18"/>
  <c r="L37" i="18"/>
  <c r="M37" i="18"/>
  <c r="N37" i="18"/>
  <c r="O37" i="18"/>
  <c r="N38" i="18"/>
  <c r="O38" i="18"/>
  <c r="K39" i="18"/>
  <c r="L39" i="18"/>
  <c r="M39" i="18"/>
  <c r="N39" i="18"/>
  <c r="O39" i="18"/>
  <c r="K40" i="18"/>
  <c r="L40" i="18"/>
  <c r="M40" i="18"/>
  <c r="N40" i="18"/>
  <c r="O40" i="18"/>
  <c r="K41" i="18"/>
  <c r="L41" i="18"/>
  <c r="M41" i="18"/>
  <c r="N41" i="18"/>
  <c r="O41" i="18"/>
  <c r="K42" i="18"/>
  <c r="L42" i="18"/>
  <c r="M42" i="18"/>
  <c r="N42" i="18"/>
  <c r="O42" i="18"/>
  <c r="K44" i="18"/>
  <c r="L44" i="18"/>
  <c r="M44" i="18"/>
  <c r="N44" i="18"/>
  <c r="O44" i="18"/>
  <c r="K45" i="18"/>
  <c r="L45" i="18"/>
  <c r="M45" i="18"/>
  <c r="N45" i="18"/>
  <c r="O45" i="18"/>
  <c r="K46" i="18"/>
  <c r="L46" i="18"/>
  <c r="M46" i="18"/>
  <c r="N46" i="18"/>
  <c r="O46" i="18"/>
  <c r="K47" i="18"/>
  <c r="L47" i="18"/>
  <c r="M47" i="18"/>
  <c r="N47" i="18"/>
  <c r="O47" i="18"/>
  <c r="O12" i="18"/>
  <c r="N12" i="18"/>
  <c r="M12" i="18"/>
  <c r="L12" i="18"/>
  <c r="K12" i="18"/>
  <c r="O11" i="18"/>
  <c r="N11" i="18"/>
  <c r="M11" i="18"/>
  <c r="L11" i="18"/>
  <c r="K11" i="18"/>
  <c r="O10" i="18"/>
  <c r="N10" i="18"/>
  <c r="M10" i="18"/>
  <c r="L10" i="18"/>
  <c r="K10" i="18"/>
  <c r="O9" i="18"/>
  <c r="N9" i="18"/>
  <c r="M9" i="18"/>
  <c r="L9" i="18"/>
  <c r="K9" i="18"/>
  <c r="K14" i="17"/>
  <c r="L14" i="17"/>
  <c r="M14" i="17"/>
  <c r="N14" i="17"/>
  <c r="O14" i="17"/>
  <c r="K15" i="17"/>
  <c r="L15" i="17"/>
  <c r="M15" i="17"/>
  <c r="N15" i="17"/>
  <c r="O15" i="17"/>
  <c r="K16" i="17"/>
  <c r="L16" i="17"/>
  <c r="M16" i="17"/>
  <c r="N16" i="17"/>
  <c r="O16" i="17"/>
  <c r="K17" i="17"/>
  <c r="L17" i="17"/>
  <c r="M17" i="17"/>
  <c r="N17" i="17"/>
  <c r="O17" i="17"/>
  <c r="K19" i="17"/>
  <c r="L19" i="17"/>
  <c r="M19" i="17"/>
  <c r="N19" i="17"/>
  <c r="O19" i="17"/>
  <c r="K20" i="17"/>
  <c r="L20" i="17"/>
  <c r="M20" i="17"/>
  <c r="N20" i="17"/>
  <c r="O20" i="17"/>
  <c r="K21" i="17"/>
  <c r="L21" i="17"/>
  <c r="M21" i="17"/>
  <c r="N21" i="17"/>
  <c r="O21" i="17"/>
  <c r="K22" i="17"/>
  <c r="L22" i="17"/>
  <c r="M22" i="17"/>
  <c r="N22" i="17"/>
  <c r="O22" i="17"/>
  <c r="K24" i="17"/>
  <c r="L24" i="17"/>
  <c r="M24" i="17"/>
  <c r="N24" i="17"/>
  <c r="O24" i="17"/>
  <c r="K25" i="17"/>
  <c r="L25" i="17"/>
  <c r="M25" i="17"/>
  <c r="N25" i="17"/>
  <c r="O25" i="17"/>
  <c r="K26" i="17"/>
  <c r="L26" i="17"/>
  <c r="M26" i="17"/>
  <c r="N26" i="17"/>
  <c r="O26" i="17"/>
  <c r="K27" i="17"/>
  <c r="L27" i="17"/>
  <c r="M27" i="17"/>
  <c r="N27" i="17"/>
  <c r="O27" i="17"/>
  <c r="K29" i="17"/>
  <c r="L29" i="17"/>
  <c r="M29" i="17"/>
  <c r="N29" i="17"/>
  <c r="O29" i="17"/>
  <c r="K30" i="17"/>
  <c r="L30" i="17"/>
  <c r="M30" i="17"/>
  <c r="N30" i="17"/>
  <c r="O30" i="17"/>
  <c r="K31" i="17"/>
  <c r="L31" i="17"/>
  <c r="M31" i="17"/>
  <c r="N31" i="17"/>
  <c r="O31" i="17"/>
  <c r="K32" i="17"/>
  <c r="L32" i="17"/>
  <c r="M32" i="17"/>
  <c r="N32" i="17"/>
  <c r="O32" i="17"/>
  <c r="K34" i="17"/>
  <c r="L34" i="17"/>
  <c r="M34" i="17"/>
  <c r="N34" i="17"/>
  <c r="O34" i="17"/>
  <c r="K35" i="17"/>
  <c r="L35" i="17"/>
  <c r="M35" i="17"/>
  <c r="N35" i="17"/>
  <c r="O35" i="17"/>
  <c r="K36" i="17"/>
  <c r="L36" i="17"/>
  <c r="M36" i="17"/>
  <c r="N36" i="17"/>
  <c r="O36" i="17"/>
  <c r="K37" i="17"/>
  <c r="L37" i="17"/>
  <c r="M37" i="17"/>
  <c r="N37" i="17"/>
  <c r="O37" i="17"/>
  <c r="N38" i="17"/>
  <c r="K39" i="17"/>
  <c r="L39" i="17"/>
  <c r="M39" i="17"/>
  <c r="N39" i="17"/>
  <c r="O39" i="17"/>
  <c r="K40" i="17"/>
  <c r="L40" i="17"/>
  <c r="M40" i="17"/>
  <c r="N40" i="17"/>
  <c r="O40" i="17"/>
  <c r="K41" i="17"/>
  <c r="L41" i="17"/>
  <c r="M41" i="17"/>
  <c r="N41" i="17"/>
  <c r="O41" i="17"/>
  <c r="K42" i="17"/>
  <c r="L42" i="17"/>
  <c r="M42" i="17"/>
  <c r="N42" i="17"/>
  <c r="O42" i="17"/>
  <c r="K44" i="17"/>
  <c r="L44" i="17"/>
  <c r="M44" i="17"/>
  <c r="N44" i="17"/>
  <c r="O44" i="17"/>
  <c r="K45" i="17"/>
  <c r="L45" i="17"/>
  <c r="M45" i="17"/>
  <c r="N45" i="17"/>
  <c r="O45" i="17"/>
  <c r="K46" i="17"/>
  <c r="L46" i="17"/>
  <c r="M46" i="17"/>
  <c r="N46" i="17"/>
  <c r="O46" i="17"/>
  <c r="K47" i="17"/>
  <c r="L47" i="17"/>
  <c r="M47" i="17"/>
  <c r="N47" i="17"/>
  <c r="O47" i="17"/>
  <c r="K49" i="17"/>
  <c r="L49" i="17"/>
  <c r="M49" i="17"/>
  <c r="N49" i="17"/>
  <c r="O49" i="17"/>
  <c r="K50" i="17"/>
  <c r="L50" i="17"/>
  <c r="M50" i="17"/>
  <c r="N50" i="17"/>
  <c r="O50" i="17"/>
  <c r="K51" i="17"/>
  <c r="L51" i="17"/>
  <c r="M51" i="17"/>
  <c r="N51" i="17"/>
  <c r="O51" i="17"/>
  <c r="K52" i="17"/>
  <c r="L52" i="17"/>
  <c r="M52" i="17"/>
  <c r="N52" i="17"/>
  <c r="O52" i="17"/>
  <c r="K54" i="17"/>
  <c r="L54" i="17"/>
  <c r="M54" i="17"/>
  <c r="N54" i="17"/>
  <c r="O54" i="17"/>
  <c r="K55" i="17"/>
  <c r="L55" i="17"/>
  <c r="M55" i="17"/>
  <c r="N55" i="17"/>
  <c r="O55" i="17"/>
  <c r="K56" i="17"/>
  <c r="L56" i="17"/>
  <c r="M56" i="17"/>
  <c r="N56" i="17"/>
  <c r="O56" i="17"/>
  <c r="K57" i="17"/>
  <c r="L57" i="17"/>
  <c r="M57" i="17"/>
  <c r="N57" i="17"/>
  <c r="O57" i="17"/>
  <c r="K59" i="17"/>
  <c r="L59" i="17"/>
  <c r="M59" i="17"/>
  <c r="N59" i="17"/>
  <c r="O59" i="17"/>
  <c r="K60" i="17"/>
  <c r="L60" i="17"/>
  <c r="M60" i="17"/>
  <c r="N60" i="17"/>
  <c r="O60" i="17"/>
  <c r="K61" i="17"/>
  <c r="L61" i="17"/>
  <c r="M61" i="17"/>
  <c r="N61" i="17"/>
  <c r="O61" i="17"/>
  <c r="K62" i="17"/>
  <c r="L62" i="17"/>
  <c r="M62" i="17"/>
  <c r="N62" i="17"/>
  <c r="O62" i="17"/>
  <c r="K64" i="17"/>
  <c r="L64" i="17"/>
  <c r="M64" i="17"/>
  <c r="N64" i="17"/>
  <c r="O64" i="17"/>
  <c r="K65" i="17"/>
  <c r="L65" i="17"/>
  <c r="M65" i="17"/>
  <c r="N65" i="17"/>
  <c r="O65" i="17"/>
  <c r="K66" i="17"/>
  <c r="L66" i="17"/>
  <c r="M66" i="17"/>
  <c r="N66" i="17"/>
  <c r="O66" i="17"/>
  <c r="K67" i="17"/>
  <c r="L67" i="17"/>
  <c r="M67" i="17"/>
  <c r="N67" i="17"/>
  <c r="O67" i="17"/>
  <c r="K69" i="17"/>
  <c r="L69" i="17"/>
  <c r="M69" i="17"/>
  <c r="N69" i="17"/>
  <c r="O69" i="17"/>
  <c r="K70" i="17"/>
  <c r="L70" i="17"/>
  <c r="M70" i="17"/>
  <c r="N70" i="17"/>
  <c r="O70" i="17"/>
  <c r="K71" i="17"/>
  <c r="L71" i="17"/>
  <c r="M71" i="17"/>
  <c r="N71" i="17"/>
  <c r="O71" i="17"/>
  <c r="K72" i="17"/>
  <c r="L72" i="17"/>
  <c r="M72" i="17"/>
  <c r="N72" i="17"/>
  <c r="O72" i="17"/>
  <c r="K74" i="17"/>
  <c r="L74" i="17"/>
  <c r="M74" i="17"/>
  <c r="N74" i="17"/>
  <c r="O74" i="17"/>
  <c r="K75" i="17"/>
  <c r="L75" i="17"/>
  <c r="M75" i="17"/>
  <c r="N75" i="17"/>
  <c r="O75" i="17"/>
  <c r="K76" i="17"/>
  <c r="L76" i="17"/>
  <c r="M76" i="17"/>
  <c r="N76" i="17"/>
  <c r="O76" i="17"/>
  <c r="K77" i="17"/>
  <c r="L77" i="17"/>
  <c r="M77" i="17"/>
  <c r="N77" i="17"/>
  <c r="O77" i="17"/>
  <c r="K79" i="17"/>
  <c r="L79" i="17"/>
  <c r="M79" i="17"/>
  <c r="N79" i="17"/>
  <c r="O79" i="17"/>
  <c r="K80" i="17"/>
  <c r="L80" i="17"/>
  <c r="M80" i="17"/>
  <c r="N80" i="17"/>
  <c r="O80" i="17"/>
  <c r="K81" i="17"/>
  <c r="L81" i="17"/>
  <c r="M81" i="17"/>
  <c r="N81" i="17"/>
  <c r="O81" i="17"/>
  <c r="K82" i="17"/>
  <c r="L82" i="17"/>
  <c r="M82" i="17"/>
  <c r="N82" i="17"/>
  <c r="O82" i="17"/>
  <c r="K84" i="17"/>
  <c r="L84" i="17"/>
  <c r="M84" i="17"/>
  <c r="N84" i="17"/>
  <c r="O84" i="17"/>
  <c r="K85" i="17"/>
  <c r="L85" i="17"/>
  <c r="M85" i="17"/>
  <c r="N85" i="17"/>
  <c r="O85" i="17"/>
  <c r="K86" i="17"/>
  <c r="L86" i="17"/>
  <c r="M86" i="17"/>
  <c r="N86" i="17"/>
  <c r="O86" i="17"/>
  <c r="T86" i="17"/>
  <c r="K87" i="17"/>
  <c r="L87" i="17"/>
  <c r="M87" i="17"/>
  <c r="N87" i="17"/>
  <c r="O87" i="17"/>
  <c r="O12" i="17"/>
  <c r="T12" i="17"/>
  <c r="O11" i="17"/>
  <c r="T11" i="17"/>
  <c r="O10" i="17"/>
  <c r="N10" i="17"/>
  <c r="M10" i="17"/>
  <c r="L10" i="17"/>
  <c r="K10" i="17"/>
  <c r="O9" i="17"/>
  <c r="N9" i="17"/>
  <c r="M9" i="17"/>
  <c r="L9" i="17"/>
  <c r="K9" i="17"/>
  <c r="K14" i="16"/>
  <c r="L14" i="16"/>
  <c r="M14" i="16"/>
  <c r="N14" i="16"/>
  <c r="O14" i="16"/>
  <c r="K15" i="16"/>
  <c r="L15" i="16"/>
  <c r="M15" i="16"/>
  <c r="N15" i="16"/>
  <c r="O15" i="16"/>
  <c r="K16" i="16"/>
  <c r="L16" i="16"/>
  <c r="M16" i="16"/>
  <c r="N16" i="16"/>
  <c r="O16" i="16"/>
  <c r="K17" i="16"/>
  <c r="L17" i="16"/>
  <c r="M17" i="16"/>
  <c r="N17" i="16"/>
  <c r="O17" i="16"/>
  <c r="K19" i="16"/>
  <c r="L19" i="16"/>
  <c r="M19" i="16"/>
  <c r="N19" i="16"/>
  <c r="O19" i="16"/>
  <c r="K20" i="16"/>
  <c r="L20" i="16"/>
  <c r="M20" i="16"/>
  <c r="N20" i="16"/>
  <c r="O20" i="16"/>
  <c r="K21" i="16"/>
  <c r="L21" i="16"/>
  <c r="M21" i="16"/>
  <c r="N21" i="16"/>
  <c r="O21" i="16"/>
  <c r="K22" i="16"/>
  <c r="L22" i="16"/>
  <c r="M22" i="16"/>
  <c r="N22" i="16"/>
  <c r="O22" i="16"/>
  <c r="K24" i="16"/>
  <c r="L24" i="16"/>
  <c r="M24" i="16"/>
  <c r="N24" i="16"/>
  <c r="O24" i="16"/>
  <c r="K25" i="16"/>
  <c r="L25" i="16"/>
  <c r="M25" i="16"/>
  <c r="N25" i="16"/>
  <c r="O25" i="16"/>
  <c r="K26" i="16"/>
  <c r="L26" i="16"/>
  <c r="M26" i="16"/>
  <c r="N26" i="16"/>
  <c r="O26" i="16"/>
  <c r="K27" i="16"/>
  <c r="L27" i="16"/>
  <c r="M27" i="16"/>
  <c r="N27" i="16"/>
  <c r="O27" i="16"/>
  <c r="K29" i="16"/>
  <c r="L29" i="16"/>
  <c r="M29" i="16"/>
  <c r="N29" i="16"/>
  <c r="O29" i="16"/>
  <c r="K30" i="16"/>
  <c r="L30" i="16"/>
  <c r="M30" i="16"/>
  <c r="N30" i="16"/>
  <c r="O30" i="16"/>
  <c r="K31" i="16"/>
  <c r="L31" i="16"/>
  <c r="M31" i="16"/>
  <c r="N31" i="16"/>
  <c r="O31" i="16"/>
  <c r="K32" i="16"/>
  <c r="L32" i="16"/>
  <c r="M32" i="16"/>
  <c r="N32" i="16"/>
  <c r="O32" i="16"/>
  <c r="K34" i="16"/>
  <c r="L34" i="16"/>
  <c r="M34" i="16"/>
  <c r="N34" i="16"/>
  <c r="O34" i="16"/>
  <c r="K35" i="16"/>
  <c r="L35" i="16"/>
  <c r="M35" i="16"/>
  <c r="N35" i="16"/>
  <c r="O35" i="16"/>
  <c r="K36" i="16"/>
  <c r="L36" i="16"/>
  <c r="M36" i="16"/>
  <c r="N36" i="16"/>
  <c r="O36" i="16"/>
  <c r="K37" i="16"/>
  <c r="L37" i="16"/>
  <c r="M37" i="16"/>
  <c r="N37" i="16"/>
  <c r="O37" i="16"/>
  <c r="N38" i="16"/>
  <c r="K39" i="16"/>
  <c r="L39" i="16"/>
  <c r="M39" i="16"/>
  <c r="N39" i="16"/>
  <c r="O39" i="16"/>
  <c r="K40" i="16"/>
  <c r="L40" i="16"/>
  <c r="M40" i="16"/>
  <c r="N40" i="16"/>
  <c r="O40" i="16"/>
  <c r="K41" i="16"/>
  <c r="L41" i="16"/>
  <c r="M41" i="16"/>
  <c r="N41" i="16"/>
  <c r="O41" i="16"/>
  <c r="K42" i="16"/>
  <c r="L42" i="16"/>
  <c r="M42" i="16"/>
  <c r="N42" i="16"/>
  <c r="O42" i="16"/>
  <c r="K44" i="16"/>
  <c r="L44" i="16"/>
  <c r="M44" i="16"/>
  <c r="N44" i="16"/>
  <c r="O44" i="16"/>
  <c r="K45" i="16"/>
  <c r="L45" i="16"/>
  <c r="M45" i="16"/>
  <c r="N45" i="16"/>
  <c r="O45" i="16"/>
  <c r="K46" i="16"/>
  <c r="L46" i="16"/>
  <c r="M46" i="16"/>
  <c r="N46" i="16"/>
  <c r="O46" i="16"/>
  <c r="K47" i="16"/>
  <c r="L47" i="16"/>
  <c r="M47" i="16"/>
  <c r="N47" i="16"/>
  <c r="O47" i="16"/>
  <c r="K49" i="16"/>
  <c r="L49" i="16"/>
  <c r="M49" i="16"/>
  <c r="N49" i="16"/>
  <c r="O49" i="16"/>
  <c r="K50" i="16"/>
  <c r="L50" i="16"/>
  <c r="M50" i="16"/>
  <c r="N50" i="16"/>
  <c r="O50" i="16"/>
  <c r="K51" i="16"/>
  <c r="L51" i="16"/>
  <c r="M51" i="16"/>
  <c r="N51" i="16"/>
  <c r="O51" i="16"/>
  <c r="K52" i="16"/>
  <c r="L52" i="16"/>
  <c r="M52" i="16"/>
  <c r="N52" i="16"/>
  <c r="O52" i="16"/>
  <c r="K54" i="16"/>
  <c r="L54" i="16"/>
  <c r="M54" i="16"/>
  <c r="N54" i="16"/>
  <c r="O54" i="16"/>
  <c r="K55" i="16"/>
  <c r="L55" i="16"/>
  <c r="M55" i="16"/>
  <c r="N55" i="16"/>
  <c r="O55" i="16"/>
  <c r="K56" i="16"/>
  <c r="L56" i="16"/>
  <c r="M56" i="16"/>
  <c r="N56" i="16"/>
  <c r="O56" i="16"/>
  <c r="K57" i="16"/>
  <c r="L57" i="16"/>
  <c r="M57" i="16"/>
  <c r="N57" i="16"/>
  <c r="O57" i="16"/>
  <c r="K59" i="16"/>
  <c r="L59" i="16"/>
  <c r="M59" i="16"/>
  <c r="N59" i="16"/>
  <c r="O59" i="16"/>
  <c r="K60" i="16"/>
  <c r="L60" i="16"/>
  <c r="M60" i="16"/>
  <c r="N60" i="16"/>
  <c r="O60" i="16"/>
  <c r="K61" i="16"/>
  <c r="L61" i="16"/>
  <c r="M61" i="16"/>
  <c r="N61" i="16"/>
  <c r="O61" i="16"/>
  <c r="K62" i="16"/>
  <c r="L62" i="16"/>
  <c r="M62" i="16"/>
  <c r="N62" i="16"/>
  <c r="O62" i="16"/>
  <c r="O12" i="16"/>
  <c r="N12" i="16"/>
  <c r="M12" i="16"/>
  <c r="L12" i="16"/>
  <c r="K12" i="16"/>
  <c r="O11" i="16"/>
  <c r="N11" i="16"/>
  <c r="M11" i="16"/>
  <c r="L11" i="16"/>
  <c r="K11" i="16"/>
  <c r="O10" i="16"/>
  <c r="N10" i="16"/>
  <c r="M10" i="16"/>
  <c r="L10" i="16"/>
  <c r="K10" i="16"/>
  <c r="O9" i="16"/>
  <c r="N9" i="16"/>
  <c r="M9" i="16"/>
  <c r="L9" i="16"/>
  <c r="K9" i="16"/>
  <c r="O45" i="15"/>
  <c r="K14" i="15"/>
  <c r="L14" i="15"/>
  <c r="M14" i="15"/>
  <c r="N14" i="15"/>
  <c r="O14" i="15"/>
  <c r="K15" i="15"/>
  <c r="L15" i="15"/>
  <c r="M15" i="15"/>
  <c r="N15" i="15"/>
  <c r="O15" i="15"/>
  <c r="K16" i="15"/>
  <c r="L16" i="15"/>
  <c r="M16" i="15"/>
  <c r="N16" i="15"/>
  <c r="O16" i="15"/>
  <c r="K17" i="15"/>
  <c r="L17" i="15"/>
  <c r="M17" i="15"/>
  <c r="N17" i="15"/>
  <c r="O17" i="15"/>
  <c r="K19" i="15"/>
  <c r="L19" i="15"/>
  <c r="M19" i="15"/>
  <c r="N19" i="15"/>
  <c r="O19" i="15"/>
  <c r="K20" i="15"/>
  <c r="L20" i="15"/>
  <c r="M20" i="15"/>
  <c r="N20" i="15"/>
  <c r="O20" i="15"/>
  <c r="K21" i="15"/>
  <c r="L21" i="15"/>
  <c r="M21" i="15"/>
  <c r="N21" i="15"/>
  <c r="O21" i="15"/>
  <c r="T21" i="15"/>
  <c r="K22" i="15"/>
  <c r="L22" i="15"/>
  <c r="M22" i="15"/>
  <c r="N22" i="15"/>
  <c r="O22" i="15"/>
  <c r="K24" i="15"/>
  <c r="L24" i="15"/>
  <c r="M24" i="15"/>
  <c r="N24" i="15"/>
  <c r="O24" i="15"/>
  <c r="K25" i="15"/>
  <c r="L25" i="15"/>
  <c r="M25" i="15"/>
  <c r="N25" i="15"/>
  <c r="O25" i="15"/>
  <c r="K26" i="15"/>
  <c r="L26" i="15"/>
  <c r="M26" i="15"/>
  <c r="N26" i="15"/>
  <c r="O26" i="15"/>
  <c r="K27" i="15"/>
  <c r="L27" i="15"/>
  <c r="M27" i="15"/>
  <c r="N27" i="15"/>
  <c r="O27" i="15"/>
  <c r="K29" i="15"/>
  <c r="L29" i="15"/>
  <c r="M29" i="15"/>
  <c r="N29" i="15"/>
  <c r="O29" i="15"/>
  <c r="K30" i="15"/>
  <c r="L30" i="15"/>
  <c r="M30" i="15"/>
  <c r="N30" i="15"/>
  <c r="O30" i="15"/>
  <c r="K31" i="15"/>
  <c r="L31" i="15"/>
  <c r="M31" i="15"/>
  <c r="N31" i="15"/>
  <c r="O31" i="15"/>
  <c r="K32" i="15"/>
  <c r="L32" i="15"/>
  <c r="M32" i="15"/>
  <c r="N32" i="15"/>
  <c r="O32" i="15"/>
  <c r="K34" i="15"/>
  <c r="L34" i="15"/>
  <c r="M34" i="15"/>
  <c r="N34" i="15"/>
  <c r="O34" i="15"/>
  <c r="K35" i="15"/>
  <c r="L35" i="15"/>
  <c r="M35" i="15"/>
  <c r="N35" i="15"/>
  <c r="O35" i="15"/>
  <c r="K36" i="15"/>
  <c r="L36" i="15"/>
  <c r="M36" i="15"/>
  <c r="N36" i="15"/>
  <c r="O36" i="15"/>
  <c r="T36" i="15"/>
  <c r="K37" i="15"/>
  <c r="L37" i="15"/>
  <c r="M37" i="15"/>
  <c r="N37" i="15"/>
  <c r="O37" i="15"/>
  <c r="M38" i="15"/>
  <c r="N38" i="15"/>
  <c r="K39" i="15"/>
  <c r="L39" i="15"/>
  <c r="M39" i="15"/>
  <c r="N39" i="15"/>
  <c r="O39" i="15"/>
  <c r="T39" i="15"/>
  <c r="K40" i="15"/>
  <c r="L40" i="15"/>
  <c r="M40" i="15"/>
  <c r="N40" i="15"/>
  <c r="O40" i="15"/>
  <c r="T40" i="15"/>
  <c r="K41" i="15"/>
  <c r="L41" i="15"/>
  <c r="M41" i="15"/>
  <c r="N41" i="15"/>
  <c r="O41" i="15"/>
  <c r="T41" i="15"/>
  <c r="K42" i="15"/>
  <c r="L42" i="15"/>
  <c r="M42" i="15"/>
  <c r="N42" i="15"/>
  <c r="O42" i="15"/>
  <c r="O12" i="15"/>
  <c r="N12" i="15"/>
  <c r="M12" i="15"/>
  <c r="L12" i="15"/>
  <c r="K12" i="15"/>
  <c r="O11" i="15"/>
  <c r="N11" i="15"/>
  <c r="M11" i="15"/>
  <c r="L11" i="15"/>
  <c r="K11" i="15"/>
  <c r="O10" i="15"/>
  <c r="N10" i="15"/>
  <c r="M10" i="15"/>
  <c r="L10" i="15"/>
  <c r="K10" i="15"/>
  <c r="O9" i="15"/>
  <c r="N9" i="15"/>
  <c r="M9" i="15"/>
  <c r="L9" i="15"/>
  <c r="K9" i="15"/>
  <c r="K14" i="14"/>
  <c r="L14" i="14"/>
  <c r="M14" i="14"/>
  <c r="N14" i="14"/>
  <c r="O14" i="14"/>
  <c r="K15" i="14"/>
  <c r="L15" i="14"/>
  <c r="M15" i="14"/>
  <c r="N15" i="14"/>
  <c r="O15" i="14"/>
  <c r="K16" i="14"/>
  <c r="L16" i="14"/>
  <c r="M16" i="14"/>
  <c r="N16" i="14"/>
  <c r="O16" i="14"/>
  <c r="K17" i="14"/>
  <c r="L17" i="14"/>
  <c r="M17" i="14"/>
  <c r="N17" i="14"/>
  <c r="O17" i="14"/>
  <c r="K19" i="14"/>
  <c r="L19" i="14"/>
  <c r="M19" i="14"/>
  <c r="N19" i="14"/>
  <c r="O19" i="14"/>
  <c r="K20" i="14"/>
  <c r="L20" i="14"/>
  <c r="M20" i="14"/>
  <c r="N20" i="14"/>
  <c r="O20" i="14"/>
  <c r="K21" i="14"/>
  <c r="L21" i="14"/>
  <c r="M21" i="14"/>
  <c r="N21" i="14"/>
  <c r="O21" i="14"/>
  <c r="K22" i="14"/>
  <c r="L22" i="14"/>
  <c r="M22" i="14"/>
  <c r="N22" i="14"/>
  <c r="O22" i="14"/>
  <c r="K24" i="14"/>
  <c r="L24" i="14"/>
  <c r="M24" i="14"/>
  <c r="N24" i="14"/>
  <c r="O24" i="14"/>
  <c r="K25" i="14"/>
  <c r="L25" i="14"/>
  <c r="M25" i="14"/>
  <c r="N25" i="14"/>
  <c r="O25" i="14"/>
  <c r="K26" i="14"/>
  <c r="L26" i="14"/>
  <c r="M26" i="14"/>
  <c r="N26" i="14"/>
  <c r="O26" i="14"/>
  <c r="K27" i="14"/>
  <c r="L27" i="14"/>
  <c r="M27" i="14"/>
  <c r="N27" i="14"/>
  <c r="O27" i="14"/>
  <c r="K29" i="14"/>
  <c r="L29" i="14"/>
  <c r="M29" i="14"/>
  <c r="N29" i="14"/>
  <c r="O29" i="14"/>
  <c r="K30" i="14"/>
  <c r="L30" i="14"/>
  <c r="M30" i="14"/>
  <c r="N30" i="14"/>
  <c r="O30" i="14"/>
  <c r="K31" i="14"/>
  <c r="L31" i="14"/>
  <c r="M31" i="14"/>
  <c r="N31" i="14"/>
  <c r="O31" i="14"/>
  <c r="K32" i="14"/>
  <c r="L32" i="14"/>
  <c r="M32" i="14"/>
  <c r="N32" i="14"/>
  <c r="O32" i="14"/>
  <c r="K34" i="14"/>
  <c r="L34" i="14"/>
  <c r="M34" i="14"/>
  <c r="N34" i="14"/>
  <c r="O34" i="14"/>
  <c r="K35" i="14"/>
  <c r="L35" i="14"/>
  <c r="M35" i="14"/>
  <c r="N35" i="14"/>
  <c r="O35" i="14"/>
  <c r="K36" i="14"/>
  <c r="L36" i="14"/>
  <c r="M36" i="14"/>
  <c r="N36" i="14"/>
  <c r="O36" i="14"/>
  <c r="K37" i="14"/>
  <c r="L37" i="14"/>
  <c r="M37" i="14"/>
  <c r="N37" i="14"/>
  <c r="O37" i="14"/>
  <c r="N38" i="14"/>
  <c r="K39" i="14"/>
  <c r="L39" i="14"/>
  <c r="M39" i="14"/>
  <c r="N39" i="14"/>
  <c r="O39" i="14"/>
  <c r="K40" i="14"/>
  <c r="L40" i="14"/>
  <c r="M40" i="14"/>
  <c r="N40" i="14"/>
  <c r="O40" i="14"/>
  <c r="K41" i="14"/>
  <c r="L41" i="14"/>
  <c r="M41" i="14"/>
  <c r="N41" i="14"/>
  <c r="O41" i="14"/>
  <c r="K42" i="14"/>
  <c r="L42" i="14"/>
  <c r="M42" i="14"/>
  <c r="N42" i="14"/>
  <c r="O42" i="14"/>
  <c r="K44" i="14"/>
  <c r="L44" i="14"/>
  <c r="M44" i="14"/>
  <c r="N44" i="14"/>
  <c r="O44" i="14"/>
  <c r="K45" i="14"/>
  <c r="L45" i="14"/>
  <c r="M45" i="14"/>
  <c r="N45" i="14"/>
  <c r="O45" i="14"/>
  <c r="K46" i="14"/>
  <c r="L46" i="14"/>
  <c r="M46" i="14"/>
  <c r="N46" i="14"/>
  <c r="O46" i="14"/>
  <c r="K47" i="14"/>
  <c r="L47" i="14"/>
  <c r="M47" i="14"/>
  <c r="N47" i="14"/>
  <c r="O47" i="14"/>
  <c r="K49" i="14"/>
  <c r="L49" i="14"/>
  <c r="M49" i="14"/>
  <c r="N49" i="14"/>
  <c r="O49" i="14"/>
  <c r="K50" i="14"/>
  <c r="L50" i="14"/>
  <c r="M50" i="14"/>
  <c r="N50" i="14"/>
  <c r="O50" i="14"/>
  <c r="K51" i="14"/>
  <c r="L51" i="14"/>
  <c r="M51" i="14"/>
  <c r="N51" i="14"/>
  <c r="O51" i="14"/>
  <c r="K52" i="14"/>
  <c r="L52" i="14"/>
  <c r="M52" i="14"/>
  <c r="N52" i="14"/>
  <c r="O52" i="14"/>
  <c r="K54" i="14"/>
  <c r="L54" i="14"/>
  <c r="M54" i="14"/>
  <c r="N54" i="14"/>
  <c r="O54" i="14"/>
  <c r="K55" i="14"/>
  <c r="L55" i="14"/>
  <c r="M55" i="14"/>
  <c r="N55" i="14"/>
  <c r="O55" i="14"/>
  <c r="K56" i="14"/>
  <c r="L56" i="14"/>
  <c r="M56" i="14"/>
  <c r="N56" i="14"/>
  <c r="O56" i="14"/>
  <c r="K57" i="14"/>
  <c r="L57" i="14"/>
  <c r="M57" i="14"/>
  <c r="N57" i="14"/>
  <c r="O57" i="14"/>
  <c r="K59" i="14"/>
  <c r="L59" i="14"/>
  <c r="M59" i="14"/>
  <c r="N59" i="14"/>
  <c r="O59" i="14"/>
  <c r="K60" i="14"/>
  <c r="L60" i="14"/>
  <c r="M60" i="14"/>
  <c r="N60" i="14"/>
  <c r="O60" i="14"/>
  <c r="K61" i="14"/>
  <c r="L61" i="14"/>
  <c r="M61" i="14"/>
  <c r="N61" i="14"/>
  <c r="O61" i="14"/>
  <c r="K62" i="14"/>
  <c r="L62" i="14"/>
  <c r="M62" i="14"/>
  <c r="N62" i="14"/>
  <c r="O62" i="14"/>
  <c r="O12" i="14"/>
  <c r="N12" i="14"/>
  <c r="M12" i="14"/>
  <c r="L12" i="14"/>
  <c r="K12" i="14"/>
  <c r="O11" i="14"/>
  <c r="N11" i="14"/>
  <c r="M11" i="14"/>
  <c r="L11" i="14"/>
  <c r="K11" i="14"/>
  <c r="O10" i="14"/>
  <c r="N10" i="14"/>
  <c r="M10" i="14"/>
  <c r="L10" i="14"/>
  <c r="K10" i="14"/>
  <c r="O9" i="14"/>
  <c r="N9" i="14"/>
  <c r="M9" i="14"/>
  <c r="L9" i="14"/>
  <c r="K9" i="14"/>
  <c r="K14" i="13"/>
  <c r="L14" i="13"/>
  <c r="M14" i="13"/>
  <c r="N14" i="13"/>
  <c r="O14" i="13"/>
  <c r="K15" i="13"/>
  <c r="L15" i="13"/>
  <c r="M15" i="13"/>
  <c r="N15" i="13"/>
  <c r="O15" i="13"/>
  <c r="K16" i="13"/>
  <c r="L16" i="13"/>
  <c r="M16" i="13"/>
  <c r="N16" i="13"/>
  <c r="O16" i="13"/>
  <c r="K17" i="13"/>
  <c r="L17" i="13"/>
  <c r="M17" i="13"/>
  <c r="N17" i="13"/>
  <c r="O17" i="13"/>
  <c r="K19" i="13"/>
  <c r="L19" i="13"/>
  <c r="M19" i="13"/>
  <c r="N19" i="13"/>
  <c r="O19" i="13"/>
  <c r="K20" i="13"/>
  <c r="L20" i="13"/>
  <c r="M20" i="13"/>
  <c r="N20" i="13"/>
  <c r="O20" i="13"/>
  <c r="K21" i="13"/>
  <c r="L21" i="13"/>
  <c r="M21" i="13"/>
  <c r="N21" i="13"/>
  <c r="O21" i="13"/>
  <c r="K22" i="13"/>
  <c r="L22" i="13"/>
  <c r="M22" i="13"/>
  <c r="N22" i="13"/>
  <c r="O22" i="13"/>
  <c r="K24" i="13"/>
  <c r="L24" i="13"/>
  <c r="M24" i="13"/>
  <c r="N24" i="13"/>
  <c r="O24" i="13"/>
  <c r="K25" i="13"/>
  <c r="L25" i="13"/>
  <c r="M25" i="13"/>
  <c r="N25" i="13"/>
  <c r="O25" i="13"/>
  <c r="K26" i="13"/>
  <c r="L26" i="13"/>
  <c r="M26" i="13"/>
  <c r="N26" i="13"/>
  <c r="O26" i="13"/>
  <c r="K27" i="13"/>
  <c r="L27" i="13"/>
  <c r="M27" i="13"/>
  <c r="N27" i="13"/>
  <c r="O27" i="13"/>
  <c r="K29" i="13"/>
  <c r="L29" i="13"/>
  <c r="M29" i="13"/>
  <c r="N29" i="13"/>
  <c r="O29" i="13"/>
  <c r="K30" i="13"/>
  <c r="L30" i="13"/>
  <c r="M30" i="13"/>
  <c r="N30" i="13"/>
  <c r="O30" i="13"/>
  <c r="K31" i="13"/>
  <c r="L31" i="13"/>
  <c r="M31" i="13"/>
  <c r="N31" i="13"/>
  <c r="O31" i="13"/>
  <c r="K32" i="13"/>
  <c r="L32" i="13"/>
  <c r="M32" i="13"/>
  <c r="N32" i="13"/>
  <c r="O32" i="13"/>
  <c r="K34" i="13"/>
  <c r="L34" i="13"/>
  <c r="M34" i="13"/>
  <c r="N34" i="13"/>
  <c r="O34" i="13"/>
  <c r="K35" i="13"/>
  <c r="L35" i="13"/>
  <c r="M35" i="13"/>
  <c r="N35" i="13"/>
  <c r="O35" i="13"/>
  <c r="K36" i="13"/>
  <c r="L36" i="13"/>
  <c r="M36" i="13"/>
  <c r="N36" i="13"/>
  <c r="O36" i="13"/>
  <c r="K37" i="13"/>
  <c r="L37" i="13"/>
  <c r="M37" i="13"/>
  <c r="N37" i="13"/>
  <c r="O37" i="13"/>
  <c r="N38" i="13"/>
  <c r="K39" i="13"/>
  <c r="L39" i="13"/>
  <c r="M39" i="13"/>
  <c r="N39" i="13"/>
  <c r="O39" i="13"/>
  <c r="K40" i="13"/>
  <c r="L40" i="13"/>
  <c r="M40" i="13"/>
  <c r="N40" i="13"/>
  <c r="O40" i="13"/>
  <c r="K41" i="13"/>
  <c r="L41" i="13"/>
  <c r="M41" i="13"/>
  <c r="N41" i="13"/>
  <c r="O41" i="13"/>
  <c r="K42" i="13"/>
  <c r="L42" i="13"/>
  <c r="M42" i="13"/>
  <c r="N42" i="13"/>
  <c r="O42" i="13"/>
  <c r="K44" i="13"/>
  <c r="L44" i="13"/>
  <c r="M44" i="13"/>
  <c r="N44" i="13"/>
  <c r="O44" i="13"/>
  <c r="K45" i="13"/>
  <c r="L45" i="13"/>
  <c r="M45" i="13"/>
  <c r="N45" i="13"/>
  <c r="O45" i="13"/>
  <c r="K46" i="13"/>
  <c r="L46" i="13"/>
  <c r="M46" i="13"/>
  <c r="N46" i="13"/>
  <c r="O46" i="13"/>
  <c r="K47" i="13"/>
  <c r="L47" i="13"/>
  <c r="M47" i="13"/>
  <c r="N47" i="13"/>
  <c r="O47" i="13"/>
  <c r="K49" i="13"/>
  <c r="L49" i="13"/>
  <c r="M49" i="13"/>
  <c r="N49" i="13"/>
  <c r="O49" i="13"/>
  <c r="K50" i="13"/>
  <c r="L50" i="13"/>
  <c r="M50" i="13"/>
  <c r="N50" i="13"/>
  <c r="O50" i="13"/>
  <c r="K51" i="13"/>
  <c r="L51" i="13"/>
  <c r="M51" i="13"/>
  <c r="N51" i="13"/>
  <c r="O51" i="13"/>
  <c r="K52" i="13"/>
  <c r="L52" i="13"/>
  <c r="M52" i="13"/>
  <c r="N52" i="13"/>
  <c r="O52" i="13"/>
  <c r="K54" i="13"/>
  <c r="L54" i="13"/>
  <c r="M54" i="13"/>
  <c r="N54" i="13"/>
  <c r="O54" i="13"/>
  <c r="K55" i="13"/>
  <c r="L55" i="13"/>
  <c r="M55" i="13"/>
  <c r="N55" i="13"/>
  <c r="O55" i="13"/>
  <c r="K56" i="13"/>
  <c r="L56" i="13"/>
  <c r="M56" i="13"/>
  <c r="N56" i="13"/>
  <c r="O56" i="13"/>
  <c r="K57" i="13"/>
  <c r="L57" i="13"/>
  <c r="M57" i="13"/>
  <c r="N57" i="13"/>
  <c r="O57" i="13"/>
  <c r="O12" i="13"/>
  <c r="N12" i="13"/>
  <c r="M12" i="13"/>
  <c r="L12" i="13"/>
  <c r="K12" i="13"/>
  <c r="O11" i="13"/>
  <c r="N11" i="13"/>
  <c r="M11" i="13"/>
  <c r="L11" i="13"/>
  <c r="K11" i="13"/>
  <c r="O10" i="13"/>
  <c r="N10" i="13"/>
  <c r="M10" i="13"/>
  <c r="L10" i="13"/>
  <c r="K10" i="13"/>
  <c r="O9" i="13"/>
  <c r="N9" i="13"/>
  <c r="M9" i="13"/>
  <c r="L9" i="13"/>
  <c r="K9" i="13"/>
  <c r="K14" i="12"/>
  <c r="L14" i="12"/>
  <c r="M14" i="12"/>
  <c r="N14" i="12"/>
  <c r="O14" i="12"/>
  <c r="K15" i="12"/>
  <c r="L15" i="12"/>
  <c r="M15" i="12"/>
  <c r="N15" i="12"/>
  <c r="O15" i="12"/>
  <c r="K16" i="12"/>
  <c r="L16" i="12"/>
  <c r="M16" i="12"/>
  <c r="N16" i="12"/>
  <c r="O16" i="12"/>
  <c r="K17" i="12"/>
  <c r="L17" i="12"/>
  <c r="M17" i="12"/>
  <c r="N17" i="12"/>
  <c r="O17" i="12"/>
  <c r="K19" i="12"/>
  <c r="L19" i="12"/>
  <c r="M19" i="12"/>
  <c r="N19" i="12"/>
  <c r="O19" i="12"/>
  <c r="K20" i="12"/>
  <c r="L20" i="12"/>
  <c r="M20" i="12"/>
  <c r="N20" i="12"/>
  <c r="O20" i="12"/>
  <c r="K21" i="12"/>
  <c r="L21" i="12"/>
  <c r="M21" i="12"/>
  <c r="N21" i="12"/>
  <c r="O21" i="12"/>
  <c r="K22" i="12"/>
  <c r="L22" i="12"/>
  <c r="M22" i="12"/>
  <c r="N22" i="12"/>
  <c r="O22" i="12"/>
  <c r="K24" i="12"/>
  <c r="L24" i="12"/>
  <c r="M24" i="12"/>
  <c r="N24" i="12"/>
  <c r="O24" i="12"/>
  <c r="K25" i="12"/>
  <c r="L25" i="12"/>
  <c r="M25" i="12"/>
  <c r="N25" i="12"/>
  <c r="O25" i="12"/>
  <c r="K26" i="12"/>
  <c r="L26" i="12"/>
  <c r="M26" i="12"/>
  <c r="N26" i="12"/>
  <c r="O26" i="12"/>
  <c r="K27" i="12"/>
  <c r="L27" i="12"/>
  <c r="M27" i="12"/>
  <c r="N27" i="12"/>
  <c r="O27" i="12"/>
  <c r="K29" i="12"/>
  <c r="L29" i="12"/>
  <c r="M29" i="12"/>
  <c r="N29" i="12"/>
  <c r="O29" i="12"/>
  <c r="K30" i="12"/>
  <c r="L30" i="12"/>
  <c r="M30" i="12"/>
  <c r="N30" i="12"/>
  <c r="O30" i="12"/>
  <c r="K31" i="12"/>
  <c r="L31" i="12"/>
  <c r="M31" i="12"/>
  <c r="N31" i="12"/>
  <c r="O31" i="12"/>
  <c r="K32" i="12"/>
  <c r="L32" i="12"/>
  <c r="M32" i="12"/>
  <c r="N32" i="12"/>
  <c r="O32" i="12"/>
  <c r="K34" i="12"/>
  <c r="L34" i="12"/>
  <c r="M34" i="12"/>
  <c r="N34" i="12"/>
  <c r="O34" i="12"/>
  <c r="K35" i="12"/>
  <c r="L35" i="12"/>
  <c r="M35" i="12"/>
  <c r="N35" i="12"/>
  <c r="O35" i="12"/>
  <c r="K36" i="12"/>
  <c r="L36" i="12"/>
  <c r="M36" i="12"/>
  <c r="N36" i="12"/>
  <c r="O36" i="12"/>
  <c r="K37" i="12"/>
  <c r="L37" i="12"/>
  <c r="M37" i="12"/>
  <c r="N37" i="12"/>
  <c r="O37" i="12"/>
  <c r="N38" i="12"/>
  <c r="K39" i="12"/>
  <c r="L39" i="12"/>
  <c r="M39" i="12"/>
  <c r="N39" i="12"/>
  <c r="O39" i="12"/>
  <c r="K40" i="12"/>
  <c r="L40" i="12"/>
  <c r="M40" i="12"/>
  <c r="N40" i="12"/>
  <c r="O40" i="12"/>
  <c r="K41" i="12"/>
  <c r="L41" i="12"/>
  <c r="M41" i="12"/>
  <c r="N41" i="12"/>
  <c r="O41" i="12"/>
  <c r="K42" i="12"/>
  <c r="L42" i="12"/>
  <c r="M42" i="12"/>
  <c r="N42" i="12"/>
  <c r="O42" i="12"/>
  <c r="K44" i="12"/>
  <c r="L44" i="12"/>
  <c r="M44" i="12"/>
  <c r="N44" i="12"/>
  <c r="O44" i="12"/>
  <c r="K45" i="12"/>
  <c r="L45" i="12"/>
  <c r="M45" i="12"/>
  <c r="N45" i="12"/>
  <c r="O45" i="12"/>
  <c r="K46" i="12"/>
  <c r="L46" i="12"/>
  <c r="M46" i="12"/>
  <c r="N46" i="12"/>
  <c r="O46" i="12"/>
  <c r="K47" i="12"/>
  <c r="L47" i="12"/>
  <c r="M47" i="12"/>
  <c r="N47" i="12"/>
  <c r="O47" i="12"/>
  <c r="K49" i="12"/>
  <c r="L49" i="12"/>
  <c r="M49" i="12"/>
  <c r="N49" i="12"/>
  <c r="O49" i="12"/>
  <c r="K50" i="12"/>
  <c r="L50" i="12"/>
  <c r="M50" i="12"/>
  <c r="N50" i="12"/>
  <c r="O50" i="12"/>
  <c r="K51" i="12"/>
  <c r="L51" i="12"/>
  <c r="M51" i="12"/>
  <c r="N51" i="12"/>
  <c r="O51" i="12"/>
  <c r="K52" i="12"/>
  <c r="L52" i="12"/>
  <c r="M52" i="12"/>
  <c r="N52" i="12"/>
  <c r="O52" i="12"/>
  <c r="K54" i="12"/>
  <c r="L54" i="12"/>
  <c r="M54" i="12"/>
  <c r="N54" i="12"/>
  <c r="O54" i="12"/>
  <c r="K55" i="12"/>
  <c r="L55" i="12"/>
  <c r="M55" i="12"/>
  <c r="N55" i="12"/>
  <c r="O55" i="12"/>
  <c r="K56" i="12"/>
  <c r="L56" i="12"/>
  <c r="M56" i="12"/>
  <c r="N56" i="12"/>
  <c r="O56" i="12"/>
  <c r="K57" i="12"/>
  <c r="L57" i="12"/>
  <c r="M57" i="12"/>
  <c r="N57" i="12"/>
  <c r="O57" i="12"/>
  <c r="K59" i="12"/>
  <c r="L59" i="12"/>
  <c r="M59" i="12"/>
  <c r="N59" i="12"/>
  <c r="O59" i="12"/>
  <c r="K60" i="12"/>
  <c r="L60" i="12"/>
  <c r="M60" i="12"/>
  <c r="N60" i="12"/>
  <c r="O60" i="12"/>
  <c r="K61" i="12"/>
  <c r="L61" i="12"/>
  <c r="M61" i="12"/>
  <c r="N61" i="12"/>
  <c r="O61" i="12"/>
  <c r="K62" i="12"/>
  <c r="L62" i="12"/>
  <c r="M62" i="12"/>
  <c r="N62" i="12"/>
  <c r="O62" i="12"/>
  <c r="K64" i="12"/>
  <c r="L64" i="12"/>
  <c r="M64" i="12"/>
  <c r="N64" i="12"/>
  <c r="O64" i="12"/>
  <c r="K65" i="12"/>
  <c r="L65" i="12"/>
  <c r="M65" i="12"/>
  <c r="N65" i="12"/>
  <c r="O65" i="12"/>
  <c r="K66" i="12"/>
  <c r="L66" i="12"/>
  <c r="M66" i="12"/>
  <c r="N66" i="12"/>
  <c r="O66" i="12"/>
  <c r="K67" i="12"/>
  <c r="L67" i="12"/>
  <c r="M67" i="12"/>
  <c r="N67" i="12"/>
  <c r="O67" i="12"/>
  <c r="K69" i="12"/>
  <c r="L69" i="12"/>
  <c r="M69" i="12"/>
  <c r="N69" i="12"/>
  <c r="O69" i="12"/>
  <c r="K70" i="12"/>
  <c r="L70" i="12"/>
  <c r="M70" i="12"/>
  <c r="N70" i="12"/>
  <c r="O70" i="12"/>
  <c r="K71" i="12"/>
  <c r="L71" i="12"/>
  <c r="M71" i="12"/>
  <c r="N71" i="12"/>
  <c r="O71" i="12"/>
  <c r="K72" i="12"/>
  <c r="L72" i="12"/>
  <c r="M72" i="12"/>
  <c r="N72" i="12"/>
  <c r="O72" i="12"/>
  <c r="K73" i="12"/>
  <c r="L73" i="12"/>
  <c r="M73" i="12"/>
  <c r="N73" i="12"/>
  <c r="O73" i="12"/>
  <c r="O12" i="12"/>
  <c r="N12" i="12"/>
  <c r="M12" i="12"/>
  <c r="L12" i="12"/>
  <c r="K12" i="12"/>
  <c r="O11" i="12"/>
  <c r="N11" i="12"/>
  <c r="M11" i="12"/>
  <c r="L11" i="12"/>
  <c r="K11" i="12"/>
  <c r="O10" i="12"/>
  <c r="N10" i="12"/>
  <c r="M10" i="12"/>
  <c r="L10" i="12"/>
  <c r="K10" i="12"/>
  <c r="O9" i="12"/>
  <c r="N9" i="12"/>
  <c r="M9" i="12"/>
  <c r="L9" i="12"/>
  <c r="K9" i="12"/>
  <c r="K14" i="11"/>
  <c r="L14" i="11"/>
  <c r="M14" i="11"/>
  <c r="N14" i="11"/>
  <c r="O14" i="11"/>
  <c r="K15" i="11"/>
  <c r="L15" i="11"/>
  <c r="M15" i="11"/>
  <c r="N15" i="11"/>
  <c r="O15" i="11"/>
  <c r="K16" i="11"/>
  <c r="L16" i="11"/>
  <c r="M16" i="11"/>
  <c r="N16" i="11"/>
  <c r="O16" i="11"/>
  <c r="K17" i="11"/>
  <c r="L17" i="11"/>
  <c r="M17" i="11"/>
  <c r="N17" i="11"/>
  <c r="O17" i="11"/>
  <c r="K19" i="11"/>
  <c r="L19" i="11"/>
  <c r="M19" i="11"/>
  <c r="N19" i="11"/>
  <c r="O19" i="11"/>
  <c r="K20" i="11"/>
  <c r="L20" i="11"/>
  <c r="M20" i="11"/>
  <c r="N20" i="11"/>
  <c r="O20" i="11"/>
  <c r="K21" i="11"/>
  <c r="L21" i="11"/>
  <c r="M21" i="11"/>
  <c r="N21" i="11"/>
  <c r="O21" i="11"/>
  <c r="K22" i="11"/>
  <c r="L22" i="11"/>
  <c r="M22" i="11"/>
  <c r="N22" i="11"/>
  <c r="O22" i="11"/>
  <c r="K24" i="11"/>
  <c r="L24" i="11"/>
  <c r="M24" i="11"/>
  <c r="N24" i="11"/>
  <c r="O24" i="11"/>
  <c r="K25" i="11"/>
  <c r="L25" i="11"/>
  <c r="M25" i="11"/>
  <c r="N25" i="11"/>
  <c r="O25" i="11"/>
  <c r="K26" i="11"/>
  <c r="L26" i="11"/>
  <c r="M26" i="11"/>
  <c r="N26" i="11"/>
  <c r="O26" i="11"/>
  <c r="K27" i="11"/>
  <c r="L27" i="11"/>
  <c r="M27" i="11"/>
  <c r="N27" i="11"/>
  <c r="O27" i="11"/>
  <c r="K29" i="11"/>
  <c r="L29" i="11"/>
  <c r="M29" i="11"/>
  <c r="N29" i="11"/>
  <c r="O29" i="11"/>
  <c r="K30" i="11"/>
  <c r="L30" i="11"/>
  <c r="M30" i="11"/>
  <c r="N30" i="11"/>
  <c r="O30" i="11"/>
  <c r="K31" i="11"/>
  <c r="L31" i="11"/>
  <c r="M31" i="11"/>
  <c r="N31" i="11"/>
  <c r="O31" i="11"/>
  <c r="K32" i="11"/>
  <c r="L32" i="11"/>
  <c r="M32" i="11"/>
  <c r="N32" i="11"/>
  <c r="O32" i="11"/>
  <c r="K34" i="11"/>
  <c r="L34" i="11"/>
  <c r="M34" i="11"/>
  <c r="N34" i="11"/>
  <c r="O34" i="11"/>
  <c r="K35" i="11"/>
  <c r="L35" i="11"/>
  <c r="M35" i="11"/>
  <c r="N35" i="11"/>
  <c r="O35" i="11"/>
  <c r="K36" i="11"/>
  <c r="L36" i="11"/>
  <c r="M36" i="11"/>
  <c r="N36" i="11"/>
  <c r="O36" i="11"/>
  <c r="K37" i="11"/>
  <c r="L37" i="11"/>
  <c r="M37" i="11"/>
  <c r="N37" i="11"/>
  <c r="O37" i="11"/>
  <c r="N38" i="11"/>
  <c r="K39" i="11"/>
  <c r="L39" i="11"/>
  <c r="M39" i="11"/>
  <c r="N39" i="11"/>
  <c r="O39" i="11"/>
  <c r="K40" i="11"/>
  <c r="L40" i="11"/>
  <c r="M40" i="11"/>
  <c r="N40" i="11"/>
  <c r="O40" i="11"/>
  <c r="K41" i="11"/>
  <c r="L41" i="11"/>
  <c r="M41" i="11"/>
  <c r="N41" i="11"/>
  <c r="O41" i="11"/>
  <c r="K42" i="11"/>
  <c r="L42" i="11"/>
  <c r="M42" i="11"/>
  <c r="N42" i="11"/>
  <c r="O42" i="11"/>
  <c r="K54" i="11"/>
  <c r="L54" i="11"/>
  <c r="M54" i="11"/>
  <c r="N54" i="11"/>
  <c r="O54" i="11"/>
  <c r="K55" i="11"/>
  <c r="L55" i="11"/>
  <c r="M55" i="11"/>
  <c r="N55" i="11"/>
  <c r="O55" i="11"/>
  <c r="K56" i="11"/>
  <c r="L56" i="11"/>
  <c r="M56" i="11"/>
  <c r="N56" i="11"/>
  <c r="O56" i="11"/>
  <c r="K57" i="11"/>
  <c r="L57" i="11"/>
  <c r="M57" i="11"/>
  <c r="N57" i="11"/>
  <c r="O57" i="11"/>
  <c r="O12" i="11"/>
  <c r="N12" i="11"/>
  <c r="M12" i="11"/>
  <c r="L12" i="11"/>
  <c r="K12" i="11"/>
  <c r="O11" i="11"/>
  <c r="N11" i="11"/>
  <c r="M11" i="11"/>
  <c r="L11" i="11"/>
  <c r="K11" i="11"/>
  <c r="O10" i="11"/>
  <c r="N10" i="11"/>
  <c r="M10" i="11"/>
  <c r="L10" i="11"/>
  <c r="K10" i="11"/>
  <c r="O9" i="11"/>
  <c r="N9" i="11"/>
  <c r="M9" i="11"/>
  <c r="L9" i="11"/>
  <c r="K9" i="11"/>
  <c r="K14" i="10"/>
  <c r="L14" i="10"/>
  <c r="M14" i="10"/>
  <c r="N14" i="10"/>
  <c r="O14" i="10"/>
  <c r="K15" i="10"/>
  <c r="L15" i="10"/>
  <c r="M15" i="10"/>
  <c r="N15" i="10"/>
  <c r="O15" i="10"/>
  <c r="K16" i="10"/>
  <c r="L16" i="10"/>
  <c r="M16" i="10"/>
  <c r="N16" i="10"/>
  <c r="O16" i="10"/>
  <c r="K17" i="10"/>
  <c r="L17" i="10"/>
  <c r="M17" i="10"/>
  <c r="N17" i="10"/>
  <c r="O17" i="10"/>
  <c r="K19" i="10"/>
  <c r="L19" i="10"/>
  <c r="M19" i="10"/>
  <c r="N19" i="10"/>
  <c r="O19" i="10"/>
  <c r="K20" i="10"/>
  <c r="L20" i="10"/>
  <c r="M20" i="10"/>
  <c r="N20" i="10"/>
  <c r="O20" i="10"/>
  <c r="K21" i="10"/>
  <c r="L21" i="10"/>
  <c r="M21" i="10"/>
  <c r="N21" i="10"/>
  <c r="O21" i="10"/>
  <c r="K22" i="10"/>
  <c r="L22" i="10"/>
  <c r="M22" i="10"/>
  <c r="N22" i="10"/>
  <c r="O22" i="10"/>
  <c r="K24" i="10"/>
  <c r="L24" i="10"/>
  <c r="M24" i="10"/>
  <c r="N24" i="10"/>
  <c r="O24" i="10"/>
  <c r="K25" i="10"/>
  <c r="L25" i="10"/>
  <c r="M25" i="10"/>
  <c r="N25" i="10"/>
  <c r="O25" i="10"/>
  <c r="K26" i="10"/>
  <c r="L26" i="10"/>
  <c r="M26" i="10"/>
  <c r="N26" i="10"/>
  <c r="O26" i="10"/>
  <c r="K27" i="10"/>
  <c r="L27" i="10"/>
  <c r="M27" i="10"/>
  <c r="N27" i="10"/>
  <c r="O27" i="10"/>
  <c r="K29" i="10"/>
  <c r="L29" i="10"/>
  <c r="M29" i="10"/>
  <c r="N29" i="10"/>
  <c r="O29" i="10"/>
  <c r="K30" i="10"/>
  <c r="L30" i="10"/>
  <c r="M30" i="10"/>
  <c r="N30" i="10"/>
  <c r="O30" i="10"/>
  <c r="K31" i="10"/>
  <c r="L31" i="10"/>
  <c r="M31" i="10"/>
  <c r="N31" i="10"/>
  <c r="O31" i="10"/>
  <c r="K32" i="10"/>
  <c r="L32" i="10"/>
  <c r="M32" i="10"/>
  <c r="N32" i="10"/>
  <c r="O32" i="10"/>
  <c r="K34" i="10"/>
  <c r="L34" i="10"/>
  <c r="M34" i="10"/>
  <c r="N34" i="10"/>
  <c r="O34" i="10"/>
  <c r="K35" i="10"/>
  <c r="L35" i="10"/>
  <c r="M35" i="10"/>
  <c r="N35" i="10"/>
  <c r="O35" i="10"/>
  <c r="K36" i="10"/>
  <c r="L36" i="10"/>
  <c r="M36" i="10"/>
  <c r="N36" i="10"/>
  <c r="O36" i="10"/>
  <c r="K37" i="10"/>
  <c r="L37" i="10"/>
  <c r="M37" i="10"/>
  <c r="N37" i="10"/>
  <c r="O37" i="10"/>
  <c r="N38" i="10"/>
  <c r="K39" i="10"/>
  <c r="L39" i="10"/>
  <c r="M39" i="10"/>
  <c r="N39" i="10"/>
  <c r="O39" i="10"/>
  <c r="K40" i="10"/>
  <c r="L40" i="10"/>
  <c r="M40" i="10"/>
  <c r="N40" i="10"/>
  <c r="O40" i="10"/>
  <c r="K41" i="10"/>
  <c r="L41" i="10"/>
  <c r="M41" i="10"/>
  <c r="N41" i="10"/>
  <c r="O41" i="10"/>
  <c r="K42" i="10"/>
  <c r="L42" i="10"/>
  <c r="M42" i="10"/>
  <c r="N42" i="10"/>
  <c r="O42" i="10"/>
  <c r="K44" i="10"/>
  <c r="L44" i="10"/>
  <c r="M44" i="10"/>
  <c r="N44" i="10"/>
  <c r="O44" i="10"/>
  <c r="K45" i="10"/>
  <c r="L45" i="10"/>
  <c r="M45" i="10"/>
  <c r="N45" i="10"/>
  <c r="O45" i="10"/>
  <c r="K46" i="10"/>
  <c r="L46" i="10"/>
  <c r="M46" i="10"/>
  <c r="N46" i="10"/>
  <c r="O46" i="10"/>
  <c r="K47" i="10"/>
  <c r="L47" i="10"/>
  <c r="M47" i="10"/>
  <c r="N47" i="10"/>
  <c r="O47" i="10"/>
  <c r="K49" i="10"/>
  <c r="L49" i="10"/>
  <c r="M49" i="10"/>
  <c r="N49" i="10"/>
  <c r="O49" i="10"/>
  <c r="K50" i="10"/>
  <c r="L50" i="10"/>
  <c r="M50" i="10"/>
  <c r="N50" i="10"/>
  <c r="O50" i="10"/>
  <c r="K51" i="10"/>
  <c r="L51" i="10"/>
  <c r="M51" i="10"/>
  <c r="N51" i="10"/>
  <c r="O51" i="10"/>
  <c r="K52" i="10"/>
  <c r="L52" i="10"/>
  <c r="M52" i="10"/>
  <c r="N52" i="10"/>
  <c r="O52" i="10"/>
  <c r="K54" i="10"/>
  <c r="L54" i="10"/>
  <c r="M54" i="10"/>
  <c r="N54" i="10"/>
  <c r="O54" i="10"/>
  <c r="K55" i="10"/>
  <c r="L55" i="10"/>
  <c r="M55" i="10"/>
  <c r="N55" i="10"/>
  <c r="O55" i="10"/>
  <c r="K56" i="10"/>
  <c r="L56" i="10"/>
  <c r="M56" i="10"/>
  <c r="N56" i="10"/>
  <c r="O56" i="10"/>
  <c r="K57" i="10"/>
  <c r="L57" i="10"/>
  <c r="M57" i="10"/>
  <c r="N57" i="10"/>
  <c r="O57" i="10"/>
  <c r="K59" i="10"/>
  <c r="L59" i="10"/>
  <c r="M59" i="10"/>
  <c r="N59" i="10"/>
  <c r="O59" i="10"/>
  <c r="K60" i="10"/>
  <c r="L60" i="10"/>
  <c r="M60" i="10"/>
  <c r="N60" i="10"/>
  <c r="O60" i="10"/>
  <c r="K61" i="10"/>
  <c r="L61" i="10"/>
  <c r="M61" i="10"/>
  <c r="N61" i="10"/>
  <c r="O61" i="10"/>
  <c r="K62" i="10"/>
  <c r="L62" i="10"/>
  <c r="M62" i="10"/>
  <c r="N62" i="10"/>
  <c r="O62" i="10"/>
  <c r="K64" i="10"/>
  <c r="L64" i="10"/>
  <c r="M64" i="10"/>
  <c r="N64" i="10"/>
  <c r="O64" i="10"/>
  <c r="K65" i="10"/>
  <c r="L65" i="10"/>
  <c r="M65" i="10"/>
  <c r="N65" i="10"/>
  <c r="O65" i="10"/>
  <c r="K66" i="10"/>
  <c r="L66" i="10"/>
  <c r="M66" i="10"/>
  <c r="N66" i="10"/>
  <c r="O66" i="10"/>
  <c r="K67" i="10"/>
  <c r="L67" i="10"/>
  <c r="M67" i="10"/>
  <c r="N67" i="10"/>
  <c r="O67" i="10"/>
  <c r="K69" i="10"/>
  <c r="L69" i="10"/>
  <c r="M69" i="10"/>
  <c r="N69" i="10"/>
  <c r="O69" i="10"/>
  <c r="K70" i="10"/>
  <c r="L70" i="10"/>
  <c r="M70" i="10"/>
  <c r="N70" i="10"/>
  <c r="O70" i="10"/>
  <c r="K71" i="10"/>
  <c r="L71" i="10"/>
  <c r="M71" i="10"/>
  <c r="N71" i="10"/>
  <c r="O71" i="10"/>
  <c r="K72" i="10"/>
  <c r="L72" i="10"/>
  <c r="M72" i="10"/>
  <c r="N72" i="10"/>
  <c r="O72" i="10"/>
  <c r="K74" i="10"/>
  <c r="L74" i="10"/>
  <c r="M74" i="10"/>
  <c r="N74" i="10"/>
  <c r="O74" i="10"/>
  <c r="K75" i="10"/>
  <c r="L75" i="10"/>
  <c r="M75" i="10"/>
  <c r="N75" i="10"/>
  <c r="O75" i="10"/>
  <c r="K76" i="10"/>
  <c r="L76" i="10"/>
  <c r="M76" i="10"/>
  <c r="N76" i="10"/>
  <c r="O76" i="10"/>
  <c r="K77" i="10"/>
  <c r="L77" i="10"/>
  <c r="M77" i="10"/>
  <c r="N77" i="10"/>
  <c r="O77" i="10"/>
  <c r="O12" i="10"/>
  <c r="N12" i="10"/>
  <c r="M12" i="10"/>
  <c r="L12" i="10"/>
  <c r="K12" i="10"/>
  <c r="O11" i="10"/>
  <c r="N11" i="10"/>
  <c r="M11" i="10"/>
  <c r="L11" i="10"/>
  <c r="K11" i="10"/>
  <c r="O10" i="10"/>
  <c r="N10" i="10"/>
  <c r="M10" i="10"/>
  <c r="L10" i="10"/>
  <c r="K10" i="10"/>
  <c r="O9" i="10"/>
  <c r="N9" i="10"/>
  <c r="M9" i="10"/>
  <c r="L9" i="10"/>
  <c r="K9" i="10"/>
  <c r="K14" i="9"/>
  <c r="L14" i="9"/>
  <c r="M14" i="9"/>
  <c r="N14" i="9"/>
  <c r="O14" i="9"/>
  <c r="K15" i="9"/>
  <c r="L15" i="9"/>
  <c r="M15" i="9"/>
  <c r="N15" i="9"/>
  <c r="O15" i="9"/>
  <c r="K16" i="9"/>
  <c r="L16" i="9"/>
  <c r="M16" i="9"/>
  <c r="N16" i="9"/>
  <c r="O16" i="9"/>
  <c r="K17" i="9"/>
  <c r="L17" i="9"/>
  <c r="M17" i="9"/>
  <c r="N17" i="9"/>
  <c r="O17" i="9"/>
  <c r="K19" i="9"/>
  <c r="L19" i="9"/>
  <c r="M19" i="9"/>
  <c r="N19" i="9"/>
  <c r="O19" i="9"/>
  <c r="K20" i="9"/>
  <c r="L20" i="9"/>
  <c r="M20" i="9"/>
  <c r="N20" i="9"/>
  <c r="O20" i="9"/>
  <c r="K21" i="9"/>
  <c r="L21" i="9"/>
  <c r="M21" i="9"/>
  <c r="N21" i="9"/>
  <c r="O21" i="9"/>
  <c r="K22" i="9"/>
  <c r="L22" i="9"/>
  <c r="M22" i="9"/>
  <c r="N22" i="9"/>
  <c r="O22" i="9"/>
  <c r="K24" i="9"/>
  <c r="L24" i="9"/>
  <c r="M24" i="9"/>
  <c r="N24" i="9"/>
  <c r="O24" i="9"/>
  <c r="K25" i="9"/>
  <c r="L25" i="9"/>
  <c r="M25" i="9"/>
  <c r="N25" i="9"/>
  <c r="O25" i="9"/>
  <c r="K26" i="9"/>
  <c r="L26" i="9"/>
  <c r="M26" i="9"/>
  <c r="N26" i="9"/>
  <c r="O26" i="9"/>
  <c r="K27" i="9"/>
  <c r="L27" i="9"/>
  <c r="M27" i="9"/>
  <c r="N27" i="9"/>
  <c r="O27" i="9"/>
  <c r="K29" i="9"/>
  <c r="L29" i="9"/>
  <c r="M29" i="9"/>
  <c r="N29" i="9"/>
  <c r="O29" i="9"/>
  <c r="K30" i="9"/>
  <c r="L30" i="9"/>
  <c r="M30" i="9"/>
  <c r="N30" i="9"/>
  <c r="O30" i="9"/>
  <c r="K31" i="9"/>
  <c r="L31" i="9"/>
  <c r="M31" i="9"/>
  <c r="N31" i="9"/>
  <c r="O31" i="9"/>
  <c r="T31" i="9"/>
  <c r="K32" i="9"/>
  <c r="L32" i="9"/>
  <c r="M32" i="9"/>
  <c r="N32" i="9"/>
  <c r="O32" i="9"/>
  <c r="K34" i="9"/>
  <c r="L34" i="9"/>
  <c r="M34" i="9"/>
  <c r="N34" i="9"/>
  <c r="O34" i="9"/>
  <c r="K35" i="9"/>
  <c r="L35" i="9"/>
  <c r="M35" i="9"/>
  <c r="N35" i="9"/>
  <c r="O35" i="9"/>
  <c r="K36" i="9"/>
  <c r="L36" i="9"/>
  <c r="M36" i="9"/>
  <c r="N36" i="9"/>
  <c r="O36" i="9"/>
  <c r="T36" i="9"/>
  <c r="K37" i="9"/>
  <c r="L37" i="9"/>
  <c r="M37" i="9"/>
  <c r="N37" i="9"/>
  <c r="O37" i="9"/>
  <c r="N38" i="9"/>
  <c r="K39" i="9"/>
  <c r="L39" i="9"/>
  <c r="M39" i="9"/>
  <c r="N39" i="9"/>
  <c r="O39" i="9"/>
  <c r="K40" i="9"/>
  <c r="L40" i="9"/>
  <c r="M40" i="9"/>
  <c r="N40" i="9"/>
  <c r="O40" i="9"/>
  <c r="K41" i="9"/>
  <c r="L41" i="9"/>
  <c r="M41" i="9"/>
  <c r="N41" i="9"/>
  <c r="O41" i="9"/>
  <c r="K42" i="9"/>
  <c r="L42" i="9"/>
  <c r="M42" i="9"/>
  <c r="N42" i="9"/>
  <c r="O42" i="9"/>
  <c r="O12" i="9"/>
  <c r="N12" i="9"/>
  <c r="M12" i="9"/>
  <c r="L12" i="9"/>
  <c r="K12" i="9"/>
  <c r="O11" i="9"/>
  <c r="N11" i="9"/>
  <c r="M11" i="9"/>
  <c r="L11" i="9"/>
  <c r="K11" i="9"/>
  <c r="O10" i="9"/>
  <c r="N10" i="9"/>
  <c r="M10" i="9"/>
  <c r="L10" i="9"/>
  <c r="K10" i="9"/>
  <c r="O9" i="9"/>
  <c r="N9" i="9"/>
  <c r="M9" i="9"/>
  <c r="L9" i="9"/>
  <c r="K9" i="9"/>
  <c r="J44" i="8"/>
  <c r="K14" i="8"/>
  <c r="L14" i="8"/>
  <c r="M14" i="8"/>
  <c r="N14" i="8"/>
  <c r="O14" i="8"/>
  <c r="K15" i="8"/>
  <c r="L15" i="8"/>
  <c r="M15" i="8"/>
  <c r="N15" i="8"/>
  <c r="O15" i="8"/>
  <c r="K16" i="8"/>
  <c r="L16" i="8"/>
  <c r="M16" i="8"/>
  <c r="N16" i="8"/>
  <c r="O16" i="8"/>
  <c r="K17" i="8"/>
  <c r="L17" i="8"/>
  <c r="M17" i="8"/>
  <c r="N17" i="8"/>
  <c r="O17" i="8"/>
  <c r="K19" i="8"/>
  <c r="L19" i="8"/>
  <c r="M19" i="8"/>
  <c r="N19" i="8"/>
  <c r="O19" i="8"/>
  <c r="K20" i="8"/>
  <c r="L20" i="8"/>
  <c r="M20" i="8"/>
  <c r="N20" i="8"/>
  <c r="O20" i="8"/>
  <c r="K21" i="8"/>
  <c r="L21" i="8"/>
  <c r="M21" i="8"/>
  <c r="N21" i="8"/>
  <c r="O21" i="8"/>
  <c r="K22" i="8"/>
  <c r="L22" i="8"/>
  <c r="M22" i="8"/>
  <c r="N22" i="8"/>
  <c r="O22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9" i="8"/>
  <c r="L29" i="8"/>
  <c r="M29" i="8"/>
  <c r="N29" i="8"/>
  <c r="O2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4" i="8"/>
  <c r="L34" i="8"/>
  <c r="M34" i="8"/>
  <c r="N34" i="8"/>
  <c r="O34" i="8"/>
  <c r="K35" i="8"/>
  <c r="L35" i="8"/>
  <c r="M35" i="8"/>
  <c r="N35" i="8"/>
  <c r="O35" i="8"/>
  <c r="K36" i="8"/>
  <c r="L36" i="8"/>
  <c r="M36" i="8"/>
  <c r="N36" i="8"/>
  <c r="O36" i="8"/>
  <c r="K37" i="8"/>
  <c r="L37" i="8"/>
  <c r="M37" i="8"/>
  <c r="N37" i="8"/>
  <c r="O37" i="8"/>
  <c r="N38" i="8"/>
  <c r="O38" i="8"/>
  <c r="K39" i="8"/>
  <c r="L39" i="8"/>
  <c r="M39" i="8"/>
  <c r="N39" i="8"/>
  <c r="O39" i="8"/>
  <c r="K40" i="8"/>
  <c r="L40" i="8"/>
  <c r="M40" i="8"/>
  <c r="N40" i="8"/>
  <c r="O40" i="8"/>
  <c r="K41" i="8"/>
  <c r="L41" i="8"/>
  <c r="M41" i="8"/>
  <c r="N41" i="8"/>
  <c r="O41" i="8"/>
  <c r="K42" i="8"/>
  <c r="L42" i="8"/>
  <c r="M42" i="8"/>
  <c r="N42" i="8"/>
  <c r="O42" i="8"/>
  <c r="O12" i="8"/>
  <c r="N12" i="8"/>
  <c r="M12" i="8"/>
  <c r="L12" i="8"/>
  <c r="K12" i="8"/>
  <c r="O11" i="8"/>
  <c r="N11" i="8"/>
  <c r="M11" i="8"/>
  <c r="L11" i="8"/>
  <c r="O10" i="8"/>
  <c r="N10" i="8"/>
  <c r="M10" i="8"/>
  <c r="L10" i="8"/>
  <c r="K10" i="8"/>
  <c r="O9" i="8"/>
  <c r="N9" i="8"/>
  <c r="M9" i="8"/>
  <c r="L9" i="8"/>
  <c r="K9" i="8"/>
  <c r="K14" i="7"/>
  <c r="L14" i="7"/>
  <c r="M14" i="7"/>
  <c r="N14" i="7"/>
  <c r="O14" i="7"/>
  <c r="K15" i="7"/>
  <c r="L15" i="7"/>
  <c r="M15" i="7"/>
  <c r="N15" i="7"/>
  <c r="O15" i="7"/>
  <c r="K16" i="7"/>
  <c r="L16" i="7"/>
  <c r="M16" i="7"/>
  <c r="N16" i="7"/>
  <c r="O16" i="7"/>
  <c r="K17" i="7"/>
  <c r="L17" i="7"/>
  <c r="M17" i="7"/>
  <c r="N17" i="7"/>
  <c r="O17" i="7"/>
  <c r="K19" i="7"/>
  <c r="L19" i="7"/>
  <c r="M19" i="7"/>
  <c r="N19" i="7"/>
  <c r="O19" i="7"/>
  <c r="K20" i="7"/>
  <c r="L20" i="7"/>
  <c r="M20" i="7"/>
  <c r="N20" i="7"/>
  <c r="O20" i="7"/>
  <c r="K21" i="7"/>
  <c r="L21" i="7"/>
  <c r="M21" i="7"/>
  <c r="N21" i="7"/>
  <c r="O21" i="7"/>
  <c r="K22" i="7"/>
  <c r="L22" i="7"/>
  <c r="M22" i="7"/>
  <c r="N22" i="7"/>
  <c r="O22" i="7"/>
  <c r="K24" i="7"/>
  <c r="L24" i="7"/>
  <c r="M24" i="7"/>
  <c r="N24" i="7"/>
  <c r="O24" i="7"/>
  <c r="K25" i="7"/>
  <c r="L25" i="7"/>
  <c r="M25" i="7"/>
  <c r="N25" i="7"/>
  <c r="O25" i="7"/>
  <c r="K26" i="7"/>
  <c r="L26" i="7"/>
  <c r="M26" i="7"/>
  <c r="N26" i="7"/>
  <c r="O26" i="7"/>
  <c r="K27" i="7"/>
  <c r="L27" i="7"/>
  <c r="M27" i="7"/>
  <c r="N27" i="7"/>
  <c r="O27" i="7"/>
  <c r="K29" i="7"/>
  <c r="L29" i="7"/>
  <c r="M29" i="7"/>
  <c r="N29" i="7"/>
  <c r="O29" i="7"/>
  <c r="K30" i="7"/>
  <c r="L30" i="7"/>
  <c r="M30" i="7"/>
  <c r="N30" i="7"/>
  <c r="O30" i="7"/>
  <c r="K31" i="7"/>
  <c r="L31" i="7"/>
  <c r="M31" i="7"/>
  <c r="N31" i="7"/>
  <c r="O31" i="7"/>
  <c r="K32" i="7"/>
  <c r="L32" i="7"/>
  <c r="M32" i="7"/>
  <c r="N32" i="7"/>
  <c r="O32" i="7"/>
  <c r="K34" i="7"/>
  <c r="L34" i="7"/>
  <c r="M34" i="7"/>
  <c r="N34" i="7"/>
  <c r="O34" i="7"/>
  <c r="K35" i="7"/>
  <c r="L35" i="7"/>
  <c r="M35" i="7"/>
  <c r="N35" i="7"/>
  <c r="O35" i="7"/>
  <c r="K36" i="7"/>
  <c r="L36" i="7"/>
  <c r="M36" i="7"/>
  <c r="N36" i="7"/>
  <c r="O36" i="7"/>
  <c r="K37" i="7"/>
  <c r="L37" i="7"/>
  <c r="M37" i="7"/>
  <c r="N37" i="7"/>
  <c r="O37" i="7"/>
  <c r="N38" i="7"/>
  <c r="O12" i="7"/>
  <c r="N12" i="7"/>
  <c r="M12" i="7"/>
  <c r="L12" i="7"/>
  <c r="K12" i="7"/>
  <c r="O11" i="7"/>
  <c r="N11" i="7"/>
  <c r="M11" i="7"/>
  <c r="L11" i="7"/>
  <c r="K11" i="7"/>
  <c r="O10" i="7"/>
  <c r="N10" i="7"/>
  <c r="M10" i="7"/>
  <c r="L10" i="7"/>
  <c r="K10" i="7"/>
  <c r="O9" i="7"/>
  <c r="N9" i="7"/>
  <c r="M9" i="7"/>
  <c r="L9" i="7"/>
  <c r="K9" i="7"/>
  <c r="K14" i="6"/>
  <c r="L14" i="6"/>
  <c r="M14" i="6"/>
  <c r="N14" i="6"/>
  <c r="O14" i="6"/>
  <c r="K15" i="6"/>
  <c r="L15" i="6"/>
  <c r="M15" i="6"/>
  <c r="N15" i="6"/>
  <c r="O15" i="6"/>
  <c r="K16" i="6"/>
  <c r="L16" i="6"/>
  <c r="M16" i="6"/>
  <c r="N16" i="6"/>
  <c r="O16" i="6"/>
  <c r="K17" i="6"/>
  <c r="L17" i="6"/>
  <c r="M17" i="6"/>
  <c r="N17" i="6"/>
  <c r="O17" i="6"/>
  <c r="K19" i="6"/>
  <c r="L19" i="6"/>
  <c r="M19" i="6"/>
  <c r="N19" i="6"/>
  <c r="O19" i="6"/>
  <c r="K20" i="6"/>
  <c r="L20" i="6"/>
  <c r="M20" i="6"/>
  <c r="N20" i="6"/>
  <c r="O20" i="6"/>
  <c r="K21" i="6"/>
  <c r="L21" i="6"/>
  <c r="M21" i="6"/>
  <c r="N21" i="6"/>
  <c r="O21" i="6"/>
  <c r="K22" i="6"/>
  <c r="L22" i="6"/>
  <c r="M22" i="6"/>
  <c r="N22" i="6"/>
  <c r="O22" i="6"/>
  <c r="K24" i="6"/>
  <c r="L24" i="6"/>
  <c r="M24" i="6"/>
  <c r="N24" i="6"/>
  <c r="O24" i="6"/>
  <c r="K25" i="6"/>
  <c r="L25" i="6"/>
  <c r="M25" i="6"/>
  <c r="N25" i="6"/>
  <c r="O25" i="6"/>
  <c r="K26" i="6"/>
  <c r="L26" i="6"/>
  <c r="M26" i="6"/>
  <c r="N26" i="6"/>
  <c r="O26" i="6"/>
  <c r="K27" i="6"/>
  <c r="L27" i="6"/>
  <c r="M27" i="6"/>
  <c r="N27" i="6"/>
  <c r="O27" i="6"/>
  <c r="K29" i="6"/>
  <c r="L29" i="6"/>
  <c r="M29" i="6"/>
  <c r="N29" i="6"/>
  <c r="O29" i="6"/>
  <c r="K30" i="6"/>
  <c r="L30" i="6"/>
  <c r="M30" i="6"/>
  <c r="N30" i="6"/>
  <c r="O30" i="6"/>
  <c r="K31" i="6"/>
  <c r="L31" i="6"/>
  <c r="M31" i="6"/>
  <c r="N31" i="6"/>
  <c r="O31" i="6"/>
  <c r="K32" i="6"/>
  <c r="L32" i="6"/>
  <c r="M32" i="6"/>
  <c r="N32" i="6"/>
  <c r="O32" i="6"/>
  <c r="K34" i="6"/>
  <c r="L34" i="6"/>
  <c r="M34" i="6"/>
  <c r="N34" i="6"/>
  <c r="O34" i="6"/>
  <c r="K35" i="6"/>
  <c r="L35" i="6"/>
  <c r="M35" i="6"/>
  <c r="N35" i="6"/>
  <c r="O35" i="6"/>
  <c r="K36" i="6"/>
  <c r="L36" i="6"/>
  <c r="M36" i="6"/>
  <c r="N36" i="6"/>
  <c r="O36" i="6"/>
  <c r="K37" i="6"/>
  <c r="L37" i="6"/>
  <c r="M37" i="6"/>
  <c r="N37" i="6"/>
  <c r="O37" i="6"/>
  <c r="O38" i="6"/>
  <c r="K39" i="6"/>
  <c r="L39" i="6"/>
  <c r="M39" i="6"/>
  <c r="N39" i="6"/>
  <c r="O39" i="6"/>
  <c r="K40" i="6"/>
  <c r="L40" i="6"/>
  <c r="M40" i="6"/>
  <c r="N40" i="6"/>
  <c r="O40" i="6"/>
  <c r="K41" i="6"/>
  <c r="L41" i="6"/>
  <c r="M41" i="6"/>
  <c r="N41" i="6"/>
  <c r="O41" i="6"/>
  <c r="K42" i="6"/>
  <c r="L42" i="6"/>
  <c r="M42" i="6"/>
  <c r="N42" i="6"/>
  <c r="O42" i="6"/>
  <c r="O12" i="6"/>
  <c r="N12" i="6"/>
  <c r="M12" i="6"/>
  <c r="L12" i="6"/>
  <c r="K12" i="6"/>
  <c r="O11" i="6"/>
  <c r="N11" i="6"/>
  <c r="M11" i="6"/>
  <c r="L11" i="6"/>
  <c r="K11" i="6"/>
  <c r="O10" i="6"/>
  <c r="N10" i="6"/>
  <c r="M10" i="6"/>
  <c r="L10" i="6"/>
  <c r="K10" i="6"/>
  <c r="O9" i="6"/>
  <c r="N9" i="6"/>
  <c r="M9" i="6"/>
  <c r="L9" i="6"/>
  <c r="K9" i="6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T17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K22" i="4"/>
  <c r="L22" i="4"/>
  <c r="M22" i="4"/>
  <c r="N22" i="4"/>
  <c r="O22" i="4"/>
  <c r="K24" i="4"/>
  <c r="L24" i="4"/>
  <c r="M24" i="4"/>
  <c r="N24" i="4"/>
  <c r="O24" i="4"/>
  <c r="K25" i="4"/>
  <c r="L25" i="4"/>
  <c r="M25" i="4"/>
  <c r="N25" i="4"/>
  <c r="O25" i="4"/>
  <c r="K26" i="4"/>
  <c r="L26" i="4"/>
  <c r="M26" i="4"/>
  <c r="N26" i="4"/>
  <c r="O26" i="4"/>
  <c r="K27" i="4"/>
  <c r="L27" i="4"/>
  <c r="M27" i="4"/>
  <c r="N27" i="4"/>
  <c r="O27" i="4"/>
  <c r="K29" i="4"/>
  <c r="L29" i="4"/>
  <c r="M29" i="4"/>
  <c r="N29" i="4"/>
  <c r="O29" i="4"/>
  <c r="K30" i="4"/>
  <c r="L30" i="4"/>
  <c r="M30" i="4"/>
  <c r="N30" i="4"/>
  <c r="O30" i="4"/>
  <c r="K31" i="4"/>
  <c r="L31" i="4"/>
  <c r="M31" i="4"/>
  <c r="N31" i="4"/>
  <c r="O31" i="4"/>
  <c r="K32" i="4"/>
  <c r="L32" i="4"/>
  <c r="M32" i="4"/>
  <c r="N32" i="4"/>
  <c r="O32" i="4"/>
  <c r="K34" i="4"/>
  <c r="L34" i="4"/>
  <c r="M34" i="4"/>
  <c r="N34" i="4"/>
  <c r="O34" i="4"/>
  <c r="K35" i="4"/>
  <c r="L35" i="4"/>
  <c r="M35" i="4"/>
  <c r="N35" i="4"/>
  <c r="O35" i="4"/>
  <c r="K36" i="4"/>
  <c r="L36" i="4"/>
  <c r="M36" i="4"/>
  <c r="N36" i="4"/>
  <c r="O36" i="4"/>
  <c r="K37" i="4"/>
  <c r="L37" i="4"/>
  <c r="M37" i="4"/>
  <c r="N37" i="4"/>
  <c r="O37" i="4"/>
  <c r="K39" i="4"/>
  <c r="L39" i="4"/>
  <c r="M39" i="4"/>
  <c r="N39" i="4"/>
  <c r="O39" i="4"/>
  <c r="K40" i="4"/>
  <c r="L40" i="4"/>
  <c r="M40" i="4"/>
  <c r="N40" i="4"/>
  <c r="O40" i="4"/>
  <c r="K41" i="4"/>
  <c r="L41" i="4"/>
  <c r="M41" i="4"/>
  <c r="N41" i="4"/>
  <c r="O41" i="4"/>
  <c r="K42" i="4"/>
  <c r="L42" i="4"/>
  <c r="M42" i="4"/>
  <c r="N42" i="4"/>
  <c r="O42" i="4"/>
  <c r="K44" i="4"/>
  <c r="L44" i="4"/>
  <c r="M44" i="4"/>
  <c r="N44" i="4"/>
  <c r="O44" i="4"/>
  <c r="K45" i="4"/>
  <c r="L45" i="4"/>
  <c r="M45" i="4"/>
  <c r="N45" i="4"/>
  <c r="O45" i="4"/>
  <c r="K46" i="4"/>
  <c r="L46" i="4"/>
  <c r="M46" i="4"/>
  <c r="N46" i="4"/>
  <c r="O46" i="4"/>
  <c r="K47" i="4"/>
  <c r="L47" i="4"/>
  <c r="M47" i="4"/>
  <c r="N47" i="4"/>
  <c r="O47" i="4"/>
  <c r="K49" i="4"/>
  <c r="L49" i="4"/>
  <c r="M49" i="4"/>
  <c r="N49" i="4"/>
  <c r="O49" i="4"/>
  <c r="K50" i="4"/>
  <c r="L50" i="4"/>
  <c r="M50" i="4"/>
  <c r="N50" i="4"/>
  <c r="O50" i="4"/>
  <c r="K51" i="4"/>
  <c r="L51" i="4"/>
  <c r="M51" i="4"/>
  <c r="N51" i="4"/>
  <c r="O51" i="4"/>
  <c r="K52" i="4"/>
  <c r="L52" i="4"/>
  <c r="M52" i="4"/>
  <c r="N52" i="4"/>
  <c r="O52" i="4"/>
  <c r="O12" i="4"/>
  <c r="N12" i="4"/>
  <c r="M12" i="4"/>
  <c r="L12" i="4"/>
  <c r="K12" i="4"/>
  <c r="O11" i="4"/>
  <c r="N11" i="4"/>
  <c r="M11" i="4"/>
  <c r="L11" i="4"/>
  <c r="K11" i="4"/>
  <c r="O10" i="4"/>
  <c r="N10" i="4"/>
  <c r="M10" i="4"/>
  <c r="L10" i="4"/>
  <c r="K10" i="4"/>
  <c r="O9" i="4"/>
  <c r="N9" i="4"/>
  <c r="M9" i="4"/>
  <c r="L9" i="4"/>
  <c r="K9" i="4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G17" i="1"/>
  <c r="H17" i="1"/>
  <c r="J17" i="1"/>
  <c r="S17" i="1"/>
  <c r="O17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N9" i="1"/>
  <c r="M9" i="1"/>
  <c r="L9" i="1"/>
  <c r="K9" i="1"/>
  <c r="T37" i="15"/>
  <c r="T32" i="15"/>
  <c r="T27" i="15"/>
  <c r="T21" i="9"/>
  <c r="T21" i="4"/>
  <c r="T30" i="23"/>
  <c r="T55" i="14"/>
  <c r="T30" i="14"/>
  <c r="T20" i="14"/>
  <c r="T75" i="10"/>
  <c r="T40" i="4"/>
  <c r="T35" i="4"/>
  <c r="T30" i="4"/>
  <c r="T30" i="15"/>
  <c r="T25" i="15"/>
  <c r="R25" i="7"/>
  <c r="R15" i="7"/>
  <c r="R30" i="8"/>
  <c r="T84" i="17"/>
  <c r="T34" i="15"/>
  <c r="T19" i="15"/>
  <c r="T14" i="15"/>
  <c r="T34" i="9"/>
  <c r="T29" i="9"/>
  <c r="T24" i="9"/>
  <c r="T19" i="9"/>
  <c r="T24" i="4"/>
  <c r="T19" i="4"/>
  <c r="T14" i="4"/>
  <c r="T87" i="17"/>
  <c r="T85" i="17"/>
  <c r="T35" i="15"/>
  <c r="T31" i="15"/>
  <c r="T29" i="15"/>
  <c r="T24" i="15"/>
  <c r="T22" i="15"/>
  <c r="T20" i="15"/>
  <c r="T15" i="15"/>
  <c r="T45" i="14"/>
  <c r="T40" i="14"/>
  <c r="T36" i="14"/>
  <c r="T35" i="9"/>
  <c r="T32" i="9"/>
  <c r="T30" i="9"/>
  <c r="T25" i="9"/>
  <c r="T22" i="9"/>
  <c r="T20" i="9"/>
  <c r="R40" i="8"/>
  <c r="R37" i="8"/>
  <c r="R35" i="8"/>
  <c r="R35" i="7"/>
  <c r="R16" i="7"/>
  <c r="T9" i="6"/>
  <c r="T25" i="4"/>
  <c r="T22" i="4"/>
  <c r="T20" i="4"/>
  <c r="T15" i="4"/>
  <c r="T32" i="23"/>
  <c r="T27" i="23"/>
  <c r="T22" i="23"/>
  <c r="T17" i="23"/>
  <c r="T37" i="16"/>
  <c r="T27" i="16"/>
  <c r="T17" i="16"/>
  <c r="T12" i="16"/>
  <c r="T42" i="15"/>
  <c r="T17" i="15"/>
  <c r="T42" i="14"/>
  <c r="T37" i="14"/>
  <c r="T32" i="14"/>
  <c r="T27" i="14"/>
  <c r="T22" i="14"/>
  <c r="T17" i="14"/>
  <c r="T77" i="10"/>
  <c r="T47" i="10"/>
  <c r="T17" i="10"/>
  <c r="T82" i="17"/>
  <c r="T37" i="9"/>
  <c r="T27" i="9"/>
  <c r="T17" i="9"/>
  <c r="T12" i="9"/>
  <c r="R37" i="7"/>
  <c r="R32" i="7"/>
  <c r="R27" i="7"/>
  <c r="R22" i="7"/>
  <c r="R17" i="7"/>
  <c r="R42" i="6"/>
  <c r="T42" i="4"/>
  <c r="T37" i="4"/>
  <c r="T32" i="4"/>
  <c r="T27" i="4"/>
  <c r="T52" i="4"/>
  <c r="T67" i="12"/>
  <c r="R42" i="8"/>
  <c r="R32" i="8"/>
  <c r="R27" i="8"/>
  <c r="R22" i="8"/>
  <c r="R17" i="8"/>
  <c r="R12" i="8"/>
  <c r="T22" i="20"/>
  <c r="T11" i="23"/>
  <c r="T59" i="16"/>
  <c r="T61" i="16"/>
  <c r="T49" i="16"/>
  <c r="T51" i="16"/>
  <c r="T39" i="16"/>
  <c r="T41" i="16"/>
  <c r="T35" i="16"/>
  <c r="T25" i="16"/>
  <c r="T26" i="15"/>
  <c r="T16" i="15"/>
  <c r="T34" i="14"/>
  <c r="T26" i="14"/>
  <c r="T24" i="14"/>
  <c r="T35" i="14"/>
  <c r="T29" i="14"/>
  <c r="T25" i="14"/>
  <c r="T21" i="14"/>
  <c r="T19" i="14"/>
  <c r="T31" i="14"/>
  <c r="T16" i="14"/>
  <c r="T26" i="11"/>
  <c r="T41" i="9"/>
  <c r="T26" i="9"/>
  <c r="T16" i="9"/>
  <c r="R41" i="8"/>
  <c r="R36" i="8"/>
  <c r="R31" i="8"/>
  <c r="R26" i="8"/>
  <c r="R21" i="8"/>
  <c r="R16" i="8"/>
  <c r="R36" i="7"/>
  <c r="R31" i="7"/>
  <c r="R26" i="7"/>
  <c r="R21" i="7"/>
  <c r="R11" i="7"/>
  <c r="R41" i="6"/>
  <c r="T36" i="6"/>
  <c r="T31" i="6"/>
  <c r="T26" i="6"/>
  <c r="T21" i="6"/>
  <c r="T16" i="6"/>
  <c r="T11" i="6"/>
  <c r="T26" i="4"/>
  <c r="T16" i="4"/>
  <c r="T29" i="4"/>
  <c r="R40" i="6"/>
  <c r="R39" i="6"/>
  <c r="T34" i="6"/>
  <c r="T29" i="6"/>
  <c r="T24" i="6"/>
  <c r="T19" i="6"/>
  <c r="R34" i="7"/>
  <c r="R29" i="7"/>
  <c r="R30" i="7"/>
  <c r="R24" i="7"/>
  <c r="R19" i="7"/>
  <c r="R20" i="7"/>
  <c r="R14" i="7"/>
  <c r="T39" i="9"/>
  <c r="T14" i="9"/>
  <c r="T10" i="9"/>
  <c r="T34" i="11"/>
  <c r="T15" i="16"/>
  <c r="T10" i="16"/>
  <c r="T15" i="14"/>
  <c r="T14" i="14"/>
  <c r="R39" i="8"/>
  <c r="R34" i="8"/>
  <c r="R29" i="8"/>
  <c r="R25" i="8"/>
  <c r="R24" i="8"/>
  <c r="R19" i="8"/>
  <c r="R20" i="8"/>
  <c r="R14" i="8"/>
  <c r="R15" i="8"/>
  <c r="R10" i="8"/>
  <c r="T35" i="10"/>
  <c r="T20" i="10"/>
  <c r="T15" i="10"/>
  <c r="T25" i="23"/>
  <c r="T20" i="23"/>
  <c r="T15" i="23"/>
  <c r="T35" i="20"/>
  <c r="T25" i="20"/>
  <c r="T20" i="20"/>
  <c r="R84" i="17"/>
  <c r="R9" i="7"/>
  <c r="T14" i="6"/>
  <c r="T29" i="11"/>
  <c r="T24" i="11"/>
  <c r="R37" i="17"/>
  <c r="R35" i="17"/>
  <c r="R32" i="17"/>
  <c r="R30" i="17"/>
  <c r="R27" i="17"/>
  <c r="T72" i="10"/>
  <c r="R36" i="17"/>
  <c r="R34" i="17"/>
  <c r="R31" i="17"/>
  <c r="R29" i="17"/>
  <c r="R26" i="17"/>
  <c r="T15" i="9"/>
  <c r="T67" i="10"/>
  <c r="T62" i="10"/>
  <c r="T57" i="10"/>
  <c r="T55" i="10"/>
  <c r="T52" i="10"/>
  <c r="T50" i="10"/>
  <c r="T37" i="10"/>
  <c r="T81" i="17"/>
  <c r="T79" i="17"/>
  <c r="T76" i="17"/>
  <c r="T74" i="17"/>
  <c r="T71" i="17"/>
  <c r="T69" i="17"/>
  <c r="T66" i="17"/>
  <c r="T64" i="17"/>
  <c r="T61" i="17"/>
  <c r="T59" i="17"/>
  <c r="T56" i="17"/>
  <c r="T54" i="17"/>
  <c r="T51" i="17"/>
  <c r="T49" i="17"/>
  <c r="T46" i="17"/>
  <c r="T44" i="17"/>
  <c r="T41" i="17"/>
  <c r="T39" i="17"/>
  <c r="T47" i="18"/>
  <c r="T45" i="18"/>
  <c r="T42" i="18"/>
  <c r="T40" i="18"/>
  <c r="T37" i="18"/>
  <c r="T35" i="18"/>
  <c r="T32" i="18"/>
  <c r="T30" i="18"/>
  <c r="T27" i="18"/>
  <c r="T26" i="20"/>
  <c r="T24" i="20"/>
  <c r="T21" i="20"/>
  <c r="R50" i="4"/>
  <c r="T41" i="11"/>
  <c r="T72" i="12"/>
  <c r="T70" i="12"/>
  <c r="T37" i="12"/>
  <c r="T35" i="12"/>
  <c r="T32" i="12"/>
  <c r="T30" i="12"/>
  <c r="T27" i="12"/>
  <c r="T25" i="12"/>
  <c r="T22" i="12"/>
  <c r="T20" i="12"/>
  <c r="T17" i="12"/>
  <c r="T15" i="12"/>
  <c r="T57" i="13"/>
  <c r="T55" i="13"/>
  <c r="T52" i="13"/>
  <c r="T50" i="13"/>
  <c r="T47" i="13"/>
  <c r="T45" i="13"/>
  <c r="T42" i="13"/>
  <c r="T40" i="13"/>
  <c r="R24" i="17"/>
  <c r="R21" i="17"/>
  <c r="R19" i="17"/>
  <c r="R16" i="17"/>
  <c r="R14" i="17"/>
  <c r="T46" i="18"/>
  <c r="T44" i="18"/>
  <c r="T41" i="18"/>
  <c r="T39" i="18"/>
  <c r="T36" i="18"/>
  <c r="T34" i="18"/>
  <c r="T31" i="18"/>
  <c r="T29" i="18"/>
  <c r="T26" i="18"/>
  <c r="T46" i="20"/>
  <c r="T44" i="20"/>
  <c r="T41" i="20"/>
  <c r="T39" i="20"/>
  <c r="T37" i="20"/>
  <c r="T36" i="20"/>
  <c r="T31" i="20"/>
  <c r="T29" i="20"/>
  <c r="T16" i="20"/>
  <c r="T14" i="20"/>
  <c r="T12" i="19"/>
  <c r="T26" i="19"/>
  <c r="T24" i="19"/>
  <c r="T21" i="19"/>
  <c r="T19" i="19"/>
  <c r="T16" i="19"/>
  <c r="T14" i="19"/>
  <c r="R25" i="17"/>
  <c r="R22" i="17"/>
  <c r="R20" i="17"/>
  <c r="R17" i="17"/>
  <c r="R15" i="17"/>
  <c r="R47" i="4"/>
  <c r="R45" i="4"/>
  <c r="R16" i="11"/>
  <c r="T25" i="18"/>
  <c r="T22" i="18"/>
  <c r="T20" i="18"/>
  <c r="T32" i="21"/>
  <c r="T30" i="21"/>
  <c r="T27" i="21"/>
  <c r="T25" i="21"/>
  <c r="T22" i="21"/>
  <c r="T15" i="21"/>
  <c r="T31" i="23"/>
  <c r="T29" i="23"/>
  <c r="T26" i="23"/>
  <c r="T24" i="23"/>
  <c r="T21" i="23"/>
  <c r="T19" i="23"/>
  <c r="T16" i="23"/>
  <c r="T14" i="23"/>
  <c r="T9" i="23"/>
  <c r="T10" i="1"/>
  <c r="R11" i="1"/>
  <c r="T36" i="1"/>
  <c r="R36" i="1"/>
  <c r="T34" i="1"/>
  <c r="R34" i="1"/>
  <c r="T31" i="1"/>
  <c r="T29" i="1"/>
  <c r="T26" i="1"/>
  <c r="R26" i="1"/>
  <c r="T24" i="1"/>
  <c r="T21" i="1"/>
  <c r="T19" i="1"/>
  <c r="T51" i="4"/>
  <c r="R49" i="4"/>
  <c r="T46" i="4"/>
  <c r="T60" i="14"/>
  <c r="T57" i="14"/>
  <c r="R49" i="20"/>
  <c r="R19" i="21"/>
  <c r="R14" i="21"/>
  <c r="R31" i="1"/>
  <c r="R24" i="1"/>
  <c r="R21" i="1"/>
  <c r="R19" i="1"/>
  <c r="T65" i="10"/>
  <c r="T45" i="10"/>
  <c r="T42" i="10"/>
  <c r="T30" i="10"/>
  <c r="T27" i="10"/>
  <c r="T25" i="10"/>
  <c r="T22" i="10"/>
  <c r="T56" i="11"/>
  <c r="T54" i="11"/>
  <c r="T36" i="11"/>
  <c r="T19" i="11"/>
  <c r="P73" i="12"/>
  <c r="T60" i="12"/>
  <c r="T57" i="12"/>
  <c r="T55" i="12"/>
  <c r="T52" i="12"/>
  <c r="T50" i="12"/>
  <c r="T47" i="12"/>
  <c r="T45" i="12"/>
  <c r="T42" i="12"/>
  <c r="T40" i="12"/>
  <c r="T36" i="12"/>
  <c r="T34" i="12"/>
  <c r="T31" i="12"/>
  <c r="T29" i="12"/>
  <c r="T26" i="12"/>
  <c r="T24" i="12"/>
  <c r="T21" i="12"/>
  <c r="T19" i="12"/>
  <c r="T16" i="12"/>
  <c r="T14" i="12"/>
  <c r="T56" i="13"/>
  <c r="T54" i="13"/>
  <c r="T51" i="13"/>
  <c r="T49" i="13"/>
  <c r="T46" i="13"/>
  <c r="T44" i="13"/>
  <c r="T41" i="13"/>
  <c r="T39" i="13"/>
  <c r="T37" i="13"/>
  <c r="T35" i="13"/>
  <c r="T32" i="13"/>
  <c r="T30" i="13"/>
  <c r="T27" i="13"/>
  <c r="T25" i="13"/>
  <c r="T22" i="13"/>
  <c r="T20" i="13"/>
  <c r="T17" i="13"/>
  <c r="T15" i="13"/>
  <c r="T62" i="14"/>
  <c r="T50" i="14"/>
  <c r="T24" i="18"/>
  <c r="T21" i="18"/>
  <c r="T19" i="18"/>
  <c r="T16" i="18"/>
  <c r="T14" i="18"/>
  <c r="R9" i="20"/>
  <c r="R11" i="20"/>
  <c r="T61" i="20"/>
  <c r="T59" i="20"/>
  <c r="T56" i="20"/>
  <c r="T54" i="20"/>
  <c r="T51" i="20"/>
  <c r="T47" i="20"/>
  <c r="T45" i="20"/>
  <c r="T42" i="20"/>
  <c r="T40" i="20"/>
  <c r="T22" i="19"/>
  <c r="T20" i="19"/>
  <c r="T17" i="19"/>
  <c r="T15" i="19"/>
  <c r="R15" i="1"/>
  <c r="T11" i="4"/>
  <c r="T41" i="4"/>
  <c r="T39" i="4"/>
  <c r="T36" i="4"/>
  <c r="T34" i="4"/>
  <c r="T31" i="4"/>
  <c r="R14" i="11"/>
  <c r="R21" i="21"/>
  <c r="T17" i="21"/>
  <c r="T10" i="23"/>
  <c r="T12" i="23"/>
  <c r="T47" i="4"/>
  <c r="R21" i="4"/>
  <c r="R36" i="6"/>
  <c r="R34" i="6"/>
  <c r="R31" i="6"/>
  <c r="R29" i="6"/>
  <c r="R26" i="6"/>
  <c r="R24" i="6"/>
  <c r="R21" i="6"/>
  <c r="R19" i="6"/>
  <c r="R16" i="6"/>
  <c r="R14" i="6"/>
  <c r="T11" i="10"/>
  <c r="T70" i="10"/>
  <c r="T60" i="10"/>
  <c r="T40" i="10"/>
  <c r="T32" i="10"/>
  <c r="T16" i="11"/>
  <c r="R81" i="17"/>
  <c r="R79" i="17"/>
  <c r="R76" i="17"/>
  <c r="R74" i="17"/>
  <c r="R71" i="17"/>
  <c r="R69" i="17"/>
  <c r="R66" i="17"/>
  <c r="R64" i="17"/>
  <c r="R61" i="17"/>
  <c r="R59" i="17"/>
  <c r="R56" i="17"/>
  <c r="R54" i="17"/>
  <c r="R51" i="17"/>
  <c r="R49" i="17"/>
  <c r="R46" i="17"/>
  <c r="R44" i="17"/>
  <c r="R41" i="17"/>
  <c r="R39" i="17"/>
  <c r="T17" i="18"/>
  <c r="R17" i="18"/>
  <c r="T15" i="18"/>
  <c r="R15" i="18"/>
  <c r="T62" i="20"/>
  <c r="T60" i="20"/>
  <c r="T57" i="20"/>
  <c r="T55" i="20"/>
  <c r="T52" i="20"/>
  <c r="T50" i="20"/>
  <c r="T10" i="19"/>
  <c r="T10" i="21"/>
  <c r="T12" i="21"/>
  <c r="T31" i="21"/>
  <c r="T29" i="21"/>
  <c r="T26" i="21"/>
  <c r="T24" i="21"/>
  <c r="T21" i="21"/>
  <c r="R15" i="21"/>
  <c r="R29" i="1"/>
  <c r="R14" i="1"/>
  <c r="T37" i="1"/>
  <c r="R37" i="1"/>
  <c r="T35" i="1"/>
  <c r="R35" i="1"/>
  <c r="T32" i="1"/>
  <c r="R32" i="1"/>
  <c r="T30" i="1"/>
  <c r="R30" i="1"/>
  <c r="T27" i="1"/>
  <c r="R27" i="1"/>
  <c r="T25" i="1"/>
  <c r="R25" i="1"/>
  <c r="T22" i="1"/>
  <c r="R22" i="1"/>
  <c r="T20" i="1"/>
  <c r="R20" i="1"/>
  <c r="R16" i="1"/>
  <c r="R44" i="4"/>
  <c r="R42" i="4"/>
  <c r="R32" i="4"/>
  <c r="R31" i="4"/>
  <c r="T37" i="6"/>
  <c r="R37" i="6"/>
  <c r="T35" i="6"/>
  <c r="R35" i="6"/>
  <c r="T32" i="6"/>
  <c r="R32" i="6"/>
  <c r="T30" i="6"/>
  <c r="R30" i="6"/>
  <c r="T27" i="6"/>
  <c r="R27" i="6"/>
  <c r="T25" i="6"/>
  <c r="R25" i="6"/>
  <c r="T22" i="6"/>
  <c r="R22" i="6"/>
  <c r="T20" i="6"/>
  <c r="R20" i="6"/>
  <c r="T17" i="6"/>
  <c r="R17" i="6"/>
  <c r="T15" i="6"/>
  <c r="R15" i="6"/>
  <c r="T42" i="9"/>
  <c r="T40" i="9"/>
  <c r="T10" i="11"/>
  <c r="T12" i="11"/>
  <c r="T39" i="11"/>
  <c r="T31" i="11"/>
  <c r="T21" i="11"/>
  <c r="T14" i="11"/>
  <c r="T9" i="12"/>
  <c r="T11" i="12"/>
  <c r="Q73" i="12"/>
  <c r="T65" i="12"/>
  <c r="T62" i="12"/>
  <c r="T56" i="12"/>
  <c r="T54" i="12"/>
  <c r="T51" i="12"/>
  <c r="T49" i="12"/>
  <c r="T46" i="12"/>
  <c r="T44" i="12"/>
  <c r="T41" i="12"/>
  <c r="T39" i="12"/>
  <c r="T9" i="13"/>
  <c r="T11" i="13"/>
  <c r="T36" i="13"/>
  <c r="T34" i="13"/>
  <c r="T31" i="13"/>
  <c r="T29" i="13"/>
  <c r="T26" i="13"/>
  <c r="T24" i="13"/>
  <c r="T21" i="13"/>
  <c r="T19" i="13"/>
  <c r="T16" i="13"/>
  <c r="T14" i="13"/>
  <c r="T10" i="14"/>
  <c r="T12" i="14"/>
  <c r="T52" i="14"/>
  <c r="T47" i="14"/>
  <c r="R82" i="17"/>
  <c r="T80" i="17"/>
  <c r="R80" i="17"/>
  <c r="T77" i="17"/>
  <c r="R77" i="17"/>
  <c r="T75" i="17"/>
  <c r="R75" i="17"/>
  <c r="T72" i="17"/>
  <c r="R72" i="17"/>
  <c r="T70" i="17"/>
  <c r="R70" i="17"/>
  <c r="T67" i="17"/>
  <c r="R67" i="17"/>
  <c r="T65" i="17"/>
  <c r="R65" i="17"/>
  <c r="T62" i="17"/>
  <c r="R62" i="17"/>
  <c r="T60" i="17"/>
  <c r="R60" i="17"/>
  <c r="T57" i="17"/>
  <c r="R57" i="17"/>
  <c r="T55" i="17"/>
  <c r="R55" i="17"/>
  <c r="T52" i="17"/>
  <c r="R52" i="17"/>
  <c r="T50" i="17"/>
  <c r="R50" i="17"/>
  <c r="T47" i="17"/>
  <c r="R47" i="17"/>
  <c r="T45" i="17"/>
  <c r="R45" i="17"/>
  <c r="T42" i="17"/>
  <c r="R42" i="17"/>
  <c r="T40" i="17"/>
  <c r="R40" i="17"/>
  <c r="R19" i="18"/>
  <c r="R16" i="18"/>
  <c r="R14" i="18"/>
  <c r="T49" i="20"/>
  <c r="T32" i="20"/>
  <c r="T30" i="20"/>
  <c r="T17" i="20"/>
  <c r="T15" i="20"/>
  <c r="T27" i="19"/>
  <c r="T25" i="19"/>
  <c r="T19" i="21"/>
  <c r="T14" i="21"/>
  <c r="R52" i="4"/>
  <c r="R41" i="4"/>
  <c r="R40" i="4"/>
  <c r="R37" i="4"/>
  <c r="R34" i="4"/>
  <c r="R29" i="4"/>
  <c r="R26" i="4"/>
  <c r="R22" i="4"/>
  <c r="R19" i="4"/>
  <c r="R16" i="4"/>
  <c r="R14" i="4"/>
  <c r="T9" i="1"/>
  <c r="T17" i="1"/>
  <c r="T16" i="1"/>
  <c r="T15" i="1"/>
  <c r="T14" i="1"/>
  <c r="R9" i="4"/>
  <c r="T10" i="4"/>
  <c r="T12" i="4"/>
  <c r="R51" i="4"/>
  <c r="T50" i="4"/>
  <c r="T49" i="4"/>
  <c r="R46" i="4"/>
  <c r="T45" i="4"/>
  <c r="T44" i="4"/>
  <c r="T42" i="6"/>
  <c r="T41" i="6"/>
  <c r="T40" i="6"/>
  <c r="T39" i="6"/>
  <c r="R10" i="7"/>
  <c r="R12" i="7"/>
  <c r="T37" i="7"/>
  <c r="T36" i="7"/>
  <c r="T35" i="7"/>
  <c r="T34" i="7"/>
  <c r="T32" i="7"/>
  <c r="T31" i="7"/>
  <c r="T30" i="7"/>
  <c r="T29" i="7"/>
  <c r="T27" i="7"/>
  <c r="T26" i="7"/>
  <c r="T25" i="7"/>
  <c r="T24" i="7"/>
  <c r="T22" i="7"/>
  <c r="T21" i="7"/>
  <c r="T20" i="7"/>
  <c r="T19" i="7"/>
  <c r="T17" i="7"/>
  <c r="T16" i="7"/>
  <c r="T15" i="7"/>
  <c r="T14" i="7"/>
  <c r="R9" i="8"/>
  <c r="R11" i="8"/>
  <c r="T42" i="8"/>
  <c r="T41" i="8"/>
  <c r="T40" i="8"/>
  <c r="T39" i="8"/>
  <c r="T37" i="8"/>
  <c r="T36" i="8"/>
  <c r="T35" i="8"/>
  <c r="T34" i="8"/>
  <c r="T32" i="8"/>
  <c r="T31" i="8"/>
  <c r="T30" i="8"/>
  <c r="T29" i="8"/>
  <c r="T27" i="8"/>
  <c r="T26" i="8"/>
  <c r="T25" i="8"/>
  <c r="T24" i="8"/>
  <c r="T22" i="8"/>
  <c r="T21" i="8"/>
  <c r="T20" i="8"/>
  <c r="T19" i="8"/>
  <c r="T17" i="8"/>
  <c r="T16" i="8"/>
  <c r="T15" i="8"/>
  <c r="T14" i="8"/>
  <c r="T9" i="9"/>
  <c r="T11" i="9"/>
  <c r="R42" i="9"/>
  <c r="R41" i="9"/>
  <c r="R40" i="9"/>
  <c r="R39" i="9"/>
  <c r="R9" i="10"/>
  <c r="T12" i="10"/>
  <c r="T76" i="10"/>
  <c r="T71" i="10"/>
  <c r="T66" i="10"/>
  <c r="T61" i="10"/>
  <c r="T56" i="10"/>
  <c r="T51" i="10"/>
  <c r="T46" i="10"/>
  <c r="T41" i="10"/>
  <c r="T34" i="10"/>
  <c r="T29" i="10"/>
  <c r="T24" i="10"/>
  <c r="T19" i="10"/>
  <c r="T14" i="10"/>
  <c r="T9" i="11"/>
  <c r="T11" i="11"/>
  <c r="T55" i="11"/>
  <c r="T40" i="11"/>
  <c r="T37" i="11"/>
  <c r="T32" i="11"/>
  <c r="T27" i="11"/>
  <c r="T22" i="11"/>
  <c r="T10" i="12"/>
  <c r="T12" i="12"/>
  <c r="T71" i="12"/>
  <c r="T66" i="12"/>
  <c r="R39" i="4"/>
  <c r="R36" i="4"/>
  <c r="R35" i="4"/>
  <c r="R30" i="4"/>
  <c r="R27" i="4"/>
  <c r="R25" i="4"/>
  <c r="R24" i="4"/>
  <c r="R20" i="4"/>
  <c r="R17" i="4"/>
  <c r="R15" i="4"/>
  <c r="R37" i="9"/>
  <c r="R36" i="9"/>
  <c r="R35" i="9"/>
  <c r="R34" i="9"/>
  <c r="R32" i="9"/>
  <c r="R31" i="9"/>
  <c r="R30" i="9"/>
  <c r="R29" i="9"/>
  <c r="R27" i="9"/>
  <c r="R26" i="9"/>
  <c r="R25" i="9"/>
  <c r="R24" i="9"/>
  <c r="R22" i="9"/>
  <c r="R21" i="9"/>
  <c r="R20" i="9"/>
  <c r="R19" i="9"/>
  <c r="R17" i="9"/>
  <c r="R16" i="9"/>
  <c r="R15" i="9"/>
  <c r="R14" i="9"/>
  <c r="T74" i="10"/>
  <c r="T69" i="10"/>
  <c r="T64" i="10"/>
  <c r="T59" i="10"/>
  <c r="T54" i="10"/>
  <c r="T49" i="10"/>
  <c r="T44" i="10"/>
  <c r="T39" i="10"/>
  <c r="T36" i="10"/>
  <c r="T31" i="10"/>
  <c r="T26" i="10"/>
  <c r="T21" i="10"/>
  <c r="T16" i="10"/>
  <c r="T57" i="11"/>
  <c r="T42" i="11"/>
  <c r="T35" i="11"/>
  <c r="T30" i="11"/>
  <c r="T25" i="11"/>
  <c r="T20" i="11"/>
  <c r="T73" i="12"/>
  <c r="T69" i="12"/>
  <c r="T64" i="12"/>
  <c r="T61" i="12"/>
  <c r="R37" i="12"/>
  <c r="R36" i="12"/>
  <c r="R35" i="12"/>
  <c r="R34" i="12"/>
  <c r="R32" i="12"/>
  <c r="R31" i="12"/>
  <c r="R30" i="12"/>
  <c r="R29" i="12"/>
  <c r="R27" i="12"/>
  <c r="R26" i="12"/>
  <c r="R25" i="12"/>
  <c r="R24" i="12"/>
  <c r="R22" i="12"/>
  <c r="R21" i="12"/>
  <c r="R20" i="12"/>
  <c r="R19" i="12"/>
  <c r="R17" i="12"/>
  <c r="R16" i="12"/>
  <c r="R15" i="12"/>
  <c r="T59" i="12"/>
  <c r="R56" i="12"/>
  <c r="R55" i="12"/>
  <c r="R54" i="12"/>
  <c r="R52" i="12"/>
  <c r="R51" i="12"/>
  <c r="R50" i="12"/>
  <c r="R49" i="12"/>
  <c r="R47" i="12"/>
  <c r="R46" i="12"/>
  <c r="R45" i="12"/>
  <c r="R44" i="12"/>
  <c r="R42" i="12"/>
  <c r="R41" i="12"/>
  <c r="R40" i="12"/>
  <c r="R39" i="12"/>
  <c r="T10" i="13"/>
  <c r="T12" i="13"/>
  <c r="R37" i="13"/>
  <c r="R36" i="13"/>
  <c r="R35" i="13"/>
  <c r="R34" i="13"/>
  <c r="R32" i="13"/>
  <c r="R31" i="13"/>
  <c r="R30" i="13"/>
  <c r="R29" i="13"/>
  <c r="R27" i="13"/>
  <c r="R26" i="13"/>
  <c r="R25" i="13"/>
  <c r="R24" i="13"/>
  <c r="R22" i="13"/>
  <c r="R21" i="13"/>
  <c r="R20" i="13"/>
  <c r="R19" i="13"/>
  <c r="R17" i="13"/>
  <c r="R16" i="13"/>
  <c r="R15" i="13"/>
  <c r="R14" i="13"/>
  <c r="T9" i="14"/>
  <c r="T11" i="14"/>
  <c r="T59" i="14"/>
  <c r="T54" i="14"/>
  <c r="T49" i="14"/>
  <c r="T44" i="14"/>
  <c r="T39" i="14"/>
  <c r="T9" i="16"/>
  <c r="T11" i="16"/>
  <c r="T57" i="16"/>
  <c r="T55" i="16"/>
  <c r="T47" i="16"/>
  <c r="T45" i="16"/>
  <c r="T31" i="16"/>
  <c r="T29" i="16"/>
  <c r="T21" i="16"/>
  <c r="T19" i="16"/>
  <c r="T10" i="17"/>
  <c r="T37" i="17"/>
  <c r="T36" i="17"/>
  <c r="T35" i="17"/>
  <c r="T34" i="17"/>
  <c r="T32" i="17"/>
  <c r="T31" i="17"/>
  <c r="T30" i="17"/>
  <c r="T29" i="17"/>
  <c r="T27" i="17"/>
  <c r="T26" i="17"/>
  <c r="T25" i="17"/>
  <c r="T24" i="17"/>
  <c r="T22" i="17"/>
  <c r="T21" i="17"/>
  <c r="T20" i="17"/>
  <c r="T19" i="17"/>
  <c r="T17" i="17"/>
  <c r="T16" i="17"/>
  <c r="T15" i="17"/>
  <c r="T14" i="17"/>
  <c r="R10" i="20"/>
  <c r="R12" i="20"/>
  <c r="R62" i="20"/>
  <c r="R61" i="20"/>
  <c r="R60" i="20"/>
  <c r="R59" i="20"/>
  <c r="R57" i="20"/>
  <c r="R56" i="20"/>
  <c r="R55" i="20"/>
  <c r="R54" i="20"/>
  <c r="R52" i="20"/>
  <c r="R51" i="20"/>
  <c r="R50" i="20"/>
  <c r="T34" i="20"/>
  <c r="T19" i="20"/>
  <c r="R17" i="20"/>
  <c r="R16" i="20"/>
  <c r="R15" i="20"/>
  <c r="R14" i="20"/>
  <c r="T9" i="19"/>
  <c r="T11" i="19"/>
  <c r="R27" i="19"/>
  <c r="R26" i="19"/>
  <c r="R25" i="19"/>
  <c r="R24" i="19"/>
  <c r="R22" i="19"/>
  <c r="R21" i="19"/>
  <c r="R20" i="19"/>
  <c r="R19" i="19"/>
  <c r="R17" i="19"/>
  <c r="R16" i="19"/>
  <c r="R15" i="19"/>
  <c r="R14" i="19"/>
  <c r="T9" i="21"/>
  <c r="T11" i="21"/>
  <c r="R32" i="21"/>
  <c r="R31" i="21"/>
  <c r="R30" i="21"/>
  <c r="R29" i="21"/>
  <c r="R27" i="21"/>
  <c r="R26" i="21"/>
  <c r="R24" i="21"/>
  <c r="R22" i="21"/>
  <c r="R20" i="21"/>
  <c r="R14" i="12"/>
  <c r="R57" i="13"/>
  <c r="R56" i="13"/>
  <c r="R55" i="13"/>
  <c r="R54" i="13"/>
  <c r="R52" i="13"/>
  <c r="R51" i="13"/>
  <c r="R50" i="13"/>
  <c r="R49" i="13"/>
  <c r="R47" i="13"/>
  <c r="R46" i="13"/>
  <c r="R45" i="13"/>
  <c r="R44" i="13"/>
  <c r="R42" i="13"/>
  <c r="R41" i="13"/>
  <c r="R40" i="13"/>
  <c r="R39" i="13"/>
  <c r="T61" i="14"/>
  <c r="T56" i="14"/>
  <c r="T51" i="14"/>
  <c r="T46" i="14"/>
  <c r="T41" i="14"/>
  <c r="R36" i="14"/>
  <c r="R35" i="14"/>
  <c r="R34" i="14"/>
  <c r="R32" i="14"/>
  <c r="R31" i="14"/>
  <c r="R30" i="14"/>
  <c r="R29" i="14"/>
  <c r="R27" i="14"/>
  <c r="R26" i="14"/>
  <c r="R25" i="14"/>
  <c r="R24" i="14"/>
  <c r="R22" i="14"/>
  <c r="R21" i="14"/>
  <c r="R20" i="14"/>
  <c r="R19" i="14"/>
  <c r="R17" i="14"/>
  <c r="R16" i="14"/>
  <c r="R15" i="14"/>
  <c r="R14" i="14"/>
  <c r="R42" i="15"/>
  <c r="R41" i="15"/>
  <c r="R40" i="15"/>
  <c r="R39" i="15"/>
  <c r="R37" i="15"/>
  <c r="R36" i="15"/>
  <c r="R35" i="15"/>
  <c r="R34" i="15"/>
  <c r="R32" i="15"/>
  <c r="R31" i="15"/>
  <c r="R30" i="15"/>
  <c r="R29" i="15"/>
  <c r="R27" i="15"/>
  <c r="R26" i="15"/>
  <c r="R25" i="15"/>
  <c r="R24" i="15"/>
  <c r="R22" i="15"/>
  <c r="R21" i="15"/>
  <c r="R20" i="15"/>
  <c r="R19" i="15"/>
  <c r="R17" i="15"/>
  <c r="R16" i="15"/>
  <c r="R15" i="15"/>
  <c r="R14" i="15"/>
  <c r="R87" i="17"/>
  <c r="R86" i="17"/>
  <c r="R85" i="17"/>
  <c r="R16" i="21"/>
  <c r="R32" i="23"/>
  <c r="R31" i="23"/>
  <c r="R30" i="23"/>
  <c r="R29" i="23"/>
  <c r="R27" i="23"/>
  <c r="R26" i="23"/>
  <c r="R25" i="23"/>
  <c r="R24" i="23"/>
  <c r="R22" i="23"/>
  <c r="R21" i="23"/>
  <c r="R20" i="23"/>
  <c r="R19" i="23"/>
  <c r="R17" i="23"/>
  <c r="R16" i="23"/>
  <c r="R15" i="23"/>
  <c r="R14" i="23"/>
  <c r="R77" i="10"/>
  <c r="R75" i="10"/>
  <c r="R72" i="10"/>
  <c r="R70" i="10"/>
  <c r="R67" i="10"/>
  <c r="R65" i="10"/>
  <c r="R62" i="10"/>
  <c r="R60" i="10"/>
  <c r="R57" i="10"/>
  <c r="R55" i="10"/>
  <c r="R52" i="10"/>
  <c r="R50" i="10"/>
  <c r="R47" i="10"/>
  <c r="R45" i="10"/>
  <c r="R42" i="10"/>
  <c r="R40" i="10"/>
  <c r="R37" i="10"/>
  <c r="R35" i="10"/>
  <c r="R32" i="10"/>
  <c r="R30" i="10"/>
  <c r="R27" i="10"/>
  <c r="R25" i="10"/>
  <c r="R22" i="10"/>
  <c r="R20" i="10"/>
  <c r="R17" i="10"/>
  <c r="R15" i="10"/>
  <c r="R56" i="11"/>
  <c r="R54" i="11"/>
  <c r="R41" i="11"/>
  <c r="R39" i="11"/>
  <c r="R36" i="11"/>
  <c r="R34" i="11"/>
  <c r="R31" i="11"/>
  <c r="R29" i="11"/>
  <c r="R26" i="11"/>
  <c r="R24" i="11"/>
  <c r="R21" i="11"/>
  <c r="R19" i="11"/>
  <c r="R17" i="11"/>
  <c r="T17" i="11"/>
  <c r="R15" i="11"/>
  <c r="T15" i="11"/>
  <c r="R72" i="12"/>
  <c r="R70" i="12"/>
  <c r="R67" i="12"/>
  <c r="R65" i="12"/>
  <c r="R62" i="12"/>
  <c r="R60" i="12"/>
  <c r="R57" i="12"/>
  <c r="R9" i="1"/>
  <c r="T11" i="1"/>
  <c r="T12" i="1"/>
  <c r="T9" i="4"/>
  <c r="R10" i="4"/>
  <c r="R11" i="4"/>
  <c r="R12" i="4"/>
  <c r="T10" i="6"/>
  <c r="T12" i="6"/>
  <c r="T9" i="7"/>
  <c r="T10" i="7"/>
  <c r="T11" i="7"/>
  <c r="T12" i="7"/>
  <c r="T9" i="8"/>
  <c r="T10" i="8"/>
  <c r="T11" i="8"/>
  <c r="T12" i="8"/>
  <c r="R9" i="9"/>
  <c r="R10" i="9"/>
  <c r="R11" i="9"/>
  <c r="R12" i="9"/>
  <c r="T9" i="10"/>
  <c r="T10" i="10"/>
  <c r="R10" i="10"/>
  <c r="R76" i="10"/>
  <c r="R74" i="10"/>
  <c r="R71" i="10"/>
  <c r="R69" i="10"/>
  <c r="R66" i="10"/>
  <c r="R64" i="10"/>
  <c r="R61" i="10"/>
  <c r="R59" i="10"/>
  <c r="R56" i="10"/>
  <c r="R54" i="10"/>
  <c r="R51" i="10"/>
  <c r="R49" i="10"/>
  <c r="R46" i="10"/>
  <c r="R44" i="10"/>
  <c r="R41" i="10"/>
  <c r="R39" i="10"/>
  <c r="R36" i="10"/>
  <c r="R34" i="10"/>
  <c r="R31" i="10"/>
  <c r="R29" i="10"/>
  <c r="R26" i="10"/>
  <c r="R24" i="10"/>
  <c r="R21" i="10"/>
  <c r="R19" i="10"/>
  <c r="R16" i="10"/>
  <c r="R14" i="10"/>
  <c r="R57" i="11"/>
  <c r="R55" i="11"/>
  <c r="R42" i="11"/>
  <c r="R40" i="11"/>
  <c r="R37" i="11"/>
  <c r="R35" i="11"/>
  <c r="R32" i="11"/>
  <c r="R30" i="11"/>
  <c r="R27" i="11"/>
  <c r="R25" i="11"/>
  <c r="R22" i="11"/>
  <c r="R20" i="11"/>
  <c r="S73" i="12"/>
  <c r="R73" i="12"/>
  <c r="R71" i="12"/>
  <c r="R69" i="12"/>
  <c r="R66" i="12"/>
  <c r="R64" i="12"/>
  <c r="R61" i="12"/>
  <c r="R59" i="12"/>
  <c r="R62" i="14"/>
  <c r="R60" i="14"/>
  <c r="R57" i="14"/>
  <c r="R55" i="14"/>
  <c r="R52" i="14"/>
  <c r="R50" i="14"/>
  <c r="R47" i="14"/>
  <c r="R45" i="14"/>
  <c r="R42" i="14"/>
  <c r="R40" i="14"/>
  <c r="R37" i="14"/>
  <c r="R11" i="10"/>
  <c r="R12" i="10"/>
  <c r="R9" i="11"/>
  <c r="R10" i="11"/>
  <c r="R11" i="11"/>
  <c r="R12" i="11"/>
  <c r="R9" i="12"/>
  <c r="R10" i="12"/>
  <c r="R11" i="12"/>
  <c r="R12" i="12"/>
  <c r="R9" i="13"/>
  <c r="R10" i="13"/>
  <c r="R11" i="13"/>
  <c r="R12" i="13"/>
  <c r="R61" i="14"/>
  <c r="R59" i="14"/>
  <c r="R56" i="14"/>
  <c r="R54" i="14"/>
  <c r="R51" i="14"/>
  <c r="R49" i="14"/>
  <c r="R46" i="14"/>
  <c r="R44" i="14"/>
  <c r="R41" i="14"/>
  <c r="R39" i="14"/>
  <c r="R9" i="14"/>
  <c r="R10" i="14"/>
  <c r="R11" i="14"/>
  <c r="R12" i="14"/>
  <c r="R9" i="16"/>
  <c r="R10" i="16"/>
  <c r="R11" i="16"/>
  <c r="R12" i="16"/>
  <c r="T62" i="16"/>
  <c r="T60" i="16"/>
  <c r="T56" i="16"/>
  <c r="T54" i="16"/>
  <c r="T52" i="16"/>
  <c r="T50" i="16"/>
  <c r="T46" i="16"/>
  <c r="T44" i="16"/>
  <c r="T42" i="16"/>
  <c r="T40" i="16"/>
  <c r="T36" i="16"/>
  <c r="T34" i="16"/>
  <c r="T32" i="16"/>
  <c r="T30" i="16"/>
  <c r="T26" i="16"/>
  <c r="T24" i="16"/>
  <c r="T22" i="16"/>
  <c r="T20" i="16"/>
  <c r="T16" i="16"/>
  <c r="T14" i="16"/>
  <c r="T9" i="17"/>
  <c r="R47" i="20"/>
  <c r="R45" i="20"/>
  <c r="R42" i="20"/>
  <c r="R40" i="20"/>
  <c r="R37" i="20"/>
  <c r="R35" i="20"/>
  <c r="R32" i="20"/>
  <c r="R30" i="20"/>
  <c r="R27" i="20"/>
  <c r="R25" i="20"/>
  <c r="R22" i="20"/>
  <c r="R20" i="20"/>
  <c r="T9" i="20"/>
  <c r="T10" i="20"/>
  <c r="T11" i="20"/>
  <c r="T12" i="20"/>
  <c r="R46" i="20"/>
  <c r="R44" i="20"/>
  <c r="R41" i="20"/>
  <c r="R39" i="20"/>
  <c r="R36" i="20"/>
  <c r="R34" i="20"/>
  <c r="R31" i="20"/>
  <c r="R29" i="20"/>
  <c r="R26" i="20"/>
  <c r="R24" i="20"/>
  <c r="R21" i="20"/>
  <c r="R19" i="20"/>
  <c r="R47" i="18"/>
  <c r="R46" i="18"/>
  <c r="R45" i="18"/>
  <c r="R44" i="18"/>
  <c r="R42" i="18"/>
  <c r="R41" i="18"/>
  <c r="R40" i="18"/>
  <c r="R39" i="18"/>
  <c r="R37" i="18"/>
  <c r="R36" i="18"/>
  <c r="R35" i="18"/>
  <c r="R34" i="18"/>
  <c r="R32" i="18"/>
  <c r="R31" i="18"/>
  <c r="R30" i="18"/>
  <c r="R29" i="18"/>
  <c r="R27" i="18"/>
  <c r="R26" i="18"/>
  <c r="R25" i="18"/>
  <c r="R24" i="18"/>
  <c r="R22" i="18"/>
  <c r="R21" i="18"/>
  <c r="R20" i="18"/>
  <c r="T27" i="20"/>
  <c r="R9" i="19"/>
  <c r="R10" i="19"/>
  <c r="R11" i="19"/>
  <c r="R12" i="19"/>
  <c r="R9" i="21"/>
  <c r="R11" i="21"/>
  <c r="T20" i="21"/>
  <c r="R17" i="21"/>
  <c r="T16" i="21"/>
  <c r="R9" i="23"/>
  <c r="R10" i="23"/>
  <c r="R11" i="23"/>
  <c r="R12" i="23"/>
  <c r="R12" i="21"/>
  <c r="R9" i="18"/>
  <c r="T9" i="18"/>
  <c r="R10" i="18"/>
  <c r="T10" i="18"/>
  <c r="R11" i="18"/>
  <c r="T11" i="18"/>
  <c r="R12" i="18"/>
  <c r="T12" i="18"/>
  <c r="R9" i="17"/>
  <c r="R10" i="17"/>
  <c r="R11" i="17"/>
  <c r="R12" i="17"/>
  <c r="R62" i="16"/>
  <c r="R61" i="16"/>
  <c r="R60" i="16"/>
  <c r="R59" i="16"/>
  <c r="R57" i="16"/>
  <c r="R56" i="16"/>
  <c r="R55" i="16"/>
  <c r="R54" i="16"/>
  <c r="R52" i="16"/>
  <c r="R51" i="16"/>
  <c r="R50" i="16"/>
  <c r="R49" i="16"/>
  <c r="R47" i="16"/>
  <c r="R46" i="16"/>
  <c r="R45" i="16"/>
  <c r="R44" i="16"/>
  <c r="R42" i="16"/>
  <c r="R41" i="16"/>
  <c r="R40" i="16"/>
  <c r="R39" i="16"/>
  <c r="R37" i="16"/>
  <c r="R36" i="16"/>
  <c r="R35" i="16"/>
  <c r="R34" i="16"/>
  <c r="R32" i="16"/>
  <c r="R31" i="16"/>
  <c r="R30" i="16"/>
  <c r="R29" i="16"/>
  <c r="R27" i="16"/>
  <c r="R26" i="16"/>
  <c r="R25" i="16"/>
  <c r="R24" i="16"/>
  <c r="R22" i="16"/>
  <c r="R21" i="16"/>
  <c r="R20" i="16"/>
  <c r="R19" i="16"/>
  <c r="R17" i="16"/>
  <c r="R16" i="16"/>
  <c r="R15" i="16"/>
  <c r="R14" i="16"/>
  <c r="R9" i="15"/>
  <c r="T9" i="15"/>
  <c r="R10" i="15"/>
  <c r="T10" i="15"/>
  <c r="R11" i="15"/>
  <c r="T11" i="15"/>
  <c r="R12" i="15"/>
  <c r="T12" i="15"/>
  <c r="R9" i="6"/>
  <c r="R10" i="6"/>
  <c r="R11" i="6"/>
  <c r="R12" i="6"/>
  <c r="R17" i="1"/>
  <c r="R10" i="1"/>
  <c r="R12" i="1"/>
  <c r="H30" i="23"/>
  <c r="G30" i="23"/>
  <c r="H29" i="23"/>
  <c r="G29" i="23"/>
  <c r="H25" i="23"/>
  <c r="G25" i="23"/>
  <c r="H24" i="23"/>
  <c r="G24" i="23"/>
  <c r="H20" i="23"/>
  <c r="G20" i="23"/>
  <c r="H15" i="23"/>
  <c r="G15" i="23"/>
  <c r="H14" i="23"/>
  <c r="G14" i="23"/>
  <c r="H12" i="23"/>
  <c r="G12" i="23"/>
  <c r="G38" i="23"/>
  <c r="G100" i="22"/>
  <c r="H11" i="23"/>
  <c r="G11" i="23"/>
  <c r="H10" i="23"/>
  <c r="G10" i="23"/>
  <c r="H9" i="23"/>
  <c r="H13" i="23"/>
  <c r="G9" i="23"/>
  <c r="C36" i="21"/>
  <c r="K36" i="21"/>
  <c r="D36" i="21"/>
  <c r="L36" i="21"/>
  <c r="E36" i="21"/>
  <c r="M36" i="21"/>
  <c r="F36" i="21"/>
  <c r="N36" i="21"/>
  <c r="C37" i="21"/>
  <c r="K37" i="21"/>
  <c r="D37" i="21"/>
  <c r="L37" i="21"/>
  <c r="E37" i="21"/>
  <c r="M37" i="21"/>
  <c r="F37" i="21"/>
  <c r="N37" i="21"/>
  <c r="C38" i="21"/>
  <c r="K38" i="21"/>
  <c r="D38" i="21"/>
  <c r="L38" i="21"/>
  <c r="E38" i="21"/>
  <c r="M38" i="21"/>
  <c r="F38" i="21"/>
  <c r="N38" i="21"/>
  <c r="H32" i="21"/>
  <c r="G32" i="21"/>
  <c r="H31" i="21"/>
  <c r="G31" i="21"/>
  <c r="H29" i="21"/>
  <c r="G29" i="21"/>
  <c r="H27" i="21"/>
  <c r="G27" i="21"/>
  <c r="H26" i="21"/>
  <c r="G26" i="21"/>
  <c r="H24" i="21"/>
  <c r="G24" i="21"/>
  <c r="H22" i="21"/>
  <c r="G22" i="21"/>
  <c r="H21" i="21"/>
  <c r="G21" i="21"/>
  <c r="H19" i="21"/>
  <c r="G19" i="21"/>
  <c r="H17" i="21"/>
  <c r="G17" i="21"/>
  <c r="H16" i="21"/>
  <c r="G16" i="21"/>
  <c r="H14" i="21"/>
  <c r="G14" i="21"/>
  <c r="H12" i="21"/>
  <c r="G12" i="21"/>
  <c r="H11" i="21"/>
  <c r="G11" i="21"/>
  <c r="H10" i="21"/>
  <c r="H9" i="21"/>
  <c r="H13" i="21"/>
  <c r="G10" i="21"/>
  <c r="G9" i="21"/>
  <c r="H26" i="19"/>
  <c r="G26" i="19"/>
  <c r="H25" i="19"/>
  <c r="G25" i="19"/>
  <c r="H24" i="19"/>
  <c r="G24" i="19"/>
  <c r="H22" i="19"/>
  <c r="G22" i="19"/>
  <c r="H21" i="19"/>
  <c r="G21" i="19"/>
  <c r="H20" i="19"/>
  <c r="G20" i="19"/>
  <c r="H19" i="19"/>
  <c r="G19" i="19"/>
  <c r="H16" i="19"/>
  <c r="G16" i="19"/>
  <c r="H15" i="19"/>
  <c r="G15" i="19"/>
  <c r="H14" i="19"/>
  <c r="G14" i="19"/>
  <c r="H11" i="19"/>
  <c r="G11" i="19"/>
  <c r="H10" i="19"/>
  <c r="G10" i="19"/>
  <c r="H9" i="19"/>
  <c r="G9" i="19"/>
  <c r="H61" i="20"/>
  <c r="G61" i="20"/>
  <c r="H60" i="20"/>
  <c r="G60" i="20"/>
  <c r="H59" i="20"/>
  <c r="G59" i="20"/>
  <c r="H56" i="20"/>
  <c r="G56" i="20"/>
  <c r="H55" i="20"/>
  <c r="G55" i="20"/>
  <c r="H54" i="20"/>
  <c r="G54" i="20"/>
  <c r="G51" i="20"/>
  <c r="H50" i="20"/>
  <c r="G50" i="20"/>
  <c r="H49" i="20"/>
  <c r="G49" i="20"/>
  <c r="H46" i="20"/>
  <c r="G46" i="20"/>
  <c r="H45" i="20"/>
  <c r="G45" i="20"/>
  <c r="H44" i="20"/>
  <c r="G44" i="20"/>
  <c r="G41" i="20"/>
  <c r="H40" i="20"/>
  <c r="G40" i="20"/>
  <c r="H39" i="20"/>
  <c r="G39" i="20"/>
  <c r="H36" i="20"/>
  <c r="G36" i="20"/>
  <c r="H35" i="20"/>
  <c r="G35" i="20"/>
  <c r="H34" i="20"/>
  <c r="G34" i="20"/>
  <c r="H32" i="20"/>
  <c r="G32" i="20"/>
  <c r="H31" i="20"/>
  <c r="G31" i="20"/>
  <c r="H30" i="20"/>
  <c r="G30" i="20"/>
  <c r="H29" i="20"/>
  <c r="G29" i="20"/>
  <c r="H26" i="20"/>
  <c r="G26" i="20"/>
  <c r="H25" i="20"/>
  <c r="G25" i="20"/>
  <c r="H24" i="20"/>
  <c r="G24" i="20"/>
  <c r="H21" i="20"/>
  <c r="G21" i="20"/>
  <c r="H20" i="20"/>
  <c r="G20" i="20"/>
  <c r="H19" i="20"/>
  <c r="G19" i="20"/>
  <c r="H16" i="20"/>
  <c r="G16" i="20"/>
  <c r="H15" i="20"/>
  <c r="G15" i="20"/>
  <c r="H14" i="20"/>
  <c r="G14" i="20"/>
  <c r="H11" i="20"/>
  <c r="G11" i="20"/>
  <c r="H10" i="20"/>
  <c r="G10" i="20"/>
  <c r="H9" i="20"/>
  <c r="G9" i="20"/>
  <c r="H46" i="18"/>
  <c r="G46" i="18"/>
  <c r="H45" i="18"/>
  <c r="G45" i="18"/>
  <c r="H44" i="18"/>
  <c r="G44" i="18"/>
  <c r="H41" i="18"/>
  <c r="G41" i="18"/>
  <c r="H40" i="18"/>
  <c r="G40" i="18"/>
  <c r="H39" i="18"/>
  <c r="G39" i="18"/>
  <c r="H36" i="18"/>
  <c r="G36" i="18"/>
  <c r="H35" i="18"/>
  <c r="G35" i="18"/>
  <c r="H34" i="18"/>
  <c r="G34" i="18"/>
  <c r="H31" i="18"/>
  <c r="G31" i="18"/>
  <c r="H30" i="18"/>
  <c r="G30" i="18"/>
  <c r="H29" i="18"/>
  <c r="G29" i="18"/>
  <c r="H26" i="18"/>
  <c r="G26" i="18"/>
  <c r="H25" i="18"/>
  <c r="G25" i="18"/>
  <c r="G24" i="18"/>
  <c r="H21" i="18"/>
  <c r="G21" i="18"/>
  <c r="H20" i="18"/>
  <c r="G20" i="18"/>
  <c r="H19" i="18"/>
  <c r="G19" i="18"/>
  <c r="H16" i="18"/>
  <c r="G16" i="18"/>
  <c r="H15" i="18"/>
  <c r="G15" i="18"/>
  <c r="H14" i="18"/>
  <c r="G14" i="18"/>
  <c r="H12" i="18"/>
  <c r="G12" i="18"/>
  <c r="H11" i="18"/>
  <c r="G11" i="18"/>
  <c r="H10" i="18"/>
  <c r="G10" i="18"/>
  <c r="H9" i="18"/>
  <c r="G9" i="18"/>
  <c r="G35" i="23"/>
  <c r="G97" i="22"/>
  <c r="G37" i="23"/>
  <c r="G99" i="22"/>
  <c r="R38" i="21"/>
  <c r="R37" i="21"/>
  <c r="J9" i="23"/>
  <c r="J10" i="23"/>
  <c r="J11" i="23"/>
  <c r="G36" i="23"/>
  <c r="G98" i="22"/>
  <c r="G13" i="23"/>
  <c r="H87" i="17"/>
  <c r="G87" i="17"/>
  <c r="H85" i="17"/>
  <c r="G85" i="17"/>
  <c r="H84" i="17"/>
  <c r="G84" i="17"/>
  <c r="H82" i="17"/>
  <c r="G82" i="17"/>
  <c r="H80" i="17"/>
  <c r="H10" i="17"/>
  <c r="H15" i="17"/>
  <c r="H20" i="17"/>
  <c r="H25" i="17"/>
  <c r="H30" i="17"/>
  <c r="H35" i="17"/>
  <c r="H40" i="17"/>
  <c r="H45" i="17"/>
  <c r="H50" i="17"/>
  <c r="H55" i="17"/>
  <c r="H60" i="17"/>
  <c r="H65" i="17"/>
  <c r="H70" i="17"/>
  <c r="H75" i="17"/>
  <c r="H91" i="17"/>
  <c r="G80" i="17"/>
  <c r="H79" i="17"/>
  <c r="G79" i="17"/>
  <c r="H77" i="17"/>
  <c r="G77" i="17"/>
  <c r="G75" i="17"/>
  <c r="H74" i="17"/>
  <c r="G74" i="17"/>
  <c r="H72" i="17"/>
  <c r="G72" i="17"/>
  <c r="G70" i="17"/>
  <c r="H69" i="17"/>
  <c r="G69" i="17"/>
  <c r="H67" i="17"/>
  <c r="G67" i="17"/>
  <c r="G65" i="17"/>
  <c r="H64" i="17"/>
  <c r="G64" i="17"/>
  <c r="H62" i="17"/>
  <c r="G62" i="17"/>
  <c r="G60" i="17"/>
  <c r="H59" i="17"/>
  <c r="G59" i="17"/>
  <c r="H57" i="17"/>
  <c r="G57" i="17"/>
  <c r="J56" i="17"/>
  <c r="G55" i="17"/>
  <c r="H54" i="17"/>
  <c r="G54" i="17"/>
  <c r="H52" i="17"/>
  <c r="G52" i="17"/>
  <c r="G50" i="17"/>
  <c r="H49" i="17"/>
  <c r="G49" i="17"/>
  <c r="H47" i="17"/>
  <c r="G47" i="17"/>
  <c r="G45" i="17"/>
  <c r="H44" i="17"/>
  <c r="G44" i="17"/>
  <c r="H42" i="17"/>
  <c r="G42" i="17"/>
  <c r="G40" i="17"/>
  <c r="H39" i="17"/>
  <c r="G39" i="17"/>
  <c r="H37" i="17"/>
  <c r="G37" i="17"/>
  <c r="G35" i="17"/>
  <c r="H34" i="17"/>
  <c r="G34" i="17"/>
  <c r="H32" i="17"/>
  <c r="G32" i="17"/>
  <c r="G30" i="17"/>
  <c r="H29" i="17"/>
  <c r="G29" i="17"/>
  <c r="H27" i="17"/>
  <c r="G27" i="17"/>
  <c r="G25" i="17"/>
  <c r="H24" i="17"/>
  <c r="G24" i="17"/>
  <c r="H22" i="17"/>
  <c r="G22" i="17"/>
  <c r="G20" i="17"/>
  <c r="H19" i="17"/>
  <c r="G19" i="17"/>
  <c r="H17" i="17"/>
  <c r="G17" i="17"/>
  <c r="G15" i="17"/>
  <c r="H14" i="17"/>
  <c r="G14" i="17"/>
  <c r="H12" i="17"/>
  <c r="G12" i="17"/>
  <c r="H11" i="17"/>
  <c r="G11" i="17"/>
  <c r="G10" i="17"/>
  <c r="H9" i="17"/>
  <c r="G9" i="17"/>
  <c r="G62" i="16"/>
  <c r="H61" i="16"/>
  <c r="G61" i="16"/>
  <c r="H60" i="16"/>
  <c r="G60" i="16"/>
  <c r="H59" i="16"/>
  <c r="G59" i="16"/>
  <c r="H57" i="16"/>
  <c r="G57" i="16"/>
  <c r="H56" i="16"/>
  <c r="G56" i="16"/>
  <c r="H55" i="16"/>
  <c r="G55" i="16"/>
  <c r="H54" i="16"/>
  <c r="G54" i="16"/>
  <c r="H52" i="16"/>
  <c r="G52" i="16"/>
  <c r="H51" i="16"/>
  <c r="G51" i="16"/>
  <c r="H50" i="16"/>
  <c r="G50" i="16"/>
  <c r="H49" i="16"/>
  <c r="G49" i="16"/>
  <c r="H47" i="16"/>
  <c r="G47" i="16"/>
  <c r="H46" i="16"/>
  <c r="G46" i="16"/>
  <c r="H45" i="16"/>
  <c r="G45" i="16"/>
  <c r="H44" i="16"/>
  <c r="G44" i="16"/>
  <c r="H42" i="16"/>
  <c r="G42" i="16"/>
  <c r="H41" i="16"/>
  <c r="G41" i="16"/>
  <c r="H40" i="16"/>
  <c r="G40" i="16"/>
  <c r="H39" i="16"/>
  <c r="G39" i="16"/>
  <c r="H37" i="16"/>
  <c r="G37" i="16"/>
  <c r="H36" i="16"/>
  <c r="G36" i="16"/>
  <c r="H35" i="16"/>
  <c r="G35" i="16"/>
  <c r="H34" i="16"/>
  <c r="G34" i="16"/>
  <c r="H32" i="16"/>
  <c r="G32" i="16"/>
  <c r="H31" i="16"/>
  <c r="G31" i="16"/>
  <c r="H30" i="16"/>
  <c r="G30" i="16"/>
  <c r="H29" i="16"/>
  <c r="G29" i="16"/>
  <c r="H27" i="16"/>
  <c r="G27" i="16"/>
  <c r="H26" i="16"/>
  <c r="G26" i="16"/>
  <c r="H25" i="16"/>
  <c r="G25" i="16"/>
  <c r="H24" i="16"/>
  <c r="G24" i="16"/>
  <c r="H22" i="16"/>
  <c r="G22" i="16"/>
  <c r="H21" i="16"/>
  <c r="G21" i="16"/>
  <c r="H20" i="16"/>
  <c r="G20" i="16"/>
  <c r="H19" i="16"/>
  <c r="G19" i="16"/>
  <c r="H17" i="16"/>
  <c r="G17" i="16"/>
  <c r="H16" i="16"/>
  <c r="G16" i="16"/>
  <c r="H15" i="16"/>
  <c r="G15" i="16"/>
  <c r="H14" i="16"/>
  <c r="G14" i="16"/>
  <c r="H12" i="16"/>
  <c r="G12" i="16"/>
  <c r="H11" i="16"/>
  <c r="G11" i="16"/>
  <c r="H10" i="16"/>
  <c r="G10" i="16"/>
  <c r="H9" i="16"/>
  <c r="G9" i="16"/>
  <c r="H42" i="15"/>
  <c r="G42" i="15"/>
  <c r="H41" i="15"/>
  <c r="G41" i="15"/>
  <c r="H40" i="15"/>
  <c r="G40" i="15"/>
  <c r="H39" i="15"/>
  <c r="G39" i="15"/>
  <c r="H37" i="15"/>
  <c r="G37" i="15"/>
  <c r="H36" i="15"/>
  <c r="G36" i="15"/>
  <c r="H35" i="15"/>
  <c r="G35" i="15"/>
  <c r="H34" i="15"/>
  <c r="G34" i="15"/>
  <c r="H32" i="15"/>
  <c r="G32" i="15"/>
  <c r="H31" i="15"/>
  <c r="G31" i="15"/>
  <c r="H30" i="15"/>
  <c r="G30" i="15"/>
  <c r="H29" i="15"/>
  <c r="G29" i="15"/>
  <c r="H27" i="15"/>
  <c r="G27" i="15"/>
  <c r="H26" i="15"/>
  <c r="G26" i="15"/>
  <c r="H25" i="15"/>
  <c r="G25" i="15"/>
  <c r="H24" i="15"/>
  <c r="G24" i="15"/>
  <c r="H22" i="15"/>
  <c r="G22" i="15"/>
  <c r="H21" i="15"/>
  <c r="G21" i="15"/>
  <c r="H20" i="15"/>
  <c r="G20" i="15"/>
  <c r="H19" i="15"/>
  <c r="G19" i="15"/>
  <c r="H17" i="15"/>
  <c r="G17" i="15"/>
  <c r="H16" i="15"/>
  <c r="G16" i="15"/>
  <c r="H15" i="15"/>
  <c r="G15" i="15"/>
  <c r="H14" i="15"/>
  <c r="G14" i="15"/>
  <c r="H12" i="15"/>
  <c r="G12" i="15"/>
  <c r="H11" i="15"/>
  <c r="G11" i="15"/>
  <c r="H10" i="15"/>
  <c r="G10" i="15"/>
  <c r="H9" i="15"/>
  <c r="G9" i="15"/>
  <c r="H60" i="14"/>
  <c r="G60" i="14"/>
  <c r="H59" i="14"/>
  <c r="G59" i="14"/>
  <c r="H57" i="14"/>
  <c r="G57" i="14"/>
  <c r="H55" i="14"/>
  <c r="G55" i="14"/>
  <c r="H54" i="14"/>
  <c r="G54" i="14"/>
  <c r="H50" i="14"/>
  <c r="G50" i="14"/>
  <c r="H49" i="14"/>
  <c r="G49" i="14"/>
  <c r="H47" i="14"/>
  <c r="G47" i="14"/>
  <c r="H45" i="14"/>
  <c r="G45" i="14"/>
  <c r="H44" i="14"/>
  <c r="G44" i="14"/>
  <c r="H40" i="14"/>
  <c r="G40" i="14"/>
  <c r="H39" i="14"/>
  <c r="G39" i="14"/>
  <c r="H35" i="14"/>
  <c r="G35" i="14"/>
  <c r="H34" i="14"/>
  <c r="G34" i="14"/>
  <c r="H30" i="14"/>
  <c r="G30" i="14"/>
  <c r="H29" i="14"/>
  <c r="G29" i="14"/>
  <c r="H25" i="14"/>
  <c r="G25" i="14"/>
  <c r="H24" i="14"/>
  <c r="G24" i="14"/>
  <c r="H20" i="14"/>
  <c r="G20" i="14"/>
  <c r="H19" i="14"/>
  <c r="G19" i="14"/>
  <c r="H15" i="14"/>
  <c r="G15" i="14"/>
  <c r="H14" i="14"/>
  <c r="G14" i="14"/>
  <c r="H12" i="14"/>
  <c r="G12" i="14"/>
  <c r="H11" i="14"/>
  <c r="G11" i="14"/>
  <c r="H10" i="14"/>
  <c r="G10" i="14"/>
  <c r="H9" i="14"/>
  <c r="G9" i="14"/>
  <c r="H56" i="13"/>
  <c r="G56" i="13"/>
  <c r="H55" i="13"/>
  <c r="G55" i="13"/>
  <c r="H54" i="13"/>
  <c r="G54" i="13"/>
  <c r="H51" i="13"/>
  <c r="G51" i="13"/>
  <c r="H50" i="13"/>
  <c r="G50" i="13"/>
  <c r="H49" i="13"/>
  <c r="G49" i="13"/>
  <c r="H47" i="13"/>
  <c r="G47" i="13"/>
  <c r="H46" i="13"/>
  <c r="G46" i="13"/>
  <c r="H45" i="13"/>
  <c r="G45" i="13"/>
  <c r="H44" i="13"/>
  <c r="G44" i="13"/>
  <c r="H41" i="13"/>
  <c r="G41" i="13"/>
  <c r="H40" i="13"/>
  <c r="G40" i="13"/>
  <c r="H39" i="13"/>
  <c r="G39" i="13"/>
  <c r="H37" i="13"/>
  <c r="G37" i="13"/>
  <c r="H36" i="13"/>
  <c r="G36" i="13"/>
  <c r="H35" i="13"/>
  <c r="G35" i="13"/>
  <c r="H34" i="13"/>
  <c r="G34" i="13"/>
  <c r="H31" i="13"/>
  <c r="G31" i="13"/>
  <c r="H30" i="13"/>
  <c r="G30" i="13"/>
  <c r="H29" i="13"/>
  <c r="G29" i="13"/>
  <c r="H26" i="13"/>
  <c r="G26" i="13"/>
  <c r="H25" i="13"/>
  <c r="G25" i="13"/>
  <c r="H24" i="13"/>
  <c r="G24" i="13"/>
  <c r="H21" i="13"/>
  <c r="G21" i="13"/>
  <c r="H20" i="13"/>
  <c r="G20" i="13"/>
  <c r="H19" i="13"/>
  <c r="G19" i="13"/>
  <c r="H17" i="13"/>
  <c r="G17" i="13"/>
  <c r="J17" i="13"/>
  <c r="H16" i="13"/>
  <c r="G16" i="13"/>
  <c r="J16" i="13"/>
  <c r="H15" i="13"/>
  <c r="G15" i="13"/>
  <c r="J15" i="13"/>
  <c r="H14" i="13"/>
  <c r="G14" i="13"/>
  <c r="J14" i="13"/>
  <c r="H12" i="13"/>
  <c r="G12" i="13"/>
  <c r="H11" i="13"/>
  <c r="G11" i="13"/>
  <c r="H10" i="13"/>
  <c r="G10" i="13"/>
  <c r="H9" i="13"/>
  <c r="G9" i="13"/>
  <c r="H70" i="12"/>
  <c r="G70" i="12"/>
  <c r="H69" i="12"/>
  <c r="G69" i="12"/>
  <c r="H65" i="12"/>
  <c r="G65" i="12"/>
  <c r="H64" i="12"/>
  <c r="G64" i="12"/>
  <c r="H60" i="12"/>
  <c r="G60" i="12"/>
  <c r="H59" i="12"/>
  <c r="G59" i="12"/>
  <c r="H55" i="12"/>
  <c r="G55" i="12"/>
  <c r="H54" i="12"/>
  <c r="G54" i="12"/>
  <c r="H50" i="12"/>
  <c r="G50" i="12"/>
  <c r="H49" i="12"/>
  <c r="G49" i="12"/>
  <c r="H45" i="12"/>
  <c r="G45" i="12"/>
  <c r="H44" i="12"/>
  <c r="G44" i="12"/>
  <c r="H40" i="12"/>
  <c r="G40" i="12"/>
  <c r="H39" i="12"/>
  <c r="G39" i="12"/>
  <c r="H35" i="12"/>
  <c r="G35" i="12"/>
  <c r="H34" i="12"/>
  <c r="G34" i="12"/>
  <c r="H30" i="12"/>
  <c r="G30" i="12"/>
  <c r="H29" i="12"/>
  <c r="G29" i="12"/>
  <c r="H25" i="12"/>
  <c r="G25" i="12"/>
  <c r="H24" i="12"/>
  <c r="G24" i="12"/>
  <c r="H20" i="12"/>
  <c r="G20" i="12"/>
  <c r="H19" i="12"/>
  <c r="G19" i="12"/>
  <c r="H15" i="12"/>
  <c r="G15" i="12"/>
  <c r="H14" i="12"/>
  <c r="G14" i="12"/>
  <c r="H12" i="12"/>
  <c r="G12" i="12"/>
  <c r="H11" i="12"/>
  <c r="G11" i="12"/>
  <c r="H10" i="12"/>
  <c r="G10" i="12"/>
  <c r="H9" i="12"/>
  <c r="G9" i="12"/>
  <c r="H57" i="11"/>
  <c r="G57" i="11"/>
  <c r="H56" i="11"/>
  <c r="G56" i="11"/>
  <c r="H55" i="11"/>
  <c r="G55" i="11"/>
  <c r="H54" i="11"/>
  <c r="G54" i="11"/>
  <c r="H42" i="11"/>
  <c r="G42" i="11"/>
  <c r="H41" i="11"/>
  <c r="G41" i="11"/>
  <c r="H40" i="11"/>
  <c r="G40" i="11"/>
  <c r="H39" i="11"/>
  <c r="G39" i="11"/>
  <c r="G37" i="11"/>
  <c r="H36" i="11"/>
  <c r="G36" i="11"/>
  <c r="H35" i="11"/>
  <c r="G35" i="11"/>
  <c r="H34" i="11"/>
  <c r="G34" i="11"/>
  <c r="H32" i="11"/>
  <c r="G32" i="11"/>
  <c r="H31" i="11"/>
  <c r="G31" i="11"/>
  <c r="H30" i="11"/>
  <c r="G30" i="11"/>
  <c r="H29" i="11"/>
  <c r="G29" i="11"/>
  <c r="H27" i="11"/>
  <c r="G27" i="11"/>
  <c r="H26" i="11"/>
  <c r="G26" i="11"/>
  <c r="H25" i="11"/>
  <c r="G25" i="11"/>
  <c r="H24" i="11"/>
  <c r="G24" i="11"/>
  <c r="H22" i="11"/>
  <c r="G22" i="11"/>
  <c r="H21" i="11"/>
  <c r="G21" i="11"/>
  <c r="H20" i="11"/>
  <c r="G20" i="11"/>
  <c r="H19" i="11"/>
  <c r="G19" i="11"/>
  <c r="H17" i="11"/>
  <c r="G17" i="11"/>
  <c r="H16" i="11"/>
  <c r="G16" i="11"/>
  <c r="H15" i="11"/>
  <c r="G15" i="11"/>
  <c r="H14" i="11"/>
  <c r="G14" i="11"/>
  <c r="H12" i="11"/>
  <c r="G12" i="11"/>
  <c r="H11" i="11"/>
  <c r="G11" i="11"/>
  <c r="H10" i="11"/>
  <c r="G10" i="11"/>
  <c r="H9" i="11"/>
  <c r="G9" i="11"/>
  <c r="H75" i="10"/>
  <c r="G75" i="10"/>
  <c r="H74" i="10"/>
  <c r="G74" i="10"/>
  <c r="H70" i="10"/>
  <c r="G70" i="10"/>
  <c r="H69" i="10"/>
  <c r="G69" i="10"/>
  <c r="H65" i="10"/>
  <c r="G65" i="10"/>
  <c r="H64" i="10"/>
  <c r="G64" i="10"/>
  <c r="H60" i="10"/>
  <c r="G60" i="10"/>
  <c r="H59" i="10"/>
  <c r="G59" i="10"/>
  <c r="H55" i="10"/>
  <c r="G55" i="10"/>
  <c r="H54" i="10"/>
  <c r="G54" i="10"/>
  <c r="H50" i="10"/>
  <c r="G50" i="10"/>
  <c r="H49" i="10"/>
  <c r="G49" i="10"/>
  <c r="H45" i="10"/>
  <c r="G45" i="10"/>
  <c r="H44" i="10"/>
  <c r="G44" i="10"/>
  <c r="H40" i="10"/>
  <c r="G40" i="10"/>
  <c r="H39" i="10"/>
  <c r="G39" i="10"/>
  <c r="H35" i="10"/>
  <c r="G35" i="10"/>
  <c r="H34" i="10"/>
  <c r="G34" i="10"/>
  <c r="H30" i="10"/>
  <c r="G30" i="10"/>
  <c r="H29" i="10"/>
  <c r="G29" i="10"/>
  <c r="H25" i="10"/>
  <c r="G25" i="10"/>
  <c r="H24" i="10"/>
  <c r="G24" i="10"/>
  <c r="H20" i="10"/>
  <c r="G20" i="10"/>
  <c r="H19" i="10"/>
  <c r="G19" i="10"/>
  <c r="H15" i="10"/>
  <c r="G15" i="10"/>
  <c r="H14" i="10"/>
  <c r="G14" i="10"/>
  <c r="H12" i="10"/>
  <c r="G12" i="10"/>
  <c r="H11" i="10"/>
  <c r="G11" i="10"/>
  <c r="H10" i="10"/>
  <c r="G10" i="10"/>
  <c r="H9" i="10"/>
  <c r="G9" i="10"/>
  <c r="H40" i="9"/>
  <c r="G40" i="9"/>
  <c r="H39" i="9"/>
  <c r="G39" i="9"/>
  <c r="H35" i="9"/>
  <c r="G35" i="9"/>
  <c r="H34" i="9"/>
  <c r="G34" i="9"/>
  <c r="H30" i="9"/>
  <c r="G30" i="9"/>
  <c r="H29" i="9"/>
  <c r="G29" i="9"/>
  <c r="H25" i="9"/>
  <c r="G25" i="9"/>
  <c r="H24" i="9"/>
  <c r="G24" i="9"/>
  <c r="H20" i="9"/>
  <c r="G20" i="9"/>
  <c r="H19" i="9"/>
  <c r="G19" i="9"/>
  <c r="H17" i="9"/>
  <c r="G17" i="9"/>
  <c r="H16" i="9"/>
  <c r="G16" i="9"/>
  <c r="H15" i="9"/>
  <c r="G15" i="9"/>
  <c r="H14" i="9"/>
  <c r="G14" i="9"/>
  <c r="H12" i="9"/>
  <c r="G12" i="9"/>
  <c r="H11" i="9"/>
  <c r="G11" i="9"/>
  <c r="H10" i="9"/>
  <c r="G10" i="9"/>
  <c r="H9" i="9"/>
  <c r="G9" i="9"/>
  <c r="H42" i="8"/>
  <c r="G42" i="8"/>
  <c r="H40" i="8"/>
  <c r="G40" i="8"/>
  <c r="H39" i="8"/>
  <c r="G39" i="8"/>
  <c r="H37" i="8"/>
  <c r="G37" i="8"/>
  <c r="G35" i="8"/>
  <c r="H34" i="8"/>
  <c r="G34" i="8"/>
  <c r="H32" i="8"/>
  <c r="G32" i="8"/>
  <c r="H30" i="8"/>
  <c r="G30" i="8"/>
  <c r="H29" i="8"/>
  <c r="G29" i="8"/>
  <c r="H27" i="8"/>
  <c r="G27" i="8"/>
  <c r="H25" i="8"/>
  <c r="G25" i="8"/>
  <c r="H24" i="8"/>
  <c r="G24" i="8"/>
  <c r="H22" i="8"/>
  <c r="G22" i="8"/>
  <c r="H20" i="8"/>
  <c r="G20" i="8"/>
  <c r="H19" i="8"/>
  <c r="G19" i="8"/>
  <c r="H17" i="8"/>
  <c r="G17" i="8"/>
  <c r="H15" i="8"/>
  <c r="G15" i="8"/>
  <c r="H14" i="8"/>
  <c r="G14" i="8"/>
  <c r="H12" i="8"/>
  <c r="G12" i="8"/>
  <c r="H10" i="8"/>
  <c r="G10" i="8"/>
  <c r="H9" i="8"/>
  <c r="G9" i="8"/>
  <c r="H35" i="7"/>
  <c r="G35" i="7"/>
  <c r="H34" i="7"/>
  <c r="G34" i="7"/>
  <c r="H30" i="7"/>
  <c r="G30" i="7"/>
  <c r="H29" i="7"/>
  <c r="G29" i="7"/>
  <c r="H25" i="7"/>
  <c r="G25" i="7"/>
  <c r="H24" i="7"/>
  <c r="G24" i="7"/>
  <c r="H20" i="7"/>
  <c r="G20" i="7"/>
  <c r="H19" i="7"/>
  <c r="G19" i="7"/>
  <c r="H15" i="7"/>
  <c r="G15" i="7"/>
  <c r="H14" i="7"/>
  <c r="G14" i="7"/>
  <c r="H12" i="7"/>
  <c r="G12" i="7"/>
  <c r="H11" i="7"/>
  <c r="G11" i="7"/>
  <c r="H10" i="7"/>
  <c r="G10" i="7"/>
  <c r="H9" i="7"/>
  <c r="G9" i="7"/>
  <c r="H42" i="6"/>
  <c r="G42" i="6"/>
  <c r="H41" i="6"/>
  <c r="G41" i="6"/>
  <c r="H40" i="6"/>
  <c r="G40" i="6"/>
  <c r="H39" i="6"/>
  <c r="G39" i="6"/>
  <c r="H37" i="6"/>
  <c r="G37" i="6"/>
  <c r="H36" i="6"/>
  <c r="G36" i="6"/>
  <c r="H35" i="6"/>
  <c r="G35" i="6"/>
  <c r="H34" i="6"/>
  <c r="G34" i="6"/>
  <c r="H32" i="6"/>
  <c r="G32" i="6"/>
  <c r="H31" i="6"/>
  <c r="G31" i="6"/>
  <c r="H30" i="6"/>
  <c r="G30" i="6"/>
  <c r="H29" i="6"/>
  <c r="G29" i="6"/>
  <c r="H27" i="6"/>
  <c r="G27" i="6"/>
  <c r="H26" i="6"/>
  <c r="G26" i="6"/>
  <c r="H25" i="6"/>
  <c r="G25" i="6"/>
  <c r="H24" i="6"/>
  <c r="G24" i="6"/>
  <c r="H22" i="6"/>
  <c r="G22" i="6"/>
  <c r="H21" i="6"/>
  <c r="G21" i="6"/>
  <c r="H20" i="6"/>
  <c r="G20" i="6"/>
  <c r="H19" i="6"/>
  <c r="G19" i="6"/>
  <c r="H17" i="6"/>
  <c r="G17" i="6"/>
  <c r="G16" i="6"/>
  <c r="H15" i="6"/>
  <c r="G15" i="6"/>
  <c r="H14" i="6"/>
  <c r="G14" i="6"/>
  <c r="H12" i="6"/>
  <c r="G12" i="6"/>
  <c r="H11" i="6"/>
  <c r="G11" i="6"/>
  <c r="H10" i="6"/>
  <c r="G10" i="6"/>
  <c r="H9" i="6"/>
  <c r="G9" i="6"/>
  <c r="H51" i="4"/>
  <c r="G51" i="4"/>
  <c r="J51" i="4"/>
  <c r="H50" i="4"/>
  <c r="G50" i="4"/>
  <c r="H49" i="4"/>
  <c r="G49" i="4"/>
  <c r="H46" i="4"/>
  <c r="G46" i="4"/>
  <c r="J46" i="4"/>
  <c r="H45" i="4"/>
  <c r="G45" i="4"/>
  <c r="H44" i="4"/>
  <c r="G44" i="4"/>
  <c r="H41" i="4"/>
  <c r="G41" i="4"/>
  <c r="H40" i="4"/>
  <c r="H39" i="4"/>
  <c r="G39" i="4"/>
  <c r="J39" i="4"/>
  <c r="H36" i="4"/>
  <c r="G36" i="4"/>
  <c r="H35" i="4"/>
  <c r="G35" i="4"/>
  <c r="J35" i="4"/>
  <c r="H31" i="4"/>
  <c r="G31" i="4"/>
  <c r="H30" i="4"/>
  <c r="G30" i="4"/>
  <c r="H29" i="4"/>
  <c r="G29" i="4"/>
  <c r="H26" i="4"/>
  <c r="G26" i="4"/>
  <c r="H25" i="4"/>
  <c r="G25" i="4"/>
  <c r="H24" i="4"/>
  <c r="G24" i="4"/>
  <c r="H21" i="4"/>
  <c r="G21" i="4"/>
  <c r="H20" i="4"/>
  <c r="G20" i="4"/>
  <c r="H19" i="4"/>
  <c r="G19" i="4"/>
  <c r="H16" i="4"/>
  <c r="G16" i="4"/>
  <c r="H15" i="4"/>
  <c r="G15" i="4"/>
  <c r="H14" i="4"/>
  <c r="G14" i="4"/>
  <c r="H12" i="4"/>
  <c r="G12" i="4"/>
  <c r="H11" i="4"/>
  <c r="G11" i="4"/>
  <c r="H10" i="4"/>
  <c r="G10" i="4"/>
  <c r="H9" i="4"/>
  <c r="G9" i="4"/>
  <c r="H32" i="1"/>
  <c r="G32" i="1"/>
  <c r="H31" i="1"/>
  <c r="G31" i="1"/>
  <c r="H30" i="1"/>
  <c r="G30" i="1"/>
  <c r="H27" i="1"/>
  <c r="G27" i="1"/>
  <c r="H26" i="1"/>
  <c r="G26" i="1"/>
  <c r="H25" i="1"/>
  <c r="G25" i="1"/>
  <c r="I38" i="14"/>
  <c r="O38" i="14"/>
  <c r="J41" i="4"/>
  <c r="J36" i="4"/>
  <c r="J50" i="4"/>
  <c r="J45" i="4"/>
  <c r="J40" i="4"/>
  <c r="J49" i="4"/>
  <c r="J44" i="4"/>
  <c r="G43" i="11"/>
  <c r="S10" i="23"/>
  <c r="Q10" i="23"/>
  <c r="P10" i="23"/>
  <c r="J9" i="4"/>
  <c r="J9" i="17"/>
  <c r="J10" i="17"/>
  <c r="J11" i="17"/>
  <c r="J12" i="17"/>
  <c r="S11" i="23"/>
  <c r="Q11" i="23"/>
  <c r="P11" i="23"/>
  <c r="S9" i="23"/>
  <c r="Q9" i="23"/>
  <c r="P9" i="23"/>
  <c r="I41" i="1"/>
  <c r="I42" i="1"/>
  <c r="I43" i="1"/>
  <c r="I40" i="1"/>
  <c r="F43" i="1"/>
  <c r="F42" i="1"/>
  <c r="F41" i="1"/>
  <c r="F40" i="1"/>
  <c r="E43" i="1"/>
  <c r="E42" i="1"/>
  <c r="E41" i="1"/>
  <c r="E40" i="1"/>
  <c r="D43" i="1"/>
  <c r="C43" i="1"/>
  <c r="C42" i="1"/>
  <c r="C41" i="1"/>
  <c r="C40" i="1"/>
  <c r="J34" i="1"/>
  <c r="G35" i="1"/>
  <c r="H35" i="1"/>
  <c r="G36" i="1"/>
  <c r="H36" i="1"/>
  <c r="G37" i="1"/>
  <c r="H37" i="1"/>
  <c r="C38" i="1"/>
  <c r="K38" i="1"/>
  <c r="D38" i="1"/>
  <c r="L38" i="1"/>
  <c r="E38" i="1"/>
  <c r="M38" i="1"/>
  <c r="F38" i="1"/>
  <c r="N38" i="1"/>
  <c r="I38" i="1"/>
  <c r="O38" i="1"/>
  <c r="E44" i="1"/>
  <c r="J37" i="1"/>
  <c r="P37" i="1"/>
  <c r="J35" i="1"/>
  <c r="P35" i="1"/>
  <c r="T38" i="1"/>
  <c r="S34" i="1"/>
  <c r="P34" i="1"/>
  <c r="Q34" i="1"/>
  <c r="C7" i="22"/>
  <c r="K7" i="22"/>
  <c r="K40" i="1"/>
  <c r="C9" i="22"/>
  <c r="K9" i="22"/>
  <c r="K42" i="1"/>
  <c r="D7" i="22"/>
  <c r="L7" i="22"/>
  <c r="L40" i="1"/>
  <c r="D9" i="22"/>
  <c r="L9" i="22"/>
  <c r="L42" i="1"/>
  <c r="E7" i="22"/>
  <c r="M7" i="22"/>
  <c r="M40" i="1"/>
  <c r="E9" i="22"/>
  <c r="M9" i="22"/>
  <c r="M42" i="1"/>
  <c r="F7" i="22"/>
  <c r="N7" i="22"/>
  <c r="N40" i="1"/>
  <c r="F9" i="22"/>
  <c r="N9" i="22"/>
  <c r="N42" i="1"/>
  <c r="I7" i="22"/>
  <c r="O7" i="22"/>
  <c r="O40" i="1"/>
  <c r="T40" i="1"/>
  <c r="I9" i="22"/>
  <c r="O9" i="22"/>
  <c r="O42" i="1"/>
  <c r="T42" i="1"/>
  <c r="S12" i="17"/>
  <c r="Q12" i="17"/>
  <c r="P12" i="17"/>
  <c r="Q10" i="17"/>
  <c r="S10" i="17"/>
  <c r="P10" i="17"/>
  <c r="S9" i="4"/>
  <c r="Q9" i="4"/>
  <c r="P9" i="4"/>
  <c r="Q35" i="1"/>
  <c r="R38" i="1"/>
  <c r="C8" i="22"/>
  <c r="K8" i="22"/>
  <c r="K41" i="1"/>
  <c r="C10" i="22"/>
  <c r="K10" i="22"/>
  <c r="K43" i="1"/>
  <c r="D8" i="22"/>
  <c r="L8" i="22"/>
  <c r="L41" i="1"/>
  <c r="D10" i="22"/>
  <c r="L10" i="22"/>
  <c r="L43" i="1"/>
  <c r="E8" i="22"/>
  <c r="M8" i="22"/>
  <c r="M41" i="1"/>
  <c r="E10" i="22"/>
  <c r="M10" i="22"/>
  <c r="M43" i="1"/>
  <c r="F8" i="22"/>
  <c r="N8" i="22"/>
  <c r="N41" i="1"/>
  <c r="F10" i="22"/>
  <c r="N10" i="22"/>
  <c r="N43" i="1"/>
  <c r="I10" i="22"/>
  <c r="O10" i="22"/>
  <c r="O43" i="1"/>
  <c r="T43" i="1"/>
  <c r="I8" i="22"/>
  <c r="O8" i="22"/>
  <c r="O41" i="1"/>
  <c r="S11" i="17"/>
  <c r="Q11" i="17"/>
  <c r="P11" i="17"/>
  <c r="P9" i="17"/>
  <c r="S9" i="17"/>
  <c r="Q9" i="17"/>
  <c r="H38" i="1"/>
  <c r="J36" i="1"/>
  <c r="G38" i="1"/>
  <c r="J38" i="1"/>
  <c r="P38" i="1"/>
  <c r="T41" i="1"/>
  <c r="S37" i="1"/>
  <c r="Q37" i="1"/>
  <c r="T9" i="22"/>
  <c r="R9" i="22"/>
  <c r="S35" i="1"/>
  <c r="T8" i="22"/>
  <c r="R8" i="22"/>
  <c r="O11" i="22"/>
  <c r="M11" i="22"/>
  <c r="T7" i="22"/>
  <c r="R7" i="22"/>
  <c r="R43" i="1"/>
  <c r="R41" i="1"/>
  <c r="S36" i="1"/>
  <c r="P36" i="1"/>
  <c r="Q36" i="1"/>
  <c r="R42" i="1"/>
  <c r="R40" i="1"/>
  <c r="S38" i="1"/>
  <c r="I38" i="4"/>
  <c r="O38" i="4"/>
  <c r="I45" i="8"/>
  <c r="O45" i="8"/>
  <c r="I38" i="9"/>
  <c r="O38" i="9"/>
  <c r="I38" i="10"/>
  <c r="O38" i="10"/>
  <c r="Q38" i="1"/>
  <c r="C68" i="12"/>
  <c r="K68" i="12"/>
  <c r="I38" i="12"/>
  <c r="O38" i="12"/>
  <c r="C63" i="20"/>
  <c r="K63" i="20"/>
  <c r="I38" i="20"/>
  <c r="O38" i="20"/>
  <c r="I38" i="13"/>
  <c r="O38" i="13"/>
  <c r="E48" i="9"/>
  <c r="M48" i="9"/>
  <c r="J34" i="6"/>
  <c r="J34" i="14"/>
  <c r="J34" i="15"/>
  <c r="J34" i="16"/>
  <c r="J34" i="18"/>
  <c r="J34" i="20"/>
  <c r="J34" i="21"/>
  <c r="J84" i="17"/>
  <c r="J85" i="17"/>
  <c r="J86" i="17"/>
  <c r="J61" i="10"/>
  <c r="J66" i="10"/>
  <c r="J71" i="10"/>
  <c r="J76" i="10"/>
  <c r="J61" i="12"/>
  <c r="J66" i="12"/>
  <c r="J71" i="12"/>
  <c r="J56" i="14"/>
  <c r="J61" i="14"/>
  <c r="J60" i="16"/>
  <c r="J64" i="17"/>
  <c r="J65" i="17"/>
  <c r="J66" i="17"/>
  <c r="J69" i="17"/>
  <c r="J70" i="17"/>
  <c r="J71" i="17"/>
  <c r="J74" i="17"/>
  <c r="J75" i="17"/>
  <c r="J76" i="17"/>
  <c r="J79" i="17"/>
  <c r="J80" i="17"/>
  <c r="J81" i="17"/>
  <c r="J60" i="20"/>
  <c r="J61" i="20"/>
  <c r="J64" i="20"/>
  <c r="O46" i="15"/>
  <c r="I47" i="15"/>
  <c r="O47" i="15"/>
  <c r="I48" i="15"/>
  <c r="O48" i="15"/>
  <c r="J40" i="6"/>
  <c r="J41" i="6"/>
  <c r="J42" i="6"/>
  <c r="J41" i="8"/>
  <c r="J41" i="9"/>
  <c r="J41" i="10"/>
  <c r="J51" i="10"/>
  <c r="J56" i="10"/>
  <c r="J41" i="11"/>
  <c r="J56" i="11"/>
  <c r="J41" i="12"/>
  <c r="J46" i="12"/>
  <c r="J51" i="12"/>
  <c r="J56" i="12"/>
  <c r="J40" i="14"/>
  <c r="J41" i="14"/>
  <c r="J44" i="14"/>
  <c r="J45" i="14"/>
  <c r="J46" i="14"/>
  <c r="J51" i="14"/>
  <c r="J40" i="15"/>
  <c r="J41" i="15"/>
  <c r="J40" i="16"/>
  <c r="J41" i="16"/>
  <c r="J44" i="16"/>
  <c r="J45" i="16"/>
  <c r="J46" i="16"/>
  <c r="J49" i="16"/>
  <c r="J50" i="16"/>
  <c r="J51" i="16"/>
  <c r="J54" i="16"/>
  <c r="J55" i="16"/>
  <c r="J56" i="16"/>
  <c r="J59" i="16"/>
  <c r="J44" i="17"/>
  <c r="J45" i="17"/>
  <c r="J46" i="17"/>
  <c r="J50" i="17"/>
  <c r="J51" i="17"/>
  <c r="J54" i="17"/>
  <c r="J55" i="17"/>
  <c r="J59" i="17"/>
  <c r="J60" i="17"/>
  <c r="J61" i="17"/>
  <c r="J40" i="18"/>
  <c r="J41" i="18"/>
  <c r="J44" i="18"/>
  <c r="J45" i="18"/>
  <c r="J46" i="18"/>
  <c r="J49" i="18"/>
  <c r="J40" i="20"/>
  <c r="J41" i="20"/>
  <c r="J44" i="20"/>
  <c r="J45" i="20"/>
  <c r="J46" i="20"/>
  <c r="J49" i="20"/>
  <c r="J50" i="20"/>
  <c r="J51" i="20"/>
  <c r="J54" i="20"/>
  <c r="J55" i="20"/>
  <c r="J56" i="20"/>
  <c r="J59" i="20"/>
  <c r="J11" i="4"/>
  <c r="J16" i="4"/>
  <c r="J21" i="4"/>
  <c r="J26" i="4"/>
  <c r="J31" i="4"/>
  <c r="J11" i="6"/>
  <c r="J16" i="6"/>
  <c r="J21" i="6"/>
  <c r="J26" i="6"/>
  <c r="J31" i="6"/>
  <c r="J36" i="6"/>
  <c r="J39" i="6"/>
  <c r="J11" i="7"/>
  <c r="J16" i="7"/>
  <c r="J21" i="7"/>
  <c r="J26" i="7"/>
  <c r="J31" i="7"/>
  <c r="J36" i="7"/>
  <c r="J16" i="8"/>
  <c r="J21" i="8"/>
  <c r="J26" i="8"/>
  <c r="J31" i="8"/>
  <c r="J36" i="8"/>
  <c r="J11" i="9"/>
  <c r="J21" i="9"/>
  <c r="J26" i="9"/>
  <c r="J31" i="9"/>
  <c r="J36" i="9"/>
  <c r="J11" i="10"/>
  <c r="J16" i="10"/>
  <c r="J21" i="10"/>
  <c r="J26" i="10"/>
  <c r="J31" i="10"/>
  <c r="J36" i="10"/>
  <c r="J11" i="11"/>
  <c r="J16" i="11"/>
  <c r="J21" i="11"/>
  <c r="J26" i="11"/>
  <c r="J31" i="11"/>
  <c r="J36" i="11"/>
  <c r="J11" i="12"/>
  <c r="J16" i="12"/>
  <c r="J21" i="12"/>
  <c r="J26" i="12"/>
  <c r="J31" i="12"/>
  <c r="J36" i="12"/>
  <c r="J11" i="13"/>
  <c r="J21" i="13"/>
  <c r="J10" i="14"/>
  <c r="J11" i="14"/>
  <c r="J14" i="14"/>
  <c r="J15" i="14"/>
  <c r="J16" i="14"/>
  <c r="J19" i="14"/>
  <c r="J20" i="14"/>
  <c r="J21" i="14"/>
  <c r="J24" i="14"/>
  <c r="J25" i="14"/>
  <c r="J26" i="14"/>
  <c r="J29" i="14"/>
  <c r="J30" i="14"/>
  <c r="J31" i="14"/>
  <c r="J35" i="14"/>
  <c r="J36" i="14"/>
  <c r="J39" i="14"/>
  <c r="J10" i="15"/>
  <c r="J11" i="15"/>
  <c r="J14" i="15"/>
  <c r="J15" i="15"/>
  <c r="J16" i="15"/>
  <c r="J19" i="15"/>
  <c r="J20" i="15"/>
  <c r="J21" i="15"/>
  <c r="J24" i="15"/>
  <c r="J25" i="15"/>
  <c r="J26" i="15"/>
  <c r="J29" i="15"/>
  <c r="J30" i="15"/>
  <c r="J31" i="15"/>
  <c r="J35" i="15"/>
  <c r="J36" i="15"/>
  <c r="J39" i="15"/>
  <c r="J10" i="16"/>
  <c r="J11" i="16"/>
  <c r="J14" i="16"/>
  <c r="J15" i="16"/>
  <c r="J16" i="16"/>
  <c r="J19" i="16"/>
  <c r="J20" i="16"/>
  <c r="J21" i="16"/>
  <c r="J24" i="16"/>
  <c r="J25" i="16"/>
  <c r="J26" i="16"/>
  <c r="J29" i="16"/>
  <c r="J30" i="16"/>
  <c r="J31" i="16"/>
  <c r="J35" i="16"/>
  <c r="J36" i="16"/>
  <c r="J39" i="16"/>
  <c r="J14" i="17"/>
  <c r="J15" i="17"/>
  <c r="J16" i="17"/>
  <c r="J19" i="17"/>
  <c r="J20" i="17"/>
  <c r="J21" i="17"/>
  <c r="J24" i="17"/>
  <c r="J25" i="17"/>
  <c r="J26" i="17"/>
  <c r="J29" i="17"/>
  <c r="J30" i="17"/>
  <c r="J31" i="17"/>
  <c r="J34" i="17"/>
  <c r="J35" i="17"/>
  <c r="J36" i="17"/>
  <c r="J39" i="17"/>
  <c r="J40" i="17"/>
  <c r="J41" i="17"/>
  <c r="J10" i="18"/>
  <c r="J11" i="18"/>
  <c r="J14" i="18"/>
  <c r="J15" i="18"/>
  <c r="J16" i="18"/>
  <c r="J19" i="18"/>
  <c r="J20" i="18"/>
  <c r="J21" i="18"/>
  <c r="J24" i="18"/>
  <c r="J25" i="18"/>
  <c r="J26" i="18"/>
  <c r="J29" i="18"/>
  <c r="J30" i="18"/>
  <c r="J31" i="18"/>
  <c r="J35" i="18"/>
  <c r="J36" i="18"/>
  <c r="J39" i="18"/>
  <c r="J10" i="19"/>
  <c r="J11" i="19"/>
  <c r="J14" i="19"/>
  <c r="J15" i="19"/>
  <c r="J16" i="19"/>
  <c r="J17" i="19"/>
  <c r="J19" i="19"/>
  <c r="J20" i="19"/>
  <c r="J21" i="19"/>
  <c r="J22" i="19"/>
  <c r="J24" i="19"/>
  <c r="J25" i="19"/>
  <c r="J26" i="19"/>
  <c r="J29" i="19"/>
  <c r="J10" i="20"/>
  <c r="J11" i="20"/>
  <c r="J14" i="20"/>
  <c r="J15" i="20"/>
  <c r="J16" i="20"/>
  <c r="J19" i="20"/>
  <c r="J20" i="20"/>
  <c r="J21" i="20"/>
  <c r="J24" i="20"/>
  <c r="J25" i="20"/>
  <c r="J26" i="20"/>
  <c r="J29" i="20"/>
  <c r="J30" i="20"/>
  <c r="J31" i="20"/>
  <c r="J35" i="20"/>
  <c r="J36" i="20"/>
  <c r="J39" i="20"/>
  <c r="J10" i="21"/>
  <c r="S10" i="21"/>
  <c r="J11" i="21"/>
  <c r="J14" i="21"/>
  <c r="J16" i="21"/>
  <c r="J19" i="21"/>
  <c r="J20" i="21"/>
  <c r="J21" i="21"/>
  <c r="J24" i="21"/>
  <c r="J25" i="21"/>
  <c r="J26" i="21"/>
  <c r="J29" i="21"/>
  <c r="J30" i="21"/>
  <c r="J31" i="21"/>
  <c r="J14" i="23"/>
  <c r="J15" i="23"/>
  <c r="J16" i="23"/>
  <c r="J17" i="23"/>
  <c r="J20" i="23"/>
  <c r="J21" i="23"/>
  <c r="J22" i="23"/>
  <c r="J24" i="23"/>
  <c r="J25" i="23"/>
  <c r="J26" i="23"/>
  <c r="J27" i="23"/>
  <c r="J29" i="23"/>
  <c r="J30" i="23"/>
  <c r="J31" i="23"/>
  <c r="J32" i="23"/>
  <c r="J34" i="23"/>
  <c r="J24" i="1"/>
  <c r="J25" i="1"/>
  <c r="J26" i="1"/>
  <c r="J29" i="1"/>
  <c r="J30" i="1"/>
  <c r="J31" i="1"/>
  <c r="J9" i="14"/>
  <c r="J9" i="15"/>
  <c r="J9" i="16"/>
  <c r="J9" i="18"/>
  <c r="J9" i="19"/>
  <c r="J9" i="20"/>
  <c r="J9" i="21"/>
  <c r="J12" i="23"/>
  <c r="P9" i="20"/>
  <c r="S9" i="20"/>
  <c r="Q9" i="20"/>
  <c r="S9" i="18"/>
  <c r="Q9" i="18"/>
  <c r="P9" i="18"/>
  <c r="Q9" i="15"/>
  <c r="S9" i="15"/>
  <c r="P9" i="15"/>
  <c r="S31" i="1"/>
  <c r="P31" i="1"/>
  <c r="Q31" i="1"/>
  <c r="P25" i="1"/>
  <c r="S25" i="1"/>
  <c r="Q25" i="1"/>
  <c r="P31" i="23"/>
  <c r="S31" i="23"/>
  <c r="Q31" i="23"/>
  <c r="P29" i="23"/>
  <c r="S29" i="23"/>
  <c r="Q29" i="23"/>
  <c r="P21" i="23"/>
  <c r="S21" i="23"/>
  <c r="Q21" i="23"/>
  <c r="P16" i="23"/>
  <c r="S16" i="23"/>
  <c r="Q16" i="23"/>
  <c r="S9" i="21"/>
  <c r="Q9" i="21"/>
  <c r="P9" i="21"/>
  <c r="S9" i="19"/>
  <c r="Q9" i="19"/>
  <c r="P9" i="19"/>
  <c r="P9" i="16"/>
  <c r="S9" i="16"/>
  <c r="Q9" i="16"/>
  <c r="P9" i="14"/>
  <c r="Q9" i="14"/>
  <c r="S9" i="14"/>
  <c r="P30" i="1"/>
  <c r="S30" i="1"/>
  <c r="Q30" i="1"/>
  <c r="S26" i="1"/>
  <c r="P26" i="1"/>
  <c r="Q26" i="1"/>
  <c r="S24" i="1"/>
  <c r="P24" i="1"/>
  <c r="Q24" i="1"/>
  <c r="P32" i="23"/>
  <c r="S32" i="23"/>
  <c r="Q32" i="23"/>
  <c r="P30" i="23"/>
  <c r="S30" i="23"/>
  <c r="Q30" i="23"/>
  <c r="P27" i="23"/>
  <c r="S27" i="23"/>
  <c r="Q27" i="23"/>
  <c r="P25" i="23"/>
  <c r="S25" i="23"/>
  <c r="Q25" i="23"/>
  <c r="P22" i="23"/>
  <c r="S22" i="23"/>
  <c r="Q22" i="23"/>
  <c r="P20" i="23"/>
  <c r="S20" i="23"/>
  <c r="Q20" i="23"/>
  <c r="P17" i="23"/>
  <c r="S17" i="23"/>
  <c r="Q17" i="23"/>
  <c r="P15" i="23"/>
  <c r="S15" i="23"/>
  <c r="Q15" i="23"/>
  <c r="P31" i="21"/>
  <c r="S31" i="21"/>
  <c r="Q31" i="21"/>
  <c r="P29" i="21"/>
  <c r="S29" i="21"/>
  <c r="Q29" i="21"/>
  <c r="P25" i="21"/>
  <c r="Q25" i="21"/>
  <c r="S21" i="21"/>
  <c r="P21" i="21"/>
  <c r="Q21" i="21"/>
  <c r="S19" i="21"/>
  <c r="Q19" i="21"/>
  <c r="P19" i="21"/>
  <c r="P14" i="21"/>
  <c r="S14" i="21"/>
  <c r="Q14" i="21"/>
  <c r="P36" i="20"/>
  <c r="S36" i="20"/>
  <c r="Q36" i="20"/>
  <c r="P31" i="20"/>
  <c r="S31" i="20"/>
  <c r="Q31" i="20"/>
  <c r="P29" i="20"/>
  <c r="S29" i="20"/>
  <c r="Q29" i="20"/>
  <c r="P25" i="20"/>
  <c r="S25" i="20"/>
  <c r="Q25" i="20"/>
  <c r="P21" i="20"/>
  <c r="S21" i="20"/>
  <c r="Q21" i="20"/>
  <c r="P19" i="20"/>
  <c r="S19" i="20"/>
  <c r="Q19" i="20"/>
  <c r="P15" i="20"/>
  <c r="S15" i="20"/>
  <c r="Q15" i="20"/>
  <c r="P11" i="20"/>
  <c r="S11" i="20"/>
  <c r="Q11" i="20"/>
  <c r="P25" i="19"/>
  <c r="S25" i="19"/>
  <c r="Q25" i="19"/>
  <c r="P22" i="19"/>
  <c r="S22" i="19"/>
  <c r="Q22" i="19"/>
  <c r="P20" i="19"/>
  <c r="S20" i="19"/>
  <c r="Q20" i="19"/>
  <c r="P17" i="19"/>
  <c r="S17" i="19"/>
  <c r="Q17" i="19"/>
  <c r="P15" i="19"/>
  <c r="S15" i="19"/>
  <c r="Q15" i="19"/>
  <c r="S11" i="19"/>
  <c r="Q11" i="19"/>
  <c r="P11" i="19"/>
  <c r="P39" i="18"/>
  <c r="S39" i="18"/>
  <c r="Q39" i="18"/>
  <c r="P35" i="18"/>
  <c r="Q35" i="18"/>
  <c r="S35" i="18"/>
  <c r="P30" i="18"/>
  <c r="Q30" i="18"/>
  <c r="S30" i="18"/>
  <c r="P26" i="18"/>
  <c r="Q26" i="18"/>
  <c r="S26" i="18"/>
  <c r="P24" i="18"/>
  <c r="Q24" i="18"/>
  <c r="S24" i="18"/>
  <c r="P20" i="18"/>
  <c r="Q20" i="18"/>
  <c r="S20" i="18"/>
  <c r="P16" i="18"/>
  <c r="Q16" i="18"/>
  <c r="S16" i="18"/>
  <c r="P14" i="18"/>
  <c r="Q14" i="18"/>
  <c r="S14" i="18"/>
  <c r="Q10" i="18"/>
  <c r="S10" i="18"/>
  <c r="P10" i="18"/>
  <c r="Q40" i="17"/>
  <c r="P40" i="17"/>
  <c r="S40" i="17"/>
  <c r="S36" i="17"/>
  <c r="P36" i="17"/>
  <c r="Q36" i="17"/>
  <c r="S34" i="17"/>
  <c r="P34" i="17"/>
  <c r="Q34" i="17"/>
  <c r="P30" i="17"/>
  <c r="S30" i="17"/>
  <c r="Q30" i="17"/>
  <c r="S26" i="17"/>
  <c r="P26" i="17"/>
  <c r="Q26" i="17"/>
  <c r="S24" i="17"/>
  <c r="P24" i="17"/>
  <c r="Q24" i="17"/>
  <c r="P20" i="17"/>
  <c r="S20" i="17"/>
  <c r="Q20" i="17"/>
  <c r="S16" i="17"/>
  <c r="P16" i="17"/>
  <c r="Q16" i="17"/>
  <c r="S14" i="17"/>
  <c r="P14" i="17"/>
  <c r="Q14" i="17"/>
  <c r="Q36" i="16"/>
  <c r="S36" i="16"/>
  <c r="P36" i="16"/>
  <c r="S31" i="16"/>
  <c r="Q31" i="16"/>
  <c r="P31" i="16"/>
  <c r="S29" i="16"/>
  <c r="Q29" i="16"/>
  <c r="P29" i="16"/>
  <c r="S25" i="16"/>
  <c r="Q25" i="16"/>
  <c r="P25" i="16"/>
  <c r="S21" i="16"/>
  <c r="Q21" i="16"/>
  <c r="P21" i="16"/>
  <c r="S19" i="16"/>
  <c r="Q19" i="16"/>
  <c r="P19" i="16"/>
  <c r="S15" i="16"/>
  <c r="Q15" i="16"/>
  <c r="P15" i="16"/>
  <c r="P11" i="16"/>
  <c r="S11" i="16"/>
  <c r="Q11" i="16"/>
  <c r="P39" i="15"/>
  <c r="Q39" i="15"/>
  <c r="S39" i="15"/>
  <c r="P35" i="15"/>
  <c r="S35" i="15"/>
  <c r="Q35" i="15"/>
  <c r="P30" i="15"/>
  <c r="S30" i="15"/>
  <c r="Q30" i="15"/>
  <c r="P26" i="15"/>
  <c r="S26" i="15"/>
  <c r="Q26" i="15"/>
  <c r="P24" i="15"/>
  <c r="S24" i="15"/>
  <c r="Q24" i="15"/>
  <c r="P20" i="15"/>
  <c r="S20" i="15"/>
  <c r="Q20" i="15"/>
  <c r="P16" i="15"/>
  <c r="S16" i="15"/>
  <c r="Q16" i="15"/>
  <c r="P14" i="15"/>
  <c r="S14" i="15"/>
  <c r="Q14" i="15"/>
  <c r="S10" i="15"/>
  <c r="Q10" i="15"/>
  <c r="P10" i="15"/>
  <c r="P36" i="14"/>
  <c r="Q36" i="14"/>
  <c r="S36" i="14"/>
  <c r="P31" i="14"/>
  <c r="Q31" i="14"/>
  <c r="S31" i="14"/>
  <c r="P29" i="14"/>
  <c r="Q29" i="14"/>
  <c r="S29" i="14"/>
  <c r="P25" i="14"/>
  <c r="Q25" i="14"/>
  <c r="S25" i="14"/>
  <c r="P21" i="14"/>
  <c r="Q21" i="14"/>
  <c r="S21" i="14"/>
  <c r="P19" i="14"/>
  <c r="Q19" i="14"/>
  <c r="S19" i="14"/>
  <c r="P15" i="14"/>
  <c r="Q15" i="14"/>
  <c r="S15" i="14"/>
  <c r="P11" i="14"/>
  <c r="Q11" i="14"/>
  <c r="S11" i="14"/>
  <c r="P21" i="13"/>
  <c r="S21" i="13"/>
  <c r="Q21" i="13"/>
  <c r="P36" i="12"/>
  <c r="Q36" i="12"/>
  <c r="S36" i="12"/>
  <c r="P26" i="12"/>
  <c r="Q26" i="12"/>
  <c r="S26" i="12"/>
  <c r="P16" i="12"/>
  <c r="Q16" i="12"/>
  <c r="S16" i="12"/>
  <c r="P36" i="11"/>
  <c r="S36" i="11"/>
  <c r="Q36" i="11"/>
  <c r="P26" i="11"/>
  <c r="S26" i="11"/>
  <c r="Q26" i="11"/>
  <c r="S16" i="11"/>
  <c r="P16" i="11"/>
  <c r="Q16" i="11"/>
  <c r="P36" i="10"/>
  <c r="S36" i="10"/>
  <c r="Q36" i="10"/>
  <c r="P26" i="10"/>
  <c r="S26" i="10"/>
  <c r="Q26" i="10"/>
  <c r="P16" i="10"/>
  <c r="S16" i="10"/>
  <c r="Q16" i="10"/>
  <c r="P36" i="9"/>
  <c r="S36" i="9"/>
  <c r="Q36" i="9"/>
  <c r="P26" i="9"/>
  <c r="S26" i="9"/>
  <c r="Q26" i="9"/>
  <c r="P16" i="9"/>
  <c r="S16" i="9"/>
  <c r="Q16" i="9"/>
  <c r="Q36" i="8"/>
  <c r="P36" i="8"/>
  <c r="S36" i="8"/>
  <c r="Q26" i="8"/>
  <c r="P26" i="8"/>
  <c r="S26" i="8"/>
  <c r="Q16" i="8"/>
  <c r="P16" i="8"/>
  <c r="S16" i="8"/>
  <c r="S36" i="7"/>
  <c r="P36" i="7"/>
  <c r="Q36" i="7"/>
  <c r="S26" i="7"/>
  <c r="P26" i="7"/>
  <c r="Q26" i="7"/>
  <c r="S16" i="7"/>
  <c r="P16" i="7"/>
  <c r="Q16" i="7"/>
  <c r="Q39" i="6"/>
  <c r="P39" i="6"/>
  <c r="S39" i="6"/>
  <c r="P31" i="6"/>
  <c r="Q31" i="6"/>
  <c r="S31" i="6"/>
  <c r="P21" i="6"/>
  <c r="Q21" i="6"/>
  <c r="S21" i="6"/>
  <c r="S11" i="6"/>
  <c r="Q11" i="6"/>
  <c r="P11" i="6"/>
  <c r="P31" i="4"/>
  <c r="Q31" i="4"/>
  <c r="S31" i="4"/>
  <c r="P21" i="4"/>
  <c r="Q21" i="4"/>
  <c r="S21" i="4"/>
  <c r="P11" i="4"/>
  <c r="S11" i="4"/>
  <c r="Q11" i="4"/>
  <c r="P56" i="20"/>
  <c r="Q56" i="20"/>
  <c r="S56" i="20"/>
  <c r="P54" i="20"/>
  <c r="Q54" i="20"/>
  <c r="S54" i="20"/>
  <c r="P50" i="20"/>
  <c r="Q50" i="20"/>
  <c r="S50" i="20"/>
  <c r="P46" i="20"/>
  <c r="S46" i="20"/>
  <c r="Q46" i="20"/>
  <c r="P44" i="20"/>
  <c r="S44" i="20"/>
  <c r="Q44" i="20"/>
  <c r="P40" i="20"/>
  <c r="S40" i="20"/>
  <c r="Q40" i="20"/>
  <c r="P46" i="18"/>
  <c r="S46" i="18"/>
  <c r="Q46" i="18"/>
  <c r="P44" i="18"/>
  <c r="S44" i="18"/>
  <c r="Q44" i="18"/>
  <c r="P40" i="18"/>
  <c r="S40" i="18"/>
  <c r="Q40" i="18"/>
  <c r="P60" i="17"/>
  <c r="S60" i="17"/>
  <c r="Q60" i="17"/>
  <c r="S56" i="17"/>
  <c r="P56" i="17"/>
  <c r="Q56" i="17"/>
  <c r="S54" i="17"/>
  <c r="P54" i="17"/>
  <c r="Q54" i="17"/>
  <c r="P50" i="17"/>
  <c r="S50" i="17"/>
  <c r="Q50" i="17"/>
  <c r="Q45" i="17"/>
  <c r="P45" i="17"/>
  <c r="S45" i="17"/>
  <c r="S59" i="16"/>
  <c r="Q59" i="16"/>
  <c r="P59" i="16"/>
  <c r="S55" i="16"/>
  <c r="Q55" i="16"/>
  <c r="P55" i="16"/>
  <c r="S51" i="16"/>
  <c r="P51" i="16"/>
  <c r="Q51" i="16"/>
  <c r="S49" i="16"/>
  <c r="Q49" i="16"/>
  <c r="P49" i="16"/>
  <c r="S45" i="16"/>
  <c r="Q45" i="16"/>
  <c r="P45" i="16"/>
  <c r="S41" i="16"/>
  <c r="P41" i="16"/>
  <c r="Q41" i="16"/>
  <c r="P41" i="15"/>
  <c r="Q41" i="15"/>
  <c r="S41" i="15"/>
  <c r="P51" i="14"/>
  <c r="S51" i="14"/>
  <c r="Q51" i="14"/>
  <c r="P46" i="14"/>
  <c r="S46" i="14"/>
  <c r="Q46" i="14"/>
  <c r="P44" i="14"/>
  <c r="Q44" i="14"/>
  <c r="S44" i="14"/>
  <c r="P40" i="14"/>
  <c r="S40" i="14"/>
  <c r="Q40" i="14"/>
  <c r="P51" i="12"/>
  <c r="S51" i="12"/>
  <c r="Q51" i="12"/>
  <c r="P41" i="12"/>
  <c r="S41" i="12"/>
  <c r="Q41" i="12"/>
  <c r="P41" i="11"/>
  <c r="S41" i="11"/>
  <c r="Q41" i="11"/>
  <c r="P51" i="10"/>
  <c r="Q51" i="10"/>
  <c r="S51" i="10"/>
  <c r="P41" i="10"/>
  <c r="Q41" i="10"/>
  <c r="S41" i="10"/>
  <c r="S41" i="8"/>
  <c r="P41" i="8"/>
  <c r="Q41" i="8"/>
  <c r="P41" i="6"/>
  <c r="Q41" i="6"/>
  <c r="S41" i="6"/>
  <c r="Q51" i="4"/>
  <c r="P51" i="4"/>
  <c r="S51" i="4"/>
  <c r="P41" i="4"/>
  <c r="Q41" i="4"/>
  <c r="S41" i="4"/>
  <c r="P60" i="20"/>
  <c r="Q60" i="20"/>
  <c r="S60" i="20"/>
  <c r="P80" i="17"/>
  <c r="S80" i="17"/>
  <c r="Q80" i="17"/>
  <c r="S76" i="17"/>
  <c r="P76" i="17"/>
  <c r="Q76" i="17"/>
  <c r="S74" i="17"/>
  <c r="P74" i="17"/>
  <c r="Q74" i="17"/>
  <c r="P70" i="17"/>
  <c r="S70" i="17"/>
  <c r="Q70" i="17"/>
  <c r="S66" i="17"/>
  <c r="P66" i="17"/>
  <c r="Q66" i="17"/>
  <c r="S64" i="17"/>
  <c r="P64" i="17"/>
  <c r="Q64" i="17"/>
  <c r="P61" i="14"/>
  <c r="S61" i="14"/>
  <c r="Q61" i="14"/>
  <c r="P56" i="14"/>
  <c r="S56" i="14"/>
  <c r="Q56" i="14"/>
  <c r="P66" i="12"/>
  <c r="S66" i="12"/>
  <c r="Q66" i="12"/>
  <c r="P76" i="10"/>
  <c r="Q76" i="10"/>
  <c r="S76" i="10"/>
  <c r="P66" i="10"/>
  <c r="Q66" i="10"/>
  <c r="S66" i="10"/>
  <c r="P86" i="17"/>
  <c r="S86" i="17"/>
  <c r="Q86" i="17"/>
  <c r="P84" i="17"/>
  <c r="S84" i="17"/>
  <c r="Q84" i="17"/>
  <c r="P34" i="20"/>
  <c r="S34" i="20"/>
  <c r="Q34" i="20"/>
  <c r="Q34" i="16"/>
  <c r="S34" i="16"/>
  <c r="P34" i="16"/>
  <c r="P34" i="14"/>
  <c r="Q34" i="14"/>
  <c r="S34" i="14"/>
  <c r="S12" i="23"/>
  <c r="Q12" i="23"/>
  <c r="P12" i="23"/>
  <c r="S29" i="1"/>
  <c r="P29" i="1"/>
  <c r="Q29" i="1"/>
  <c r="P26" i="23"/>
  <c r="S26" i="23"/>
  <c r="Q26" i="23"/>
  <c r="P24" i="23"/>
  <c r="S24" i="23"/>
  <c r="Q24" i="23"/>
  <c r="P19" i="23"/>
  <c r="S19" i="23"/>
  <c r="Q19" i="23"/>
  <c r="P14" i="23"/>
  <c r="S14" i="23"/>
  <c r="Q14" i="23"/>
  <c r="P30" i="21"/>
  <c r="S30" i="21"/>
  <c r="Q30" i="21"/>
  <c r="P26" i="21"/>
  <c r="S26" i="21"/>
  <c r="Q26" i="21"/>
  <c r="P24" i="21"/>
  <c r="S24" i="21"/>
  <c r="Q24" i="21"/>
  <c r="P20" i="21"/>
  <c r="S20" i="21"/>
  <c r="Q20" i="21"/>
  <c r="P16" i="21"/>
  <c r="S16" i="21"/>
  <c r="Q16" i="21"/>
  <c r="S11" i="21"/>
  <c r="Q11" i="21"/>
  <c r="P11" i="21"/>
  <c r="P39" i="20"/>
  <c r="S39" i="20"/>
  <c r="Q39" i="20"/>
  <c r="P35" i="20"/>
  <c r="S35" i="20"/>
  <c r="Q35" i="20"/>
  <c r="P30" i="20"/>
  <c r="S30" i="20"/>
  <c r="Q30" i="20"/>
  <c r="P26" i="20"/>
  <c r="S26" i="20"/>
  <c r="Q26" i="20"/>
  <c r="P24" i="20"/>
  <c r="S24" i="20"/>
  <c r="Q24" i="20"/>
  <c r="P20" i="20"/>
  <c r="S20" i="20"/>
  <c r="Q20" i="20"/>
  <c r="P16" i="20"/>
  <c r="S16" i="20"/>
  <c r="Q16" i="20"/>
  <c r="P14" i="20"/>
  <c r="S14" i="20"/>
  <c r="Q14" i="20"/>
  <c r="Q10" i="20"/>
  <c r="P10" i="20"/>
  <c r="S10" i="20"/>
  <c r="P26" i="19"/>
  <c r="S26" i="19"/>
  <c r="Q26" i="19"/>
  <c r="P24" i="19"/>
  <c r="S24" i="19"/>
  <c r="Q24" i="19"/>
  <c r="P21" i="19"/>
  <c r="S21" i="19"/>
  <c r="Q21" i="19"/>
  <c r="P19" i="19"/>
  <c r="S19" i="19"/>
  <c r="Q19" i="19"/>
  <c r="P16" i="19"/>
  <c r="S16" i="19"/>
  <c r="Q16" i="19"/>
  <c r="P14" i="19"/>
  <c r="S14" i="19"/>
  <c r="Q14" i="19"/>
  <c r="S10" i="19"/>
  <c r="Q10" i="19"/>
  <c r="P10" i="19"/>
  <c r="P36" i="18"/>
  <c r="Q36" i="18"/>
  <c r="S36" i="18"/>
  <c r="P31" i="18"/>
  <c r="Q31" i="18"/>
  <c r="S31" i="18"/>
  <c r="P29" i="18"/>
  <c r="Q29" i="18"/>
  <c r="S29" i="18"/>
  <c r="P25" i="18"/>
  <c r="Q25" i="18"/>
  <c r="S25" i="18"/>
  <c r="P21" i="18"/>
  <c r="Q21" i="18"/>
  <c r="S21" i="18"/>
  <c r="P19" i="18"/>
  <c r="Q19" i="18"/>
  <c r="S19" i="18"/>
  <c r="Q15" i="18"/>
  <c r="P15" i="18"/>
  <c r="S15" i="18"/>
  <c r="S11" i="18"/>
  <c r="Q11" i="18"/>
  <c r="P11" i="18"/>
  <c r="P41" i="17"/>
  <c r="Q41" i="17"/>
  <c r="S41" i="17"/>
  <c r="P39" i="17"/>
  <c r="Q39" i="17"/>
  <c r="S39" i="17"/>
  <c r="P35" i="17"/>
  <c r="S35" i="17"/>
  <c r="Q35" i="17"/>
  <c r="S31" i="17"/>
  <c r="P31" i="17"/>
  <c r="Q31" i="17"/>
  <c r="S29" i="17"/>
  <c r="P29" i="17"/>
  <c r="Q29" i="17"/>
  <c r="P25" i="17"/>
  <c r="S25" i="17"/>
  <c r="Q25" i="17"/>
  <c r="S21" i="17"/>
  <c r="P21" i="17"/>
  <c r="Q21" i="17"/>
  <c r="S19" i="17"/>
  <c r="P19" i="17"/>
  <c r="Q19" i="17"/>
  <c r="P15" i="17"/>
  <c r="S15" i="17"/>
  <c r="Q15" i="17"/>
  <c r="S39" i="16"/>
  <c r="Q39" i="16"/>
  <c r="P39" i="16"/>
  <c r="S35" i="16"/>
  <c r="Q35" i="16"/>
  <c r="P35" i="16"/>
  <c r="Q30" i="16"/>
  <c r="S30" i="16"/>
  <c r="P30" i="16"/>
  <c r="Q26" i="16"/>
  <c r="S26" i="16"/>
  <c r="P26" i="16"/>
  <c r="Q24" i="16"/>
  <c r="S24" i="16"/>
  <c r="P24" i="16"/>
  <c r="Q20" i="16"/>
  <c r="S20" i="16"/>
  <c r="P20" i="16"/>
  <c r="Q16" i="16"/>
  <c r="S16" i="16"/>
  <c r="P16" i="16"/>
  <c r="Q14" i="16"/>
  <c r="S14" i="16"/>
  <c r="P14" i="16"/>
  <c r="P10" i="16"/>
  <c r="S10" i="16"/>
  <c r="Q10" i="16"/>
  <c r="P36" i="15"/>
  <c r="S36" i="15"/>
  <c r="Q36" i="15"/>
  <c r="P31" i="15"/>
  <c r="S31" i="15"/>
  <c r="Q31" i="15"/>
  <c r="P29" i="15"/>
  <c r="S29" i="15"/>
  <c r="Q29" i="15"/>
  <c r="P25" i="15"/>
  <c r="S25" i="15"/>
  <c r="Q25" i="15"/>
  <c r="P21" i="15"/>
  <c r="S21" i="15"/>
  <c r="Q21" i="15"/>
  <c r="P19" i="15"/>
  <c r="S19" i="15"/>
  <c r="Q19" i="15"/>
  <c r="P15" i="15"/>
  <c r="S15" i="15"/>
  <c r="Q15" i="15"/>
  <c r="Q11" i="15"/>
  <c r="S11" i="15"/>
  <c r="P11" i="15"/>
  <c r="P39" i="14"/>
  <c r="Q39" i="14"/>
  <c r="S39" i="14"/>
  <c r="P35" i="14"/>
  <c r="Q35" i="14"/>
  <c r="S35" i="14"/>
  <c r="P30" i="14"/>
  <c r="Q30" i="14"/>
  <c r="S30" i="14"/>
  <c r="P26" i="14"/>
  <c r="Q26" i="14"/>
  <c r="S26" i="14"/>
  <c r="P24" i="14"/>
  <c r="Q24" i="14"/>
  <c r="S24" i="14"/>
  <c r="P20" i="14"/>
  <c r="Q20" i="14"/>
  <c r="S20" i="14"/>
  <c r="P16" i="14"/>
  <c r="Q16" i="14"/>
  <c r="S16" i="14"/>
  <c r="P14" i="14"/>
  <c r="Q14" i="14"/>
  <c r="S14" i="14"/>
  <c r="Q10" i="14"/>
  <c r="P10" i="14"/>
  <c r="S10" i="14"/>
  <c r="P11" i="13"/>
  <c r="S11" i="13"/>
  <c r="Q11" i="13"/>
  <c r="P31" i="12"/>
  <c r="Q31" i="12"/>
  <c r="S31" i="12"/>
  <c r="P21" i="12"/>
  <c r="Q21" i="12"/>
  <c r="S21" i="12"/>
  <c r="Q11" i="12"/>
  <c r="P11" i="12"/>
  <c r="S11" i="12"/>
  <c r="P31" i="11"/>
  <c r="S31" i="11"/>
  <c r="Q31" i="11"/>
  <c r="P21" i="11"/>
  <c r="S21" i="11"/>
  <c r="Q21" i="11"/>
  <c r="Q11" i="11"/>
  <c r="S11" i="11"/>
  <c r="P11" i="11"/>
  <c r="P31" i="10"/>
  <c r="S31" i="10"/>
  <c r="Q31" i="10"/>
  <c r="P21" i="10"/>
  <c r="S21" i="10"/>
  <c r="Q21" i="10"/>
  <c r="P11" i="10"/>
  <c r="S11" i="10"/>
  <c r="Q11" i="10"/>
  <c r="P31" i="9"/>
  <c r="S31" i="9"/>
  <c r="Q31" i="9"/>
  <c r="P21" i="9"/>
  <c r="S21" i="9"/>
  <c r="Q21" i="9"/>
  <c r="P11" i="9"/>
  <c r="S11" i="9"/>
  <c r="Q11" i="9"/>
  <c r="Q31" i="8"/>
  <c r="P31" i="8"/>
  <c r="S31" i="8"/>
  <c r="Q21" i="8"/>
  <c r="P21" i="8"/>
  <c r="S21" i="8"/>
  <c r="Q11" i="8"/>
  <c r="S11" i="8"/>
  <c r="P11" i="8"/>
  <c r="S31" i="7"/>
  <c r="P31" i="7"/>
  <c r="Q31" i="7"/>
  <c r="S21" i="7"/>
  <c r="P21" i="7"/>
  <c r="Q21" i="7"/>
  <c r="P11" i="7"/>
  <c r="S11" i="7"/>
  <c r="Q11" i="7"/>
  <c r="P36" i="6"/>
  <c r="Q36" i="6"/>
  <c r="S36" i="6"/>
  <c r="P26" i="6"/>
  <c r="Q26" i="6"/>
  <c r="S26" i="6"/>
  <c r="P16" i="6"/>
  <c r="Q16" i="6"/>
  <c r="S16" i="6"/>
  <c r="P36" i="4"/>
  <c r="Q36" i="4"/>
  <c r="S36" i="4"/>
  <c r="P26" i="4"/>
  <c r="Q26" i="4"/>
  <c r="S26" i="4"/>
  <c r="P16" i="4"/>
  <c r="Q16" i="4"/>
  <c r="S16" i="4"/>
  <c r="P59" i="20"/>
  <c r="Q59" i="20"/>
  <c r="S59" i="20"/>
  <c r="P55" i="20"/>
  <c r="Q55" i="20"/>
  <c r="S55" i="20"/>
  <c r="P51" i="20"/>
  <c r="Q51" i="20"/>
  <c r="S51" i="20"/>
  <c r="P49" i="20"/>
  <c r="Q49" i="20"/>
  <c r="S49" i="20"/>
  <c r="P45" i="20"/>
  <c r="S45" i="20"/>
  <c r="Q45" i="20"/>
  <c r="P41" i="20"/>
  <c r="S41" i="20"/>
  <c r="Q41" i="20"/>
  <c r="P45" i="18"/>
  <c r="S45" i="18"/>
  <c r="Q45" i="18"/>
  <c r="P41" i="18"/>
  <c r="S41" i="18"/>
  <c r="Q41" i="18"/>
  <c r="S61" i="17"/>
  <c r="P61" i="17"/>
  <c r="Q61" i="17"/>
  <c r="S59" i="17"/>
  <c r="P59" i="17"/>
  <c r="Q59" i="17"/>
  <c r="P55" i="17"/>
  <c r="S55" i="17"/>
  <c r="Q55" i="17"/>
  <c r="S51" i="17"/>
  <c r="P51" i="17"/>
  <c r="Q51" i="17"/>
  <c r="P46" i="17"/>
  <c r="Q46" i="17"/>
  <c r="S46" i="17"/>
  <c r="P44" i="17"/>
  <c r="Q44" i="17"/>
  <c r="S44" i="17"/>
  <c r="Q56" i="16"/>
  <c r="S56" i="16"/>
  <c r="P56" i="16"/>
  <c r="Q54" i="16"/>
  <c r="S54" i="16"/>
  <c r="P54" i="16"/>
  <c r="Q50" i="16"/>
  <c r="S50" i="16"/>
  <c r="P50" i="16"/>
  <c r="Q46" i="16"/>
  <c r="S46" i="16"/>
  <c r="P46" i="16"/>
  <c r="Q44" i="16"/>
  <c r="S44" i="16"/>
  <c r="P44" i="16"/>
  <c r="Q40" i="16"/>
  <c r="S40" i="16"/>
  <c r="P40" i="16"/>
  <c r="P40" i="15"/>
  <c r="Q40" i="15"/>
  <c r="S40" i="15"/>
  <c r="P45" i="14"/>
  <c r="S45" i="14"/>
  <c r="Q45" i="14"/>
  <c r="P41" i="14"/>
  <c r="S41" i="14"/>
  <c r="Q41" i="14"/>
  <c r="P56" i="12"/>
  <c r="S56" i="12"/>
  <c r="Q56" i="12"/>
  <c r="P46" i="12"/>
  <c r="S46" i="12"/>
  <c r="Q46" i="12"/>
  <c r="P56" i="11"/>
  <c r="S56" i="11"/>
  <c r="Q56" i="11"/>
  <c r="P56" i="10"/>
  <c r="Q56" i="10"/>
  <c r="S56" i="10"/>
  <c r="P46" i="10"/>
  <c r="Q46" i="10"/>
  <c r="S46" i="10"/>
  <c r="P41" i="9"/>
  <c r="Q41" i="9"/>
  <c r="S41" i="9"/>
  <c r="Q42" i="6"/>
  <c r="P42" i="6"/>
  <c r="S42" i="6"/>
  <c r="Q40" i="6"/>
  <c r="P40" i="6"/>
  <c r="S40" i="6"/>
  <c r="Q46" i="4"/>
  <c r="P46" i="4"/>
  <c r="S46" i="4"/>
  <c r="P61" i="20"/>
  <c r="Q61" i="20"/>
  <c r="S61" i="20"/>
  <c r="S81" i="17"/>
  <c r="P81" i="17"/>
  <c r="Q81" i="17"/>
  <c r="S79" i="17"/>
  <c r="P79" i="17"/>
  <c r="Q79" i="17"/>
  <c r="P75" i="17"/>
  <c r="S75" i="17"/>
  <c r="Q75" i="17"/>
  <c r="S71" i="17"/>
  <c r="P71" i="17"/>
  <c r="Q71" i="17"/>
  <c r="S69" i="17"/>
  <c r="P69" i="17"/>
  <c r="Q69" i="17"/>
  <c r="P65" i="17"/>
  <c r="S65" i="17"/>
  <c r="Q65" i="17"/>
  <c r="Q60" i="16"/>
  <c r="S60" i="16"/>
  <c r="P60" i="16"/>
  <c r="P71" i="12"/>
  <c r="S71" i="12"/>
  <c r="Q71" i="12"/>
  <c r="P61" i="12"/>
  <c r="S61" i="12"/>
  <c r="Q61" i="12"/>
  <c r="P71" i="10"/>
  <c r="Q71" i="10"/>
  <c r="S71" i="10"/>
  <c r="P61" i="10"/>
  <c r="Q61" i="10"/>
  <c r="S61" i="10"/>
  <c r="P85" i="17"/>
  <c r="S85" i="17"/>
  <c r="Q85" i="17"/>
  <c r="P34" i="18"/>
  <c r="Q34" i="18"/>
  <c r="S34" i="18"/>
  <c r="P34" i="15"/>
  <c r="S34" i="15"/>
  <c r="Q34" i="15"/>
  <c r="P34" i="6"/>
  <c r="Q34" i="6"/>
  <c r="S34" i="6"/>
  <c r="I49" i="15"/>
  <c r="O49" i="15"/>
  <c r="I38" i="15"/>
  <c r="O38" i="15"/>
  <c r="I38" i="16"/>
  <c r="O38" i="16"/>
  <c r="I53" i="18"/>
  <c r="O53" i="18"/>
  <c r="I52" i="18"/>
  <c r="O52" i="18"/>
  <c r="I51" i="18"/>
  <c r="O51" i="18"/>
  <c r="I50" i="18"/>
  <c r="O50" i="18"/>
  <c r="C37" i="23"/>
  <c r="D37" i="23"/>
  <c r="E37" i="23"/>
  <c r="F37" i="23"/>
  <c r="I38" i="23"/>
  <c r="F38" i="23"/>
  <c r="E38" i="23"/>
  <c r="D38" i="23"/>
  <c r="C38" i="23"/>
  <c r="K38" i="23"/>
  <c r="I37" i="23"/>
  <c r="I36" i="23"/>
  <c r="F36" i="23"/>
  <c r="E36" i="23"/>
  <c r="D36" i="23"/>
  <c r="C36" i="23"/>
  <c r="I35" i="23"/>
  <c r="F35" i="23"/>
  <c r="E35" i="23"/>
  <c r="D35" i="23"/>
  <c r="L35" i="23"/>
  <c r="C35" i="23"/>
  <c r="K35" i="23"/>
  <c r="I33" i="23"/>
  <c r="O33" i="23"/>
  <c r="F33" i="23"/>
  <c r="N33" i="23"/>
  <c r="E33" i="23"/>
  <c r="M33" i="23"/>
  <c r="D33" i="23"/>
  <c r="L33" i="23"/>
  <c r="C33" i="23"/>
  <c r="K33" i="23"/>
  <c r="H33" i="23"/>
  <c r="I28" i="23"/>
  <c r="O28" i="23"/>
  <c r="N28" i="23"/>
  <c r="E28" i="23"/>
  <c r="M28" i="23"/>
  <c r="D28" i="23"/>
  <c r="L28" i="23"/>
  <c r="C28" i="23"/>
  <c r="K28" i="23"/>
  <c r="H28" i="23"/>
  <c r="G28" i="23"/>
  <c r="I23" i="23"/>
  <c r="O23" i="23"/>
  <c r="F23" i="23"/>
  <c r="N23" i="23"/>
  <c r="E23" i="23"/>
  <c r="M23" i="23"/>
  <c r="D23" i="23"/>
  <c r="L23" i="23"/>
  <c r="C23" i="23"/>
  <c r="K23" i="23"/>
  <c r="H23" i="23"/>
  <c r="G23" i="23"/>
  <c r="I18" i="23"/>
  <c r="O18" i="23"/>
  <c r="F18" i="23"/>
  <c r="N18" i="23"/>
  <c r="E18" i="23"/>
  <c r="M18" i="23"/>
  <c r="D18" i="23"/>
  <c r="L18" i="23"/>
  <c r="C18" i="23"/>
  <c r="K18" i="23"/>
  <c r="G18" i="23"/>
  <c r="I13" i="23"/>
  <c r="O13" i="23"/>
  <c r="F13" i="23"/>
  <c r="N13" i="23"/>
  <c r="E13" i="23"/>
  <c r="M13" i="23"/>
  <c r="D13" i="23"/>
  <c r="L13" i="23"/>
  <c r="C13" i="23"/>
  <c r="K13" i="23"/>
  <c r="J13" i="23"/>
  <c r="O36" i="23"/>
  <c r="I98" i="22"/>
  <c r="O98" i="22"/>
  <c r="O35" i="23"/>
  <c r="I97" i="22"/>
  <c r="O97" i="22"/>
  <c r="O37" i="23"/>
  <c r="I99" i="22"/>
  <c r="O99" i="22"/>
  <c r="O38" i="23"/>
  <c r="I100" i="22"/>
  <c r="O100" i="22"/>
  <c r="O101" i="22"/>
  <c r="J23" i="23"/>
  <c r="P23" i="23"/>
  <c r="P13" i="23"/>
  <c r="S13" i="23"/>
  <c r="R13" i="23"/>
  <c r="R18" i="23"/>
  <c r="R28" i="23"/>
  <c r="R33" i="23"/>
  <c r="E97" i="22"/>
  <c r="M97" i="22"/>
  <c r="M35" i="23"/>
  <c r="D98" i="22"/>
  <c r="L98" i="22"/>
  <c r="L36" i="23"/>
  <c r="F98" i="22"/>
  <c r="N98" i="22"/>
  <c r="N36" i="23"/>
  <c r="D100" i="22"/>
  <c r="L100" i="22"/>
  <c r="L38" i="23"/>
  <c r="F100" i="22"/>
  <c r="N100" i="22"/>
  <c r="N38" i="23"/>
  <c r="F99" i="22"/>
  <c r="N99" i="22"/>
  <c r="N37" i="23"/>
  <c r="D99" i="22"/>
  <c r="L99" i="22"/>
  <c r="L37" i="23"/>
  <c r="T37" i="23"/>
  <c r="T23" i="23"/>
  <c r="R23" i="23"/>
  <c r="F97" i="22"/>
  <c r="N35" i="23"/>
  <c r="F39" i="23"/>
  <c r="N39" i="23"/>
  <c r="C98" i="22"/>
  <c r="K98" i="22"/>
  <c r="K36" i="23"/>
  <c r="E98" i="22"/>
  <c r="M98" i="22"/>
  <c r="M36" i="23"/>
  <c r="E100" i="22"/>
  <c r="M100" i="22"/>
  <c r="M38" i="23"/>
  <c r="E99" i="22"/>
  <c r="M99" i="22"/>
  <c r="M37" i="23"/>
  <c r="C99" i="22"/>
  <c r="K37" i="23"/>
  <c r="Q13" i="23"/>
  <c r="T13" i="23"/>
  <c r="T18" i="23"/>
  <c r="J28" i="23"/>
  <c r="S28" i="23"/>
  <c r="T28" i="23"/>
  <c r="T33" i="23"/>
  <c r="D39" i="23"/>
  <c r="L39" i="23"/>
  <c r="I101" i="22"/>
  <c r="G33" i="23"/>
  <c r="J33" i="23"/>
  <c r="S33" i="23"/>
  <c r="H36" i="23"/>
  <c r="H98" i="22"/>
  <c r="J98" i="22"/>
  <c r="C100" i="22"/>
  <c r="K100" i="22"/>
  <c r="D97" i="22"/>
  <c r="G101" i="22"/>
  <c r="H35" i="23"/>
  <c r="H38" i="23"/>
  <c r="E39" i="23"/>
  <c r="M39" i="23"/>
  <c r="I39" i="23"/>
  <c r="C97" i="22"/>
  <c r="H37" i="23"/>
  <c r="C39" i="23"/>
  <c r="K39" i="23"/>
  <c r="H18" i="23"/>
  <c r="J18" i="23"/>
  <c r="S18" i="23"/>
  <c r="J35" i="23"/>
  <c r="H97" i="22"/>
  <c r="J97" i="22"/>
  <c r="Q23" i="23"/>
  <c r="J37" i="23"/>
  <c r="Q37" i="23"/>
  <c r="H99" i="22"/>
  <c r="J99" i="22"/>
  <c r="S23" i="23"/>
  <c r="J38" i="23"/>
  <c r="P38" i="23"/>
  <c r="H100" i="22"/>
  <c r="J100" i="22"/>
  <c r="T100" i="22"/>
  <c r="R100" i="22"/>
  <c r="K97" i="22"/>
  <c r="K99" i="22"/>
  <c r="T99" i="22"/>
  <c r="F101" i="22"/>
  <c r="N97" i="22"/>
  <c r="N101" i="22"/>
  <c r="S98" i="22"/>
  <c r="T98" i="22"/>
  <c r="M101" i="22"/>
  <c r="D101" i="22"/>
  <c r="L97" i="22"/>
  <c r="P98" i="22"/>
  <c r="Q98" i="22"/>
  <c r="R98" i="22"/>
  <c r="E101" i="22"/>
  <c r="T38" i="23"/>
  <c r="T36" i="23"/>
  <c r="C101" i="22"/>
  <c r="P35" i="23"/>
  <c r="R35" i="23"/>
  <c r="T35" i="23"/>
  <c r="Q33" i="23"/>
  <c r="C43" i="23"/>
  <c r="D43" i="23"/>
  <c r="O39" i="23"/>
  <c r="T39" i="23"/>
  <c r="R37" i="23"/>
  <c r="R38" i="23"/>
  <c r="R36" i="23"/>
  <c r="P33" i="23"/>
  <c r="P28" i="23"/>
  <c r="P18" i="23"/>
  <c r="S35" i="23"/>
  <c r="Q28" i="23"/>
  <c r="Q35" i="23"/>
  <c r="R39" i="23"/>
  <c r="Q18" i="23"/>
  <c r="G39" i="23"/>
  <c r="J36" i="23"/>
  <c r="S36" i="23"/>
  <c r="H39" i="23"/>
  <c r="E94" i="22"/>
  <c r="M94" i="22"/>
  <c r="S37" i="23"/>
  <c r="P37" i="23"/>
  <c r="Q38" i="23"/>
  <c r="S38" i="23"/>
  <c r="S99" i="22"/>
  <c r="S97" i="22"/>
  <c r="P99" i="22"/>
  <c r="H101" i="22"/>
  <c r="K101" i="22"/>
  <c r="R99" i="22"/>
  <c r="L101" i="22"/>
  <c r="R97" i="22"/>
  <c r="T97" i="22"/>
  <c r="Q97" i="22"/>
  <c r="P36" i="23"/>
  <c r="Q36" i="23"/>
  <c r="J39" i="23"/>
  <c r="Q39" i="23"/>
  <c r="I90" i="17"/>
  <c r="O90" i="17"/>
  <c r="I91" i="17"/>
  <c r="I92" i="17"/>
  <c r="O92" i="17"/>
  <c r="I93" i="17"/>
  <c r="D90" i="17"/>
  <c r="D72" i="22"/>
  <c r="E90" i="17"/>
  <c r="F90" i="17"/>
  <c r="D91" i="17"/>
  <c r="E91" i="17"/>
  <c r="F91" i="17"/>
  <c r="D92" i="17"/>
  <c r="L92" i="17"/>
  <c r="E92" i="17"/>
  <c r="M92" i="17"/>
  <c r="F92" i="17"/>
  <c r="N92" i="17"/>
  <c r="D93" i="17"/>
  <c r="E93" i="17"/>
  <c r="F93" i="17"/>
  <c r="C91" i="17"/>
  <c r="C92" i="17"/>
  <c r="K92" i="17"/>
  <c r="C93" i="17"/>
  <c r="K93" i="17"/>
  <c r="C90" i="17"/>
  <c r="K90" i="17"/>
  <c r="I38" i="17"/>
  <c r="O38" i="17"/>
  <c r="I33" i="17"/>
  <c r="O33" i="17"/>
  <c r="I68" i="16"/>
  <c r="I70" i="22"/>
  <c r="O70" i="22"/>
  <c r="I67" i="16"/>
  <c r="I66" i="16"/>
  <c r="O66" i="16"/>
  <c r="I38" i="11"/>
  <c r="O38" i="11"/>
  <c r="I82" i="10"/>
  <c r="I81" i="10"/>
  <c r="I80" i="10"/>
  <c r="I79" i="10"/>
  <c r="O79" i="10"/>
  <c r="D35" i="21"/>
  <c r="L35" i="21"/>
  <c r="I68" i="20"/>
  <c r="I67" i="20"/>
  <c r="O67" i="20"/>
  <c r="I66" i="20"/>
  <c r="O66" i="20"/>
  <c r="I65" i="20"/>
  <c r="I33" i="19"/>
  <c r="I32" i="19"/>
  <c r="O32" i="19"/>
  <c r="I31" i="19"/>
  <c r="I30" i="19"/>
  <c r="I79" i="22"/>
  <c r="O79" i="22"/>
  <c r="I77" i="22"/>
  <c r="O77" i="22"/>
  <c r="I64" i="22"/>
  <c r="O64" i="22"/>
  <c r="I62" i="22"/>
  <c r="O62" i="22"/>
  <c r="I63" i="13"/>
  <c r="O63" i="13"/>
  <c r="I62" i="13"/>
  <c r="I61" i="13"/>
  <c r="I77" i="12"/>
  <c r="I76" i="12"/>
  <c r="I75" i="12"/>
  <c r="O75" i="12"/>
  <c r="I48" i="9"/>
  <c r="O48" i="9"/>
  <c r="I47" i="9"/>
  <c r="I46" i="9"/>
  <c r="I45" i="9"/>
  <c r="I38" i="7"/>
  <c r="O38" i="7"/>
  <c r="I43" i="7"/>
  <c r="I40" i="7"/>
  <c r="I41" i="7"/>
  <c r="I42" i="7"/>
  <c r="I44" i="7"/>
  <c r="C48" i="7"/>
  <c r="D48" i="7"/>
  <c r="O41" i="7"/>
  <c r="O40" i="7"/>
  <c r="F43" i="7"/>
  <c r="F42" i="7"/>
  <c r="F41" i="7"/>
  <c r="F40" i="7"/>
  <c r="I48" i="6"/>
  <c r="I47" i="6"/>
  <c r="I46" i="6"/>
  <c r="I45" i="6"/>
  <c r="I48" i="8"/>
  <c r="I47" i="8"/>
  <c r="I29" i="22"/>
  <c r="O29" i="22"/>
  <c r="I46" i="8"/>
  <c r="I27" i="22"/>
  <c r="O27" i="22"/>
  <c r="I36" i="21"/>
  <c r="O36" i="21"/>
  <c r="I37" i="21"/>
  <c r="O37" i="21"/>
  <c r="T37" i="21"/>
  <c r="I38" i="21"/>
  <c r="I35" i="21"/>
  <c r="I58" i="4"/>
  <c r="I57" i="4"/>
  <c r="I56" i="4"/>
  <c r="I55" i="4"/>
  <c r="I78" i="22"/>
  <c r="O78" i="22"/>
  <c r="I80" i="22"/>
  <c r="O80" i="22"/>
  <c r="I63" i="22"/>
  <c r="O63" i="22"/>
  <c r="I65" i="22"/>
  <c r="O65" i="22"/>
  <c r="I55" i="22"/>
  <c r="O55" i="22"/>
  <c r="F35" i="21"/>
  <c r="F93" i="22"/>
  <c r="N93" i="22"/>
  <c r="F92" i="22"/>
  <c r="N92" i="22"/>
  <c r="F94" i="22"/>
  <c r="N94" i="22"/>
  <c r="F95" i="22"/>
  <c r="N95" i="22"/>
  <c r="N96" i="22"/>
  <c r="E35" i="21"/>
  <c r="E39" i="21"/>
  <c r="M39" i="21"/>
  <c r="I33" i="21"/>
  <c r="O33" i="21"/>
  <c r="J32" i="21"/>
  <c r="S32" i="21"/>
  <c r="H33" i="21"/>
  <c r="G33" i="21"/>
  <c r="I28" i="21"/>
  <c r="O28" i="21"/>
  <c r="H28" i="21"/>
  <c r="G28" i="21"/>
  <c r="J28" i="21"/>
  <c r="I23" i="21"/>
  <c r="O23" i="21"/>
  <c r="J22" i="21"/>
  <c r="H23" i="21"/>
  <c r="G23" i="21"/>
  <c r="I18" i="21"/>
  <c r="O18" i="21"/>
  <c r="J15" i="21"/>
  <c r="S15" i="21"/>
  <c r="H18" i="21"/>
  <c r="G18" i="21"/>
  <c r="I13" i="21"/>
  <c r="O13" i="21"/>
  <c r="J12" i="21"/>
  <c r="G13" i="21"/>
  <c r="I63" i="20"/>
  <c r="O63" i="20"/>
  <c r="I58" i="20"/>
  <c r="O58" i="20"/>
  <c r="H58" i="20"/>
  <c r="G58" i="20"/>
  <c r="I53" i="20"/>
  <c r="O53" i="20"/>
  <c r="G53" i="20"/>
  <c r="I48" i="20"/>
  <c r="O48" i="20"/>
  <c r="H48" i="20"/>
  <c r="G48" i="20"/>
  <c r="I43" i="20"/>
  <c r="O43" i="20"/>
  <c r="H43" i="20"/>
  <c r="G43" i="20"/>
  <c r="J37" i="20"/>
  <c r="H38" i="20"/>
  <c r="G38" i="20"/>
  <c r="I33" i="20"/>
  <c r="O33" i="20"/>
  <c r="H33" i="20"/>
  <c r="G33" i="20"/>
  <c r="I28" i="20"/>
  <c r="O28" i="20"/>
  <c r="H28" i="20"/>
  <c r="G28" i="20"/>
  <c r="I23" i="20"/>
  <c r="O23" i="20"/>
  <c r="H23" i="20"/>
  <c r="G23" i="20"/>
  <c r="I18" i="20"/>
  <c r="O18" i="20"/>
  <c r="J17" i="20"/>
  <c r="H18" i="20"/>
  <c r="G18" i="20"/>
  <c r="I13" i="20"/>
  <c r="O13" i="20"/>
  <c r="H13" i="20"/>
  <c r="G13" i="20"/>
  <c r="I28" i="19"/>
  <c r="O28" i="19"/>
  <c r="J27" i="19"/>
  <c r="H28" i="19"/>
  <c r="G28" i="19"/>
  <c r="I23" i="19"/>
  <c r="O23" i="19"/>
  <c r="H23" i="19"/>
  <c r="G23" i="19"/>
  <c r="I18" i="19"/>
  <c r="O18" i="19"/>
  <c r="H18" i="19"/>
  <c r="G18" i="19"/>
  <c r="I48" i="18"/>
  <c r="O48" i="18"/>
  <c r="H48" i="18"/>
  <c r="G48" i="18"/>
  <c r="J48" i="18"/>
  <c r="I43" i="18"/>
  <c r="O43" i="18"/>
  <c r="H43" i="18"/>
  <c r="G43" i="18"/>
  <c r="J37" i="18"/>
  <c r="S37" i="18"/>
  <c r="H38" i="18"/>
  <c r="G38" i="18"/>
  <c r="I33" i="18"/>
  <c r="O33" i="18"/>
  <c r="H33" i="18"/>
  <c r="G33" i="18"/>
  <c r="I28" i="18"/>
  <c r="O28" i="18"/>
  <c r="H28" i="18"/>
  <c r="G28" i="18"/>
  <c r="I23" i="18"/>
  <c r="O23" i="18"/>
  <c r="H23" i="18"/>
  <c r="G23" i="18"/>
  <c r="J23" i="18"/>
  <c r="I18" i="18"/>
  <c r="O18" i="18"/>
  <c r="H18" i="18"/>
  <c r="G18" i="18"/>
  <c r="D30" i="19"/>
  <c r="L30" i="19"/>
  <c r="E30" i="19"/>
  <c r="M30" i="19"/>
  <c r="F30" i="19"/>
  <c r="H30" i="19"/>
  <c r="H82" i="22"/>
  <c r="D31" i="19"/>
  <c r="L31" i="19"/>
  <c r="E31" i="19"/>
  <c r="F31" i="19"/>
  <c r="N31" i="19"/>
  <c r="D32" i="19"/>
  <c r="E32" i="19"/>
  <c r="M32" i="19"/>
  <c r="F32" i="19"/>
  <c r="D33" i="19"/>
  <c r="L33" i="19"/>
  <c r="E33" i="19"/>
  <c r="F33" i="19"/>
  <c r="N33" i="19"/>
  <c r="C31" i="19"/>
  <c r="K31" i="19"/>
  <c r="C32" i="19"/>
  <c r="K32" i="19"/>
  <c r="C33" i="19"/>
  <c r="C30" i="19"/>
  <c r="K30" i="19"/>
  <c r="I88" i="17"/>
  <c r="O88" i="17"/>
  <c r="H88" i="17"/>
  <c r="G88" i="17"/>
  <c r="I83" i="17"/>
  <c r="O83" i="17"/>
  <c r="H83" i="17"/>
  <c r="G83" i="17"/>
  <c r="I78" i="17"/>
  <c r="O78" i="17"/>
  <c r="H78" i="17"/>
  <c r="G78" i="17"/>
  <c r="I73" i="17"/>
  <c r="O73" i="17"/>
  <c r="H73" i="17"/>
  <c r="G73" i="17"/>
  <c r="I68" i="17"/>
  <c r="O68" i="17"/>
  <c r="H68" i="17"/>
  <c r="G68" i="17"/>
  <c r="I63" i="17"/>
  <c r="O63" i="17"/>
  <c r="H63" i="17"/>
  <c r="G63" i="17"/>
  <c r="I58" i="17"/>
  <c r="O58" i="17"/>
  <c r="H58" i="17"/>
  <c r="G58" i="17"/>
  <c r="I53" i="17"/>
  <c r="O53" i="17"/>
  <c r="G53" i="17"/>
  <c r="I48" i="17"/>
  <c r="O48" i="17"/>
  <c r="H48" i="17"/>
  <c r="G48" i="17"/>
  <c r="I43" i="17"/>
  <c r="O43" i="17"/>
  <c r="H43" i="17"/>
  <c r="G43" i="17"/>
  <c r="J37" i="17"/>
  <c r="S37" i="17"/>
  <c r="H38" i="17"/>
  <c r="G38" i="17"/>
  <c r="H33" i="17"/>
  <c r="G33" i="17"/>
  <c r="I28" i="17"/>
  <c r="O28" i="17"/>
  <c r="H28" i="17"/>
  <c r="G28" i="17"/>
  <c r="I23" i="17"/>
  <c r="O23" i="17"/>
  <c r="H23" i="17"/>
  <c r="G23" i="17"/>
  <c r="I18" i="17"/>
  <c r="O18" i="17"/>
  <c r="H18" i="17"/>
  <c r="G18" i="17"/>
  <c r="I63" i="16"/>
  <c r="O63" i="16"/>
  <c r="J61" i="16"/>
  <c r="S61" i="16"/>
  <c r="H63" i="16"/>
  <c r="G63" i="16"/>
  <c r="I58" i="16"/>
  <c r="O58" i="16"/>
  <c r="H58" i="16"/>
  <c r="G58" i="16"/>
  <c r="I53" i="16"/>
  <c r="O53" i="16"/>
  <c r="H53" i="16"/>
  <c r="G53" i="16"/>
  <c r="I48" i="16"/>
  <c r="O48" i="16"/>
  <c r="H48" i="16"/>
  <c r="G48" i="16"/>
  <c r="I43" i="16"/>
  <c r="O43" i="16"/>
  <c r="H43" i="16"/>
  <c r="G43" i="16"/>
  <c r="H38" i="16"/>
  <c r="G38" i="16"/>
  <c r="I33" i="16"/>
  <c r="O33" i="16"/>
  <c r="H33" i="16"/>
  <c r="G33" i="16"/>
  <c r="I28" i="16"/>
  <c r="O28" i="16"/>
  <c r="H28" i="16"/>
  <c r="G28" i="16"/>
  <c r="I23" i="16"/>
  <c r="O23" i="16"/>
  <c r="H23" i="16"/>
  <c r="G23" i="16"/>
  <c r="I18" i="16"/>
  <c r="O18" i="16"/>
  <c r="I39" i="21"/>
  <c r="O39" i="21"/>
  <c r="O38" i="21"/>
  <c r="T38" i="21"/>
  <c r="H38" i="21"/>
  <c r="G38" i="21"/>
  <c r="H37" i="21"/>
  <c r="G37" i="21"/>
  <c r="H36" i="21"/>
  <c r="H35" i="21"/>
  <c r="H39" i="21"/>
  <c r="G36" i="21"/>
  <c r="O35" i="21"/>
  <c r="H92" i="22"/>
  <c r="C35" i="21"/>
  <c r="C39" i="21"/>
  <c r="K39" i="21"/>
  <c r="F33" i="21"/>
  <c r="N33" i="21"/>
  <c r="E33" i="21"/>
  <c r="M33" i="21"/>
  <c r="D33" i="21"/>
  <c r="L33" i="21"/>
  <c r="C33" i="21"/>
  <c r="K33" i="21"/>
  <c r="Q32" i="21"/>
  <c r="F28" i="21"/>
  <c r="N28" i="21"/>
  <c r="E28" i="21"/>
  <c r="M28" i="21"/>
  <c r="K28" i="21"/>
  <c r="D28" i="21"/>
  <c r="L28" i="21"/>
  <c r="Q28" i="21"/>
  <c r="P28" i="21"/>
  <c r="J27" i="21"/>
  <c r="S27" i="21"/>
  <c r="F23" i="21"/>
  <c r="N23" i="21"/>
  <c r="E23" i="21"/>
  <c r="M23" i="21"/>
  <c r="D23" i="21"/>
  <c r="L23" i="21"/>
  <c r="C23" i="21"/>
  <c r="K23" i="21"/>
  <c r="S22" i="21"/>
  <c r="Q22" i="21"/>
  <c r="P22" i="21"/>
  <c r="F18" i="21"/>
  <c r="N18" i="21"/>
  <c r="E18" i="21"/>
  <c r="M18" i="21"/>
  <c r="D18" i="21"/>
  <c r="L18" i="21"/>
  <c r="C18" i="21"/>
  <c r="K18" i="21"/>
  <c r="J17" i="21"/>
  <c r="Q17" i="21"/>
  <c r="Q15" i="21"/>
  <c r="F13" i="21"/>
  <c r="N13" i="21"/>
  <c r="E13" i="21"/>
  <c r="M13" i="21"/>
  <c r="D13" i="21"/>
  <c r="L13" i="21"/>
  <c r="C13" i="21"/>
  <c r="K13" i="21"/>
  <c r="S12" i="21"/>
  <c r="Q12" i="21"/>
  <c r="P12" i="21"/>
  <c r="F34" i="19"/>
  <c r="N34" i="19"/>
  <c r="O33" i="19"/>
  <c r="M33" i="19"/>
  <c r="K33" i="19"/>
  <c r="G33" i="19"/>
  <c r="N32" i="19"/>
  <c r="L32" i="19"/>
  <c r="H32" i="19"/>
  <c r="O31" i="19"/>
  <c r="M31" i="19"/>
  <c r="G31" i="19"/>
  <c r="O30" i="19"/>
  <c r="N30" i="19"/>
  <c r="J28" i="19"/>
  <c r="F28" i="19"/>
  <c r="N28" i="19"/>
  <c r="E28" i="19"/>
  <c r="M28" i="19"/>
  <c r="D28" i="19"/>
  <c r="L28" i="19"/>
  <c r="C28" i="19"/>
  <c r="K28" i="19"/>
  <c r="S27" i="19"/>
  <c r="Q27" i="19"/>
  <c r="P27" i="19"/>
  <c r="F23" i="19"/>
  <c r="N23" i="19"/>
  <c r="E23" i="19"/>
  <c r="M23" i="19"/>
  <c r="D23" i="19"/>
  <c r="L23" i="19"/>
  <c r="C23" i="19"/>
  <c r="K23" i="19"/>
  <c r="F18" i="19"/>
  <c r="N18" i="19"/>
  <c r="E18" i="19"/>
  <c r="M18" i="19"/>
  <c r="D18" i="19"/>
  <c r="L18" i="19"/>
  <c r="C18" i="19"/>
  <c r="K18" i="19"/>
  <c r="I13" i="19"/>
  <c r="O13" i="19"/>
  <c r="H13" i="19"/>
  <c r="G13" i="19"/>
  <c r="F13" i="19"/>
  <c r="N13" i="19"/>
  <c r="E13" i="19"/>
  <c r="M13" i="19"/>
  <c r="D13" i="19"/>
  <c r="L13" i="19"/>
  <c r="C13" i="19"/>
  <c r="K13" i="19"/>
  <c r="J12" i="19"/>
  <c r="S12" i="19"/>
  <c r="O68" i="20"/>
  <c r="F68" i="20"/>
  <c r="N68" i="20"/>
  <c r="E68" i="20"/>
  <c r="M68" i="20"/>
  <c r="D68" i="20"/>
  <c r="L68" i="20"/>
  <c r="C68" i="20"/>
  <c r="G68" i="20"/>
  <c r="F67" i="20"/>
  <c r="N67" i="20"/>
  <c r="E67" i="20"/>
  <c r="M67" i="20"/>
  <c r="D67" i="20"/>
  <c r="L67" i="20"/>
  <c r="C67" i="20"/>
  <c r="G67" i="20"/>
  <c r="F66" i="20"/>
  <c r="N66" i="20"/>
  <c r="E66" i="20"/>
  <c r="D66" i="20"/>
  <c r="C66" i="20"/>
  <c r="K66" i="20"/>
  <c r="O65" i="20"/>
  <c r="F65" i="20"/>
  <c r="N65" i="20"/>
  <c r="E65" i="20"/>
  <c r="M65" i="20"/>
  <c r="D65" i="20"/>
  <c r="L65" i="20"/>
  <c r="C65" i="20"/>
  <c r="G65" i="20"/>
  <c r="H63" i="20"/>
  <c r="G63" i="20"/>
  <c r="F63" i="20"/>
  <c r="N63" i="20"/>
  <c r="E63" i="20"/>
  <c r="M63" i="20"/>
  <c r="D63" i="20"/>
  <c r="L63" i="20"/>
  <c r="J62" i="20"/>
  <c r="Q62" i="20"/>
  <c r="F58" i="20"/>
  <c r="N58" i="20"/>
  <c r="E58" i="20"/>
  <c r="M58" i="20"/>
  <c r="D58" i="20"/>
  <c r="L58" i="20"/>
  <c r="C58" i="20"/>
  <c r="K58" i="20"/>
  <c r="J57" i="20"/>
  <c r="S57" i="20"/>
  <c r="H53" i="20"/>
  <c r="F53" i="20"/>
  <c r="N53" i="20"/>
  <c r="E53" i="20"/>
  <c r="M53" i="20"/>
  <c r="D53" i="20"/>
  <c r="L53" i="20"/>
  <c r="C53" i="20"/>
  <c r="K53" i="20"/>
  <c r="J52" i="20"/>
  <c r="Q52" i="20"/>
  <c r="F48" i="20"/>
  <c r="N48" i="20"/>
  <c r="E48" i="20"/>
  <c r="M48" i="20"/>
  <c r="D48" i="20"/>
  <c r="L48" i="20"/>
  <c r="C48" i="20"/>
  <c r="K48" i="20"/>
  <c r="J47" i="20"/>
  <c r="Q47" i="20"/>
  <c r="J43" i="20"/>
  <c r="F43" i="20"/>
  <c r="N43" i="20"/>
  <c r="E43" i="20"/>
  <c r="M43" i="20"/>
  <c r="D43" i="20"/>
  <c r="L43" i="20"/>
  <c r="C43" i="20"/>
  <c r="K43" i="20"/>
  <c r="J42" i="20"/>
  <c r="Q42" i="20"/>
  <c r="E38" i="20"/>
  <c r="M38" i="20"/>
  <c r="D38" i="20"/>
  <c r="L38" i="20"/>
  <c r="T38" i="20"/>
  <c r="C38" i="20"/>
  <c r="K38" i="20"/>
  <c r="S37" i="20"/>
  <c r="Q37" i="20"/>
  <c r="P37" i="20"/>
  <c r="J33" i="20"/>
  <c r="F33" i="20"/>
  <c r="N33" i="20"/>
  <c r="E33" i="20"/>
  <c r="M33" i="20"/>
  <c r="D33" i="20"/>
  <c r="L33" i="20"/>
  <c r="C33" i="20"/>
  <c r="K33" i="20"/>
  <c r="J32" i="20"/>
  <c r="S32" i="20"/>
  <c r="J28" i="20"/>
  <c r="F28" i="20"/>
  <c r="N28" i="20"/>
  <c r="E28" i="20"/>
  <c r="M28" i="20"/>
  <c r="D28" i="20"/>
  <c r="L28" i="20"/>
  <c r="C28" i="20"/>
  <c r="K28" i="20"/>
  <c r="J27" i="20"/>
  <c r="Q27" i="20"/>
  <c r="J23" i="20"/>
  <c r="F23" i="20"/>
  <c r="N23" i="20"/>
  <c r="E23" i="20"/>
  <c r="M23" i="20"/>
  <c r="D23" i="20"/>
  <c r="L23" i="20"/>
  <c r="C23" i="20"/>
  <c r="K23" i="20"/>
  <c r="J22" i="20"/>
  <c r="S22" i="20"/>
  <c r="J18" i="20"/>
  <c r="F18" i="20"/>
  <c r="N18" i="20"/>
  <c r="E18" i="20"/>
  <c r="M18" i="20"/>
  <c r="D18" i="20"/>
  <c r="L18" i="20"/>
  <c r="C18" i="20"/>
  <c r="K18" i="20"/>
  <c r="S17" i="20"/>
  <c r="Q17" i="20"/>
  <c r="P17" i="20"/>
  <c r="F13" i="20"/>
  <c r="N13" i="20"/>
  <c r="E13" i="20"/>
  <c r="M13" i="20"/>
  <c r="D13" i="20"/>
  <c r="L13" i="20"/>
  <c r="C13" i="20"/>
  <c r="K13" i="20"/>
  <c r="J12" i="20"/>
  <c r="S12" i="20"/>
  <c r="I54" i="18"/>
  <c r="O54" i="18"/>
  <c r="F53" i="18"/>
  <c r="N53" i="18"/>
  <c r="E53" i="18"/>
  <c r="M53" i="18"/>
  <c r="D53" i="18"/>
  <c r="C53" i="18"/>
  <c r="K53" i="18"/>
  <c r="F52" i="18"/>
  <c r="N52" i="18"/>
  <c r="E52" i="18"/>
  <c r="M52" i="18"/>
  <c r="D52" i="18"/>
  <c r="L52" i="18"/>
  <c r="C52" i="18"/>
  <c r="G52" i="18"/>
  <c r="F51" i="18"/>
  <c r="N51" i="18"/>
  <c r="E51" i="18"/>
  <c r="M51" i="18"/>
  <c r="D51" i="18"/>
  <c r="C51" i="18"/>
  <c r="G51" i="18"/>
  <c r="F50" i="18"/>
  <c r="N50" i="18"/>
  <c r="E50" i="18"/>
  <c r="E77" i="22"/>
  <c r="M77" i="22"/>
  <c r="D50" i="18"/>
  <c r="L50" i="18"/>
  <c r="C50" i="18"/>
  <c r="F48" i="18"/>
  <c r="N48" i="18"/>
  <c r="E48" i="18"/>
  <c r="M48" i="18"/>
  <c r="D48" i="18"/>
  <c r="L48" i="18"/>
  <c r="C48" i="18"/>
  <c r="K48" i="18"/>
  <c r="J47" i="18"/>
  <c r="S47" i="18"/>
  <c r="F43" i="18"/>
  <c r="N43" i="18"/>
  <c r="E43" i="18"/>
  <c r="M43" i="18"/>
  <c r="D43" i="18"/>
  <c r="L43" i="18"/>
  <c r="C43" i="18"/>
  <c r="K43" i="18"/>
  <c r="J42" i="18"/>
  <c r="Q42" i="18"/>
  <c r="E38" i="18"/>
  <c r="M38" i="18"/>
  <c r="D38" i="18"/>
  <c r="L38" i="18"/>
  <c r="C38" i="18"/>
  <c r="K38" i="18"/>
  <c r="Q37" i="18"/>
  <c r="F33" i="18"/>
  <c r="N33" i="18"/>
  <c r="E33" i="18"/>
  <c r="M33" i="18"/>
  <c r="D33" i="18"/>
  <c r="L33" i="18"/>
  <c r="C33" i="18"/>
  <c r="K33" i="18"/>
  <c r="J32" i="18"/>
  <c r="Q32" i="18"/>
  <c r="J28" i="18"/>
  <c r="F28" i="18"/>
  <c r="N28" i="18"/>
  <c r="E28" i="18"/>
  <c r="M28" i="18"/>
  <c r="D28" i="18"/>
  <c r="L28" i="18"/>
  <c r="C28" i="18"/>
  <c r="K28" i="18"/>
  <c r="J27" i="18"/>
  <c r="Q27" i="18"/>
  <c r="F23" i="18"/>
  <c r="N23" i="18"/>
  <c r="E23" i="18"/>
  <c r="M23" i="18"/>
  <c r="D23" i="18"/>
  <c r="L23" i="18"/>
  <c r="C23" i="18"/>
  <c r="K23" i="18"/>
  <c r="J22" i="18"/>
  <c r="Q22" i="18"/>
  <c r="J18" i="18"/>
  <c r="F18" i="18"/>
  <c r="N18" i="18"/>
  <c r="E18" i="18"/>
  <c r="M18" i="18"/>
  <c r="D18" i="18"/>
  <c r="L18" i="18"/>
  <c r="C18" i="18"/>
  <c r="K18" i="18"/>
  <c r="J17" i="18"/>
  <c r="Q17" i="18"/>
  <c r="I13" i="18"/>
  <c r="O13" i="18"/>
  <c r="H13" i="18"/>
  <c r="G13" i="18"/>
  <c r="F13" i="18"/>
  <c r="N13" i="18"/>
  <c r="E13" i="18"/>
  <c r="M13" i="18"/>
  <c r="D13" i="18"/>
  <c r="L13" i="18"/>
  <c r="C13" i="18"/>
  <c r="K13" i="18"/>
  <c r="J12" i="18"/>
  <c r="Q12" i="18"/>
  <c r="O93" i="17"/>
  <c r="N93" i="17"/>
  <c r="M93" i="17"/>
  <c r="L93" i="17"/>
  <c r="H93" i="17"/>
  <c r="H75" i="22"/>
  <c r="G93" i="17"/>
  <c r="T92" i="17"/>
  <c r="H92" i="17"/>
  <c r="H74" i="22"/>
  <c r="G92" i="17"/>
  <c r="O91" i="17"/>
  <c r="N91" i="17"/>
  <c r="L91" i="17"/>
  <c r="H73" i="22"/>
  <c r="G91" i="17"/>
  <c r="G73" i="22"/>
  <c r="N90" i="17"/>
  <c r="M90" i="17"/>
  <c r="L90" i="17"/>
  <c r="H90" i="17"/>
  <c r="G90" i="17"/>
  <c r="G72" i="22"/>
  <c r="J88" i="17"/>
  <c r="F88" i="17"/>
  <c r="N88" i="17"/>
  <c r="E88" i="17"/>
  <c r="M88" i="17"/>
  <c r="D88" i="17"/>
  <c r="L88" i="17"/>
  <c r="C88" i="17"/>
  <c r="K88" i="17"/>
  <c r="J87" i="17"/>
  <c r="Q87" i="17"/>
  <c r="F83" i="17"/>
  <c r="N83" i="17"/>
  <c r="E83" i="17"/>
  <c r="M83" i="17"/>
  <c r="D83" i="17"/>
  <c r="L83" i="17"/>
  <c r="C83" i="17"/>
  <c r="K83" i="17"/>
  <c r="J82" i="17"/>
  <c r="Q82" i="17"/>
  <c r="J78" i="17"/>
  <c r="F78" i="17"/>
  <c r="N78" i="17"/>
  <c r="E78" i="17"/>
  <c r="M78" i="17"/>
  <c r="D78" i="17"/>
  <c r="L78" i="17"/>
  <c r="C78" i="17"/>
  <c r="K78" i="17"/>
  <c r="J77" i="17"/>
  <c r="Q77" i="17"/>
  <c r="F73" i="17"/>
  <c r="N73" i="17"/>
  <c r="E73" i="17"/>
  <c r="M73" i="17"/>
  <c r="D73" i="17"/>
  <c r="L73" i="17"/>
  <c r="C73" i="17"/>
  <c r="K73" i="17"/>
  <c r="J72" i="17"/>
  <c r="S72" i="17"/>
  <c r="J68" i="17"/>
  <c r="F68" i="17"/>
  <c r="N68" i="17"/>
  <c r="E68" i="17"/>
  <c r="M68" i="17"/>
  <c r="D68" i="17"/>
  <c r="L68" i="17"/>
  <c r="C68" i="17"/>
  <c r="K68" i="17"/>
  <c r="J67" i="17"/>
  <c r="Q67" i="17"/>
  <c r="F63" i="17"/>
  <c r="N63" i="17"/>
  <c r="E63" i="17"/>
  <c r="M63" i="17"/>
  <c r="D63" i="17"/>
  <c r="L63" i="17"/>
  <c r="C63" i="17"/>
  <c r="K63" i="17"/>
  <c r="J62" i="17"/>
  <c r="Q62" i="17"/>
  <c r="J58" i="17"/>
  <c r="F58" i="17"/>
  <c r="N58" i="17"/>
  <c r="E58" i="17"/>
  <c r="M58" i="17"/>
  <c r="D58" i="17"/>
  <c r="L58" i="17"/>
  <c r="C58" i="17"/>
  <c r="K58" i="17"/>
  <c r="J57" i="17"/>
  <c r="Q57" i="17"/>
  <c r="H53" i="17"/>
  <c r="J53" i="17"/>
  <c r="F53" i="17"/>
  <c r="N53" i="17"/>
  <c r="E53" i="17"/>
  <c r="M53" i="17"/>
  <c r="D53" i="17"/>
  <c r="L53" i="17"/>
  <c r="C53" i="17"/>
  <c r="K53" i="17"/>
  <c r="J52" i="17"/>
  <c r="S52" i="17"/>
  <c r="J49" i="17"/>
  <c r="Q49" i="17"/>
  <c r="J48" i="17"/>
  <c r="F48" i="17"/>
  <c r="N48" i="17"/>
  <c r="E48" i="17"/>
  <c r="M48" i="17"/>
  <c r="D48" i="17"/>
  <c r="L48" i="17"/>
  <c r="C48" i="17"/>
  <c r="K48" i="17"/>
  <c r="J47" i="17"/>
  <c r="S47" i="17"/>
  <c r="J43" i="17"/>
  <c r="F43" i="17"/>
  <c r="N43" i="17"/>
  <c r="E43" i="17"/>
  <c r="M43" i="17"/>
  <c r="D43" i="17"/>
  <c r="L43" i="17"/>
  <c r="C43" i="17"/>
  <c r="K43" i="17"/>
  <c r="J42" i="17"/>
  <c r="Q42" i="17"/>
  <c r="E38" i="17"/>
  <c r="M38" i="17"/>
  <c r="D38" i="17"/>
  <c r="L38" i="17"/>
  <c r="T38" i="17"/>
  <c r="C38" i="17"/>
  <c r="K38" i="17"/>
  <c r="Q37" i="17"/>
  <c r="J33" i="17"/>
  <c r="F33" i="17"/>
  <c r="N33" i="17"/>
  <c r="E33" i="17"/>
  <c r="M33" i="17"/>
  <c r="D33" i="17"/>
  <c r="L33" i="17"/>
  <c r="C33" i="17"/>
  <c r="K33" i="17"/>
  <c r="J32" i="17"/>
  <c r="Q32" i="17"/>
  <c r="N28" i="17"/>
  <c r="E28" i="17"/>
  <c r="M28" i="17"/>
  <c r="D28" i="17"/>
  <c r="L28" i="17"/>
  <c r="C28" i="17"/>
  <c r="K28" i="17"/>
  <c r="J27" i="17"/>
  <c r="S27" i="17"/>
  <c r="J23" i="17"/>
  <c r="F23" i="17"/>
  <c r="N23" i="17"/>
  <c r="E23" i="17"/>
  <c r="M23" i="17"/>
  <c r="D23" i="17"/>
  <c r="L23" i="17"/>
  <c r="C23" i="17"/>
  <c r="K23" i="17"/>
  <c r="J22" i="17"/>
  <c r="Q22" i="17"/>
  <c r="J18" i="17"/>
  <c r="F18" i="17"/>
  <c r="N18" i="17"/>
  <c r="E18" i="17"/>
  <c r="M18" i="17"/>
  <c r="D18" i="17"/>
  <c r="L18" i="17"/>
  <c r="C18" i="17"/>
  <c r="K18" i="17"/>
  <c r="J17" i="17"/>
  <c r="S17" i="17"/>
  <c r="I13" i="17"/>
  <c r="O13" i="17"/>
  <c r="H13" i="17"/>
  <c r="G13" i="17"/>
  <c r="F13" i="17"/>
  <c r="N13" i="17"/>
  <c r="E13" i="17"/>
  <c r="M13" i="17"/>
  <c r="D13" i="17"/>
  <c r="L13" i="17"/>
  <c r="C13" i="17"/>
  <c r="K13" i="17"/>
  <c r="O68" i="16"/>
  <c r="F68" i="16"/>
  <c r="N68" i="16"/>
  <c r="E68" i="16"/>
  <c r="M68" i="16"/>
  <c r="D68" i="16"/>
  <c r="L68" i="16"/>
  <c r="C68" i="16"/>
  <c r="G68" i="16"/>
  <c r="F67" i="16"/>
  <c r="N67" i="16"/>
  <c r="E67" i="16"/>
  <c r="M67" i="16"/>
  <c r="D67" i="16"/>
  <c r="L67" i="16"/>
  <c r="C67" i="16"/>
  <c r="G67" i="16"/>
  <c r="F66" i="16"/>
  <c r="F68" i="22"/>
  <c r="N68" i="22"/>
  <c r="E66" i="16"/>
  <c r="M66" i="16"/>
  <c r="D66" i="16"/>
  <c r="L66" i="16"/>
  <c r="C66" i="16"/>
  <c r="G66" i="16"/>
  <c r="O65" i="16"/>
  <c r="M65" i="16"/>
  <c r="F65" i="16"/>
  <c r="N65" i="16"/>
  <c r="D65" i="16"/>
  <c r="L65" i="16"/>
  <c r="C65" i="16"/>
  <c r="K65" i="16"/>
  <c r="M63" i="16"/>
  <c r="F63" i="16"/>
  <c r="N63" i="16"/>
  <c r="D63" i="16"/>
  <c r="L63" i="16"/>
  <c r="C63" i="16"/>
  <c r="K63" i="16"/>
  <c r="J62" i="16"/>
  <c r="S62" i="16"/>
  <c r="Q61" i="16"/>
  <c r="M58" i="16"/>
  <c r="F58" i="16"/>
  <c r="N58" i="16"/>
  <c r="D58" i="16"/>
  <c r="L58" i="16"/>
  <c r="C58" i="16"/>
  <c r="K58" i="16"/>
  <c r="J57" i="16"/>
  <c r="Q57" i="16"/>
  <c r="F53" i="16"/>
  <c r="N53" i="16"/>
  <c r="E53" i="16"/>
  <c r="M53" i="16"/>
  <c r="D53" i="16"/>
  <c r="L53" i="16"/>
  <c r="C53" i="16"/>
  <c r="K53" i="16"/>
  <c r="J52" i="16"/>
  <c r="Q52" i="16"/>
  <c r="M48" i="16"/>
  <c r="J48" i="16"/>
  <c r="F48" i="16"/>
  <c r="N48" i="16"/>
  <c r="L48" i="16"/>
  <c r="C48" i="16"/>
  <c r="K48" i="16"/>
  <c r="J47" i="16"/>
  <c r="S47" i="16"/>
  <c r="M43" i="16"/>
  <c r="J43" i="16"/>
  <c r="F43" i="16"/>
  <c r="N43" i="16"/>
  <c r="D43" i="16"/>
  <c r="L43" i="16"/>
  <c r="C43" i="16"/>
  <c r="K43" i="16"/>
  <c r="J42" i="16"/>
  <c r="Q42" i="16"/>
  <c r="M38" i="16"/>
  <c r="J38" i="16"/>
  <c r="D38" i="16"/>
  <c r="L38" i="16"/>
  <c r="T38" i="16"/>
  <c r="C38" i="16"/>
  <c r="K38" i="16"/>
  <c r="J37" i="16"/>
  <c r="Q37" i="16"/>
  <c r="M33" i="16"/>
  <c r="J33" i="16"/>
  <c r="F33" i="16"/>
  <c r="N33" i="16"/>
  <c r="D33" i="16"/>
  <c r="L33" i="16"/>
  <c r="C33" i="16"/>
  <c r="K33" i="16"/>
  <c r="J32" i="16"/>
  <c r="Q32" i="16"/>
  <c r="M28" i="16"/>
  <c r="J28" i="16"/>
  <c r="F28" i="16"/>
  <c r="N28" i="16"/>
  <c r="D28" i="16"/>
  <c r="L28" i="16"/>
  <c r="C28" i="16"/>
  <c r="K28" i="16"/>
  <c r="J27" i="16"/>
  <c r="Q27" i="16"/>
  <c r="J23" i="16"/>
  <c r="F23" i="16"/>
  <c r="N23" i="16"/>
  <c r="E23" i="16"/>
  <c r="M23" i="16"/>
  <c r="D23" i="16"/>
  <c r="L23" i="16"/>
  <c r="C23" i="16"/>
  <c r="K23" i="16"/>
  <c r="J22" i="16"/>
  <c r="Q22" i="16"/>
  <c r="H18" i="16"/>
  <c r="G18" i="16"/>
  <c r="F18" i="16"/>
  <c r="N18" i="16"/>
  <c r="E18" i="16"/>
  <c r="M18" i="16"/>
  <c r="D18" i="16"/>
  <c r="L18" i="16"/>
  <c r="C18" i="16"/>
  <c r="K18" i="16"/>
  <c r="J17" i="16"/>
  <c r="Q17" i="16"/>
  <c r="F13" i="16"/>
  <c r="N13" i="16"/>
  <c r="M13" i="16"/>
  <c r="I13" i="16"/>
  <c r="O13" i="16"/>
  <c r="H13" i="16"/>
  <c r="G13" i="16"/>
  <c r="D13" i="16"/>
  <c r="L13" i="16"/>
  <c r="C13" i="16"/>
  <c r="K13" i="16"/>
  <c r="J12" i="16"/>
  <c r="Q12" i="16"/>
  <c r="C53" i="15"/>
  <c r="D53" i="15"/>
  <c r="F48" i="15"/>
  <c r="N48" i="15"/>
  <c r="E48" i="15"/>
  <c r="M48" i="15"/>
  <c r="D48" i="15"/>
  <c r="L48" i="15"/>
  <c r="C48" i="15"/>
  <c r="G48" i="15"/>
  <c r="F47" i="15"/>
  <c r="N47" i="15"/>
  <c r="E47" i="15"/>
  <c r="M47" i="15"/>
  <c r="D47" i="15"/>
  <c r="H47" i="15"/>
  <c r="H64" i="22"/>
  <c r="C47" i="15"/>
  <c r="K47" i="15"/>
  <c r="F46" i="15"/>
  <c r="F63" i="22"/>
  <c r="N63" i="22"/>
  <c r="E46" i="15"/>
  <c r="M46" i="15"/>
  <c r="D46" i="15"/>
  <c r="H46" i="15"/>
  <c r="H63" i="22"/>
  <c r="C46" i="15"/>
  <c r="K46" i="15"/>
  <c r="F45" i="15"/>
  <c r="N45" i="15"/>
  <c r="E45" i="15"/>
  <c r="M45" i="15"/>
  <c r="D45" i="15"/>
  <c r="L45" i="15"/>
  <c r="C45" i="15"/>
  <c r="K45" i="15"/>
  <c r="I43" i="15"/>
  <c r="O43" i="15"/>
  <c r="H43" i="15"/>
  <c r="G43" i="15"/>
  <c r="F43" i="15"/>
  <c r="N43" i="15"/>
  <c r="E43" i="15"/>
  <c r="M43" i="15"/>
  <c r="D43" i="15"/>
  <c r="L43" i="15"/>
  <c r="C43" i="15"/>
  <c r="K43" i="15"/>
  <c r="J42" i="15"/>
  <c r="Q42" i="15"/>
  <c r="H38" i="15"/>
  <c r="G38" i="15"/>
  <c r="D38" i="15"/>
  <c r="L38" i="15"/>
  <c r="C38" i="15"/>
  <c r="K38" i="15"/>
  <c r="J37" i="15"/>
  <c r="Q37" i="15"/>
  <c r="I33" i="15"/>
  <c r="O33" i="15"/>
  <c r="H33" i="15"/>
  <c r="G33" i="15"/>
  <c r="F33" i="15"/>
  <c r="N33" i="15"/>
  <c r="E33" i="15"/>
  <c r="M33" i="15"/>
  <c r="D33" i="15"/>
  <c r="L33" i="15"/>
  <c r="C33" i="15"/>
  <c r="K33" i="15"/>
  <c r="J32" i="15"/>
  <c r="Q32" i="15"/>
  <c r="I28" i="15"/>
  <c r="O28" i="15"/>
  <c r="H28" i="15"/>
  <c r="G28" i="15"/>
  <c r="F28" i="15"/>
  <c r="N28" i="15"/>
  <c r="E28" i="15"/>
  <c r="M28" i="15"/>
  <c r="D28" i="15"/>
  <c r="L28" i="15"/>
  <c r="C28" i="15"/>
  <c r="K28" i="15"/>
  <c r="J27" i="15"/>
  <c r="S27" i="15"/>
  <c r="I23" i="15"/>
  <c r="O23" i="15"/>
  <c r="H23" i="15"/>
  <c r="G23" i="15"/>
  <c r="F23" i="15"/>
  <c r="N23" i="15"/>
  <c r="E23" i="15"/>
  <c r="M23" i="15"/>
  <c r="D23" i="15"/>
  <c r="L23" i="15"/>
  <c r="C23" i="15"/>
  <c r="K23" i="15"/>
  <c r="J22" i="15"/>
  <c r="Q22" i="15"/>
  <c r="I18" i="15"/>
  <c r="O18" i="15"/>
  <c r="H18" i="15"/>
  <c r="G18" i="15"/>
  <c r="F18" i="15"/>
  <c r="N18" i="15"/>
  <c r="E18" i="15"/>
  <c r="M18" i="15"/>
  <c r="D18" i="15"/>
  <c r="L18" i="15"/>
  <c r="C18" i="15"/>
  <c r="K18" i="15"/>
  <c r="J17" i="15"/>
  <c r="Q17" i="15"/>
  <c r="I13" i="15"/>
  <c r="O13" i="15"/>
  <c r="H13" i="15"/>
  <c r="G13" i="15"/>
  <c r="F13" i="15"/>
  <c r="N13" i="15"/>
  <c r="E13" i="15"/>
  <c r="M13" i="15"/>
  <c r="D13" i="15"/>
  <c r="L13" i="15"/>
  <c r="C13" i="15"/>
  <c r="K13" i="15"/>
  <c r="J12" i="15"/>
  <c r="Q12" i="15"/>
  <c r="N68" i="14"/>
  <c r="M68" i="14"/>
  <c r="L68" i="14"/>
  <c r="N67" i="14"/>
  <c r="L67" i="14"/>
  <c r="K67" i="14"/>
  <c r="N66" i="14"/>
  <c r="M66" i="14"/>
  <c r="K66" i="14"/>
  <c r="L65" i="14"/>
  <c r="I63" i="14"/>
  <c r="O63" i="14"/>
  <c r="H63" i="14"/>
  <c r="G63" i="14"/>
  <c r="F63" i="14"/>
  <c r="N63" i="14"/>
  <c r="E63" i="14"/>
  <c r="M63" i="14"/>
  <c r="D63" i="14"/>
  <c r="L63" i="14"/>
  <c r="C63" i="14"/>
  <c r="K63" i="14"/>
  <c r="J62" i="14"/>
  <c r="Q62" i="14"/>
  <c r="J60" i="14"/>
  <c r="Q60" i="14"/>
  <c r="J59" i="14"/>
  <c r="Q59" i="14"/>
  <c r="I58" i="14"/>
  <c r="O58" i="14"/>
  <c r="H58" i="14"/>
  <c r="G58" i="14"/>
  <c r="F58" i="14"/>
  <c r="N58" i="14"/>
  <c r="E58" i="14"/>
  <c r="M58" i="14"/>
  <c r="D58" i="14"/>
  <c r="L58" i="14"/>
  <c r="C58" i="14"/>
  <c r="K58" i="14"/>
  <c r="J57" i="14"/>
  <c r="Q57" i="14"/>
  <c r="J55" i="14"/>
  <c r="Q55" i="14"/>
  <c r="J54" i="14"/>
  <c r="Q54" i="14"/>
  <c r="I53" i="14"/>
  <c r="O53" i="14"/>
  <c r="H53" i="14"/>
  <c r="G53" i="14"/>
  <c r="F53" i="14"/>
  <c r="N53" i="14"/>
  <c r="E53" i="14"/>
  <c r="M53" i="14"/>
  <c r="D53" i="14"/>
  <c r="L53" i="14"/>
  <c r="C53" i="14"/>
  <c r="K53" i="14"/>
  <c r="J52" i="14"/>
  <c r="S52" i="14"/>
  <c r="J50" i="14"/>
  <c r="Q50" i="14"/>
  <c r="J49" i="14"/>
  <c r="Q49" i="14"/>
  <c r="I48" i="14"/>
  <c r="O48" i="14"/>
  <c r="H48" i="14"/>
  <c r="G48" i="14"/>
  <c r="F48" i="14"/>
  <c r="N48" i="14"/>
  <c r="E48" i="14"/>
  <c r="M48" i="14"/>
  <c r="D48" i="14"/>
  <c r="L48" i="14"/>
  <c r="C48" i="14"/>
  <c r="K48" i="14"/>
  <c r="J47" i="14"/>
  <c r="S47" i="14"/>
  <c r="I43" i="14"/>
  <c r="O43" i="14"/>
  <c r="H43" i="14"/>
  <c r="G43" i="14"/>
  <c r="F43" i="14"/>
  <c r="N43" i="14"/>
  <c r="E43" i="14"/>
  <c r="M43" i="14"/>
  <c r="D43" i="14"/>
  <c r="L43" i="14"/>
  <c r="C43" i="14"/>
  <c r="K43" i="14"/>
  <c r="J42" i="14"/>
  <c r="Q42" i="14"/>
  <c r="H38" i="14"/>
  <c r="G38" i="14"/>
  <c r="E38" i="14"/>
  <c r="M38" i="14"/>
  <c r="D38" i="14"/>
  <c r="L38" i="14"/>
  <c r="T38" i="14"/>
  <c r="C38" i="14"/>
  <c r="K38" i="14"/>
  <c r="J37" i="14"/>
  <c r="S37" i="14"/>
  <c r="I33" i="14"/>
  <c r="O33" i="14"/>
  <c r="H33" i="14"/>
  <c r="G33" i="14"/>
  <c r="F33" i="14"/>
  <c r="N33" i="14"/>
  <c r="E33" i="14"/>
  <c r="M33" i="14"/>
  <c r="D33" i="14"/>
  <c r="L33" i="14"/>
  <c r="C33" i="14"/>
  <c r="K33" i="14"/>
  <c r="J32" i="14"/>
  <c r="Q32" i="14"/>
  <c r="I28" i="14"/>
  <c r="O28" i="14"/>
  <c r="H28" i="14"/>
  <c r="G28" i="14"/>
  <c r="F28" i="14"/>
  <c r="N28" i="14"/>
  <c r="E28" i="14"/>
  <c r="M28" i="14"/>
  <c r="D28" i="14"/>
  <c r="L28" i="14"/>
  <c r="C28" i="14"/>
  <c r="K28" i="14"/>
  <c r="J27" i="14"/>
  <c r="S27" i="14"/>
  <c r="I23" i="14"/>
  <c r="O23" i="14"/>
  <c r="H23" i="14"/>
  <c r="G23" i="14"/>
  <c r="F23" i="14"/>
  <c r="N23" i="14"/>
  <c r="E23" i="14"/>
  <c r="M23" i="14"/>
  <c r="D23" i="14"/>
  <c r="L23" i="14"/>
  <c r="C23" i="14"/>
  <c r="K23" i="14"/>
  <c r="J22" i="14"/>
  <c r="Q22" i="14"/>
  <c r="I18" i="14"/>
  <c r="O18" i="14"/>
  <c r="H18" i="14"/>
  <c r="G18" i="14"/>
  <c r="F18" i="14"/>
  <c r="N18" i="14"/>
  <c r="E18" i="14"/>
  <c r="M18" i="14"/>
  <c r="D18" i="14"/>
  <c r="L18" i="14"/>
  <c r="C18" i="14"/>
  <c r="K18" i="14"/>
  <c r="J17" i="14"/>
  <c r="Q17" i="14"/>
  <c r="I13" i="14"/>
  <c r="O13" i="14"/>
  <c r="H13" i="14"/>
  <c r="G13" i="14"/>
  <c r="F13" i="14"/>
  <c r="N13" i="14"/>
  <c r="E13" i="14"/>
  <c r="M13" i="14"/>
  <c r="D13" i="14"/>
  <c r="L13" i="14"/>
  <c r="C13" i="14"/>
  <c r="K13" i="14"/>
  <c r="J12" i="14"/>
  <c r="S12" i="14"/>
  <c r="F63" i="13"/>
  <c r="N63" i="13"/>
  <c r="E63" i="13"/>
  <c r="M63" i="13"/>
  <c r="D63" i="13"/>
  <c r="L63" i="13"/>
  <c r="T63" i="13"/>
  <c r="C63" i="13"/>
  <c r="G63" i="13"/>
  <c r="O62" i="13"/>
  <c r="F62" i="13"/>
  <c r="N62" i="13"/>
  <c r="E62" i="13"/>
  <c r="M62" i="13"/>
  <c r="D62" i="13"/>
  <c r="L62" i="13"/>
  <c r="C62" i="13"/>
  <c r="K62" i="13"/>
  <c r="O61" i="13"/>
  <c r="F61" i="13"/>
  <c r="N61" i="13"/>
  <c r="E61" i="13"/>
  <c r="D61" i="13"/>
  <c r="H61" i="13"/>
  <c r="H53" i="22"/>
  <c r="C61" i="13"/>
  <c r="K61" i="13"/>
  <c r="F60" i="13"/>
  <c r="N60" i="13"/>
  <c r="E60" i="13"/>
  <c r="M60" i="13"/>
  <c r="D60" i="13"/>
  <c r="H60" i="13"/>
  <c r="H52" i="22"/>
  <c r="C60" i="13"/>
  <c r="G60" i="13"/>
  <c r="I58" i="13"/>
  <c r="O58" i="13"/>
  <c r="H58" i="13"/>
  <c r="G58" i="13"/>
  <c r="F58" i="13"/>
  <c r="N58" i="13"/>
  <c r="E58" i="13"/>
  <c r="M58" i="13"/>
  <c r="D58" i="13"/>
  <c r="L58" i="13"/>
  <c r="C58" i="13"/>
  <c r="K58" i="13"/>
  <c r="J57" i="13"/>
  <c r="Q57" i="13"/>
  <c r="J56" i="13"/>
  <c r="Q56" i="13"/>
  <c r="J55" i="13"/>
  <c r="Q55" i="13"/>
  <c r="J54" i="13"/>
  <c r="Q54" i="13"/>
  <c r="I53" i="13"/>
  <c r="O53" i="13"/>
  <c r="H53" i="13"/>
  <c r="G53" i="13"/>
  <c r="F53" i="13"/>
  <c r="N53" i="13"/>
  <c r="E53" i="13"/>
  <c r="M53" i="13"/>
  <c r="D53" i="13"/>
  <c r="L53" i="13"/>
  <c r="C53" i="13"/>
  <c r="K53" i="13"/>
  <c r="J52" i="13"/>
  <c r="S52" i="13"/>
  <c r="J51" i="13"/>
  <c r="S51" i="13"/>
  <c r="J50" i="13"/>
  <c r="Q50" i="13"/>
  <c r="J49" i="13"/>
  <c r="Q49" i="13"/>
  <c r="I48" i="13"/>
  <c r="O48" i="13"/>
  <c r="H48" i="13"/>
  <c r="G48" i="13"/>
  <c r="F48" i="13"/>
  <c r="N48" i="13"/>
  <c r="E48" i="13"/>
  <c r="M48" i="13"/>
  <c r="D48" i="13"/>
  <c r="L48" i="13"/>
  <c r="C48" i="13"/>
  <c r="K48" i="13"/>
  <c r="J47" i="13"/>
  <c r="S47" i="13"/>
  <c r="J46" i="13"/>
  <c r="S46" i="13"/>
  <c r="J45" i="13"/>
  <c r="S45" i="13"/>
  <c r="J44" i="13"/>
  <c r="S44" i="13"/>
  <c r="I43" i="13"/>
  <c r="O43" i="13"/>
  <c r="H43" i="13"/>
  <c r="G43" i="13"/>
  <c r="F43" i="13"/>
  <c r="N43" i="13"/>
  <c r="E43" i="13"/>
  <c r="M43" i="13"/>
  <c r="D43" i="13"/>
  <c r="L43" i="13"/>
  <c r="C43" i="13"/>
  <c r="K43" i="13"/>
  <c r="J42" i="13"/>
  <c r="S42" i="13"/>
  <c r="J41" i="13"/>
  <c r="S41" i="13"/>
  <c r="J40" i="13"/>
  <c r="Q40" i="13"/>
  <c r="J39" i="13"/>
  <c r="S39" i="13"/>
  <c r="H38" i="13"/>
  <c r="G38" i="13"/>
  <c r="E38" i="13"/>
  <c r="M38" i="13"/>
  <c r="D38" i="13"/>
  <c r="L38" i="13"/>
  <c r="T38" i="13"/>
  <c r="C38" i="13"/>
  <c r="K38" i="13"/>
  <c r="J37" i="13"/>
  <c r="S37" i="13"/>
  <c r="J36" i="13"/>
  <c r="S36" i="13"/>
  <c r="J35" i="13"/>
  <c r="S35" i="13"/>
  <c r="J34" i="13"/>
  <c r="S34" i="13"/>
  <c r="I33" i="13"/>
  <c r="O33" i="13"/>
  <c r="H33" i="13"/>
  <c r="G33" i="13"/>
  <c r="F33" i="13"/>
  <c r="N33" i="13"/>
  <c r="E33" i="13"/>
  <c r="M33" i="13"/>
  <c r="D33" i="13"/>
  <c r="L33" i="13"/>
  <c r="C33" i="13"/>
  <c r="K33" i="13"/>
  <c r="J32" i="13"/>
  <c r="Q32" i="13"/>
  <c r="J31" i="13"/>
  <c r="Q31" i="13"/>
  <c r="J30" i="13"/>
  <c r="Q30" i="13"/>
  <c r="J29" i="13"/>
  <c r="S29" i="13"/>
  <c r="I28" i="13"/>
  <c r="O28" i="13"/>
  <c r="H28" i="13"/>
  <c r="G28" i="13"/>
  <c r="F28" i="13"/>
  <c r="N28" i="13"/>
  <c r="E28" i="13"/>
  <c r="M28" i="13"/>
  <c r="D28" i="13"/>
  <c r="L28" i="13"/>
  <c r="C28" i="13"/>
  <c r="K28" i="13"/>
  <c r="J27" i="13"/>
  <c r="S27" i="13"/>
  <c r="J26" i="13"/>
  <c r="Q26" i="13"/>
  <c r="J25" i="13"/>
  <c r="S25" i="13"/>
  <c r="J24" i="13"/>
  <c r="S24" i="13"/>
  <c r="I23" i="13"/>
  <c r="O23" i="13"/>
  <c r="H23" i="13"/>
  <c r="G23" i="13"/>
  <c r="F23" i="13"/>
  <c r="N23" i="13"/>
  <c r="E23" i="13"/>
  <c r="M23" i="13"/>
  <c r="D23" i="13"/>
  <c r="L23" i="13"/>
  <c r="C23" i="13"/>
  <c r="K23" i="13"/>
  <c r="J22" i="13"/>
  <c r="Q22" i="13"/>
  <c r="J20" i="13"/>
  <c r="S20" i="13"/>
  <c r="J19" i="13"/>
  <c r="Q19" i="13"/>
  <c r="I18" i="13"/>
  <c r="O18" i="13"/>
  <c r="H18" i="13"/>
  <c r="G18" i="13"/>
  <c r="F18" i="13"/>
  <c r="N18" i="13"/>
  <c r="E18" i="13"/>
  <c r="M18" i="13"/>
  <c r="D18" i="13"/>
  <c r="L18" i="13"/>
  <c r="C18" i="13"/>
  <c r="K18" i="13"/>
  <c r="Q17" i="13"/>
  <c r="Q16" i="13"/>
  <c r="Q15" i="13"/>
  <c r="Q14" i="13"/>
  <c r="I13" i="13"/>
  <c r="O13" i="13"/>
  <c r="H13" i="13"/>
  <c r="G13" i="13"/>
  <c r="F13" i="13"/>
  <c r="N13" i="13"/>
  <c r="E13" i="13"/>
  <c r="M13" i="13"/>
  <c r="D13" i="13"/>
  <c r="L13" i="13"/>
  <c r="C13" i="13"/>
  <c r="K13" i="13"/>
  <c r="J12" i="13"/>
  <c r="S12" i="13"/>
  <c r="J10" i="13"/>
  <c r="S10" i="13"/>
  <c r="J9" i="13"/>
  <c r="Q9" i="13"/>
  <c r="O77" i="12"/>
  <c r="F77" i="12"/>
  <c r="N77" i="12"/>
  <c r="E77" i="12"/>
  <c r="M77" i="12"/>
  <c r="D77" i="12"/>
  <c r="H77" i="12"/>
  <c r="H50" i="22"/>
  <c r="C77" i="12"/>
  <c r="K77" i="12"/>
  <c r="O76" i="12"/>
  <c r="F76" i="12"/>
  <c r="N76" i="12"/>
  <c r="E76" i="12"/>
  <c r="M76" i="12"/>
  <c r="D76" i="12"/>
  <c r="L76" i="12"/>
  <c r="C76" i="12"/>
  <c r="G76" i="12"/>
  <c r="F75" i="12"/>
  <c r="N75" i="12"/>
  <c r="E75" i="12"/>
  <c r="E48" i="22"/>
  <c r="D75" i="12"/>
  <c r="L75" i="12"/>
  <c r="C75" i="12"/>
  <c r="G75" i="12"/>
  <c r="F74" i="12"/>
  <c r="E74" i="12"/>
  <c r="M74" i="12"/>
  <c r="D74" i="12"/>
  <c r="C74" i="12"/>
  <c r="K74" i="12"/>
  <c r="J72" i="12"/>
  <c r="Q72" i="12"/>
  <c r="J70" i="12"/>
  <c r="S70" i="12"/>
  <c r="J69" i="12"/>
  <c r="S69" i="12"/>
  <c r="I68" i="12"/>
  <c r="O68" i="12"/>
  <c r="H68" i="12"/>
  <c r="G68" i="12"/>
  <c r="F68" i="12"/>
  <c r="N68" i="12"/>
  <c r="E68" i="12"/>
  <c r="M68" i="12"/>
  <c r="D68" i="12"/>
  <c r="L68" i="12"/>
  <c r="J67" i="12"/>
  <c r="S67" i="12"/>
  <c r="J65" i="12"/>
  <c r="Q65" i="12"/>
  <c r="J64" i="12"/>
  <c r="S64" i="12"/>
  <c r="I63" i="12"/>
  <c r="O63" i="12"/>
  <c r="H63" i="12"/>
  <c r="G63" i="12"/>
  <c r="F63" i="12"/>
  <c r="N63" i="12"/>
  <c r="E63" i="12"/>
  <c r="M63" i="12"/>
  <c r="D63" i="12"/>
  <c r="L63" i="12"/>
  <c r="C63" i="12"/>
  <c r="K63" i="12"/>
  <c r="J62" i="12"/>
  <c r="Q62" i="12"/>
  <c r="J60" i="12"/>
  <c r="Q60" i="12"/>
  <c r="J59" i="12"/>
  <c r="Q59" i="12"/>
  <c r="I58" i="12"/>
  <c r="O58" i="12"/>
  <c r="H58" i="12"/>
  <c r="G58" i="12"/>
  <c r="F58" i="12"/>
  <c r="N58" i="12"/>
  <c r="E58" i="12"/>
  <c r="M58" i="12"/>
  <c r="D58" i="12"/>
  <c r="L58" i="12"/>
  <c r="C58" i="12"/>
  <c r="K58" i="12"/>
  <c r="J57" i="12"/>
  <c r="Q57" i="12"/>
  <c r="J55" i="12"/>
  <c r="S55" i="12"/>
  <c r="J54" i="12"/>
  <c r="S54" i="12"/>
  <c r="I53" i="12"/>
  <c r="O53" i="12"/>
  <c r="H53" i="12"/>
  <c r="G53" i="12"/>
  <c r="F53" i="12"/>
  <c r="N53" i="12"/>
  <c r="E53" i="12"/>
  <c r="M53" i="12"/>
  <c r="D53" i="12"/>
  <c r="L53" i="12"/>
  <c r="C53" i="12"/>
  <c r="K53" i="12"/>
  <c r="J52" i="12"/>
  <c r="Q52" i="12"/>
  <c r="J50" i="12"/>
  <c r="Q50" i="12"/>
  <c r="J49" i="12"/>
  <c r="Q49" i="12"/>
  <c r="I48" i="12"/>
  <c r="O48" i="12"/>
  <c r="H48" i="12"/>
  <c r="G48" i="12"/>
  <c r="F48" i="12"/>
  <c r="N48" i="12"/>
  <c r="E48" i="12"/>
  <c r="M48" i="12"/>
  <c r="D48" i="12"/>
  <c r="L48" i="12"/>
  <c r="K48" i="12"/>
  <c r="J47" i="12"/>
  <c r="S47" i="12"/>
  <c r="J45" i="12"/>
  <c r="S45" i="12"/>
  <c r="J44" i="12"/>
  <c r="S44" i="12"/>
  <c r="I43" i="12"/>
  <c r="O43" i="12"/>
  <c r="H43" i="12"/>
  <c r="G43" i="12"/>
  <c r="F43" i="12"/>
  <c r="N43" i="12"/>
  <c r="E43" i="12"/>
  <c r="M43" i="12"/>
  <c r="D43" i="12"/>
  <c r="L43" i="12"/>
  <c r="C43" i="12"/>
  <c r="K43" i="12"/>
  <c r="J42" i="12"/>
  <c r="Q42" i="12"/>
  <c r="J40" i="12"/>
  <c r="Q40" i="12"/>
  <c r="J39" i="12"/>
  <c r="Q39" i="12"/>
  <c r="H38" i="12"/>
  <c r="G38" i="12"/>
  <c r="E38" i="12"/>
  <c r="M38" i="12"/>
  <c r="D38" i="12"/>
  <c r="L38" i="12"/>
  <c r="T38" i="12"/>
  <c r="C38" i="12"/>
  <c r="K38" i="12"/>
  <c r="J37" i="12"/>
  <c r="Q37" i="12"/>
  <c r="J35" i="12"/>
  <c r="S35" i="12"/>
  <c r="J34" i="12"/>
  <c r="I33" i="12"/>
  <c r="O33" i="12"/>
  <c r="H33" i="12"/>
  <c r="G33" i="12"/>
  <c r="F33" i="12"/>
  <c r="N33" i="12"/>
  <c r="E33" i="12"/>
  <c r="M33" i="12"/>
  <c r="D33" i="12"/>
  <c r="L33" i="12"/>
  <c r="C33" i="12"/>
  <c r="K33" i="12"/>
  <c r="J32" i="12"/>
  <c r="Q32" i="12"/>
  <c r="J30" i="12"/>
  <c r="S30" i="12"/>
  <c r="J29" i="12"/>
  <c r="S29" i="12"/>
  <c r="I28" i="12"/>
  <c r="O28" i="12"/>
  <c r="H28" i="12"/>
  <c r="G28" i="12"/>
  <c r="F28" i="12"/>
  <c r="N28" i="12"/>
  <c r="E28" i="12"/>
  <c r="M28" i="12"/>
  <c r="D28" i="12"/>
  <c r="L28" i="12"/>
  <c r="C28" i="12"/>
  <c r="K28" i="12"/>
  <c r="J27" i="12"/>
  <c r="Q27" i="12"/>
  <c r="J25" i="12"/>
  <c r="S25" i="12"/>
  <c r="J24" i="12"/>
  <c r="S24" i="12"/>
  <c r="I23" i="12"/>
  <c r="O23" i="12"/>
  <c r="H23" i="12"/>
  <c r="G23" i="12"/>
  <c r="F23" i="12"/>
  <c r="N23" i="12"/>
  <c r="E23" i="12"/>
  <c r="M23" i="12"/>
  <c r="D23" i="12"/>
  <c r="L23" i="12"/>
  <c r="C23" i="12"/>
  <c r="K23" i="12"/>
  <c r="J22" i="12"/>
  <c r="S22" i="12"/>
  <c r="J20" i="12"/>
  <c r="S20" i="12"/>
  <c r="J19" i="12"/>
  <c r="S19" i="12"/>
  <c r="I18" i="12"/>
  <c r="O18" i="12"/>
  <c r="H18" i="12"/>
  <c r="G18" i="12"/>
  <c r="F18" i="12"/>
  <c r="N18" i="12"/>
  <c r="E18" i="12"/>
  <c r="M18" i="12"/>
  <c r="D18" i="12"/>
  <c r="L18" i="12"/>
  <c r="C18" i="12"/>
  <c r="K18" i="12"/>
  <c r="J17" i="12"/>
  <c r="Q17" i="12"/>
  <c r="J15" i="12"/>
  <c r="S15" i="12"/>
  <c r="J14" i="12"/>
  <c r="S14" i="12"/>
  <c r="I13" i="12"/>
  <c r="O13" i="12"/>
  <c r="H13" i="12"/>
  <c r="G13" i="12"/>
  <c r="F13" i="12"/>
  <c r="N13" i="12"/>
  <c r="E13" i="12"/>
  <c r="M13" i="12"/>
  <c r="D13" i="12"/>
  <c r="L13" i="12"/>
  <c r="C13" i="12"/>
  <c r="K13" i="12"/>
  <c r="J12" i="12"/>
  <c r="Q12" i="12"/>
  <c r="J10" i="12"/>
  <c r="S10" i="12"/>
  <c r="J9" i="12"/>
  <c r="Q9" i="12"/>
  <c r="I64" i="11"/>
  <c r="O64" i="11"/>
  <c r="O63" i="11"/>
  <c r="N63" i="11"/>
  <c r="M63" i="11"/>
  <c r="L63" i="11"/>
  <c r="K63" i="11"/>
  <c r="H63" i="11"/>
  <c r="G63" i="11"/>
  <c r="G45" i="22"/>
  <c r="O62" i="11"/>
  <c r="N62" i="11"/>
  <c r="M62" i="11"/>
  <c r="L62" i="11"/>
  <c r="K62" i="11"/>
  <c r="H62" i="11"/>
  <c r="H44" i="22"/>
  <c r="G62" i="11"/>
  <c r="O61" i="11"/>
  <c r="N61" i="11"/>
  <c r="M61" i="11"/>
  <c r="L61" i="11"/>
  <c r="G61" i="11"/>
  <c r="I58" i="11"/>
  <c r="O58" i="11"/>
  <c r="H58" i="11"/>
  <c r="G58" i="11"/>
  <c r="F58" i="11"/>
  <c r="N58" i="11"/>
  <c r="E58" i="11"/>
  <c r="M58" i="11"/>
  <c r="D58" i="11"/>
  <c r="L58" i="11"/>
  <c r="C58" i="11"/>
  <c r="K58" i="11"/>
  <c r="J57" i="11"/>
  <c r="S57" i="11"/>
  <c r="J55" i="11"/>
  <c r="S55" i="11"/>
  <c r="J54" i="11"/>
  <c r="P54" i="11"/>
  <c r="Q54" i="11"/>
  <c r="I43" i="11"/>
  <c r="O43" i="11"/>
  <c r="H43" i="11"/>
  <c r="F43" i="11"/>
  <c r="N43" i="11"/>
  <c r="E43" i="11"/>
  <c r="M43" i="11"/>
  <c r="D43" i="11"/>
  <c r="L43" i="11"/>
  <c r="C43" i="11"/>
  <c r="K43" i="11"/>
  <c r="J42" i="11"/>
  <c r="Q42" i="11"/>
  <c r="J40" i="11"/>
  <c r="Q40" i="11"/>
  <c r="J39" i="11"/>
  <c r="Q39" i="11"/>
  <c r="H38" i="11"/>
  <c r="G38" i="11"/>
  <c r="E38" i="11"/>
  <c r="M38" i="11"/>
  <c r="D38" i="11"/>
  <c r="L38" i="11"/>
  <c r="T38" i="11"/>
  <c r="C38" i="11"/>
  <c r="K38" i="11"/>
  <c r="J37" i="11"/>
  <c r="S37" i="11"/>
  <c r="J35" i="11"/>
  <c r="S35" i="11"/>
  <c r="J34" i="11"/>
  <c r="S34" i="11"/>
  <c r="I33" i="11"/>
  <c r="O33" i="11"/>
  <c r="H33" i="11"/>
  <c r="G33" i="11"/>
  <c r="F33" i="11"/>
  <c r="N33" i="11"/>
  <c r="E33" i="11"/>
  <c r="M33" i="11"/>
  <c r="D33" i="11"/>
  <c r="L33" i="11"/>
  <c r="C33" i="11"/>
  <c r="K33" i="11"/>
  <c r="J32" i="11"/>
  <c r="Q32" i="11"/>
  <c r="J30" i="11"/>
  <c r="Q30" i="11"/>
  <c r="J29" i="11"/>
  <c r="S29" i="11"/>
  <c r="I28" i="11"/>
  <c r="O28" i="11"/>
  <c r="H28" i="11"/>
  <c r="G28" i="11"/>
  <c r="F28" i="11"/>
  <c r="N28" i="11"/>
  <c r="E28" i="11"/>
  <c r="M28" i="11"/>
  <c r="D28" i="11"/>
  <c r="L28" i="11"/>
  <c r="C28" i="11"/>
  <c r="K28" i="11"/>
  <c r="J27" i="11"/>
  <c r="Q27" i="11"/>
  <c r="J25" i="11"/>
  <c r="S25" i="11"/>
  <c r="J24" i="11"/>
  <c r="S24" i="11"/>
  <c r="I23" i="11"/>
  <c r="O23" i="11"/>
  <c r="H23" i="11"/>
  <c r="G23" i="11"/>
  <c r="F23" i="11"/>
  <c r="N23" i="11"/>
  <c r="E23" i="11"/>
  <c r="M23" i="11"/>
  <c r="D23" i="11"/>
  <c r="L23" i="11"/>
  <c r="C23" i="11"/>
  <c r="K23" i="11"/>
  <c r="J22" i="11"/>
  <c r="S22" i="11"/>
  <c r="J20" i="11"/>
  <c r="Q20" i="11"/>
  <c r="J19" i="11"/>
  <c r="P19" i="11"/>
  <c r="Q19" i="11"/>
  <c r="I18" i="11"/>
  <c r="O18" i="11"/>
  <c r="H18" i="11"/>
  <c r="G18" i="11"/>
  <c r="F18" i="11"/>
  <c r="N18" i="11"/>
  <c r="E18" i="11"/>
  <c r="M18" i="11"/>
  <c r="D18" i="11"/>
  <c r="L18" i="11"/>
  <c r="C18" i="11"/>
  <c r="K18" i="11"/>
  <c r="J17" i="11"/>
  <c r="S17" i="11"/>
  <c r="J15" i="11"/>
  <c r="Q15" i="11"/>
  <c r="J14" i="11"/>
  <c r="Q14" i="11"/>
  <c r="I13" i="11"/>
  <c r="O13" i="11"/>
  <c r="H13" i="11"/>
  <c r="G13" i="11"/>
  <c r="F13" i="11"/>
  <c r="N13" i="11"/>
  <c r="E13" i="11"/>
  <c r="M13" i="11"/>
  <c r="D13" i="11"/>
  <c r="L13" i="11"/>
  <c r="C13" i="11"/>
  <c r="K13" i="11"/>
  <c r="J12" i="11"/>
  <c r="S12" i="11"/>
  <c r="J10" i="11"/>
  <c r="Q10" i="11"/>
  <c r="J9" i="11"/>
  <c r="S9" i="11"/>
  <c r="O82" i="10"/>
  <c r="F82" i="10"/>
  <c r="N82" i="10"/>
  <c r="E82" i="10"/>
  <c r="M82" i="10"/>
  <c r="D82" i="10"/>
  <c r="H82" i="10"/>
  <c r="H40" i="22"/>
  <c r="C82" i="10"/>
  <c r="K82" i="10"/>
  <c r="O81" i="10"/>
  <c r="F81" i="10"/>
  <c r="N81" i="10"/>
  <c r="E81" i="10"/>
  <c r="M81" i="10"/>
  <c r="D81" i="10"/>
  <c r="H81" i="10"/>
  <c r="H39" i="22"/>
  <c r="K81" i="10"/>
  <c r="O80" i="10"/>
  <c r="F80" i="10"/>
  <c r="N80" i="10"/>
  <c r="E80" i="10"/>
  <c r="M80" i="10"/>
  <c r="D80" i="10"/>
  <c r="L80" i="10"/>
  <c r="C80" i="10"/>
  <c r="M79" i="10"/>
  <c r="I78" i="10"/>
  <c r="O78" i="10"/>
  <c r="H78" i="10"/>
  <c r="G78" i="10"/>
  <c r="F78" i="10"/>
  <c r="N78" i="10"/>
  <c r="E78" i="10"/>
  <c r="M78" i="10"/>
  <c r="D78" i="10"/>
  <c r="L78" i="10"/>
  <c r="C78" i="10"/>
  <c r="K78" i="10"/>
  <c r="S77" i="10"/>
  <c r="J75" i="10"/>
  <c r="Q75" i="10"/>
  <c r="J74" i="10"/>
  <c r="Q74" i="10"/>
  <c r="I73" i="10"/>
  <c r="O73" i="10"/>
  <c r="H73" i="10"/>
  <c r="G73" i="10"/>
  <c r="F73" i="10"/>
  <c r="N73" i="10"/>
  <c r="E73" i="10"/>
  <c r="M73" i="10"/>
  <c r="D73" i="10"/>
  <c r="L73" i="10"/>
  <c r="C73" i="10"/>
  <c r="K73" i="10"/>
  <c r="Q72" i="10"/>
  <c r="J70" i="10"/>
  <c r="Q70" i="10"/>
  <c r="J69" i="10"/>
  <c r="P69" i="10"/>
  <c r="Q69" i="10"/>
  <c r="I68" i="10"/>
  <c r="O68" i="10"/>
  <c r="H68" i="10"/>
  <c r="G68" i="10"/>
  <c r="F68" i="10"/>
  <c r="N68" i="10"/>
  <c r="E68" i="10"/>
  <c r="M68" i="10"/>
  <c r="D68" i="10"/>
  <c r="L68" i="10"/>
  <c r="C68" i="10"/>
  <c r="K68" i="10"/>
  <c r="S67" i="10"/>
  <c r="J65" i="10"/>
  <c r="Q65" i="10"/>
  <c r="J64" i="10"/>
  <c r="Q64" i="10"/>
  <c r="I63" i="10"/>
  <c r="O63" i="10"/>
  <c r="H63" i="10"/>
  <c r="G63" i="10"/>
  <c r="F63" i="10"/>
  <c r="N63" i="10"/>
  <c r="E63" i="10"/>
  <c r="M63" i="10"/>
  <c r="D63" i="10"/>
  <c r="L63" i="10"/>
  <c r="C63" i="10"/>
  <c r="K63" i="10"/>
  <c r="Q62" i="10"/>
  <c r="J60" i="10"/>
  <c r="Q60" i="10"/>
  <c r="J59" i="10"/>
  <c r="Q59" i="10"/>
  <c r="I58" i="10"/>
  <c r="O58" i="10"/>
  <c r="H58" i="10"/>
  <c r="G58" i="10"/>
  <c r="F58" i="10"/>
  <c r="N58" i="10"/>
  <c r="E58" i="10"/>
  <c r="M58" i="10"/>
  <c r="D58" i="10"/>
  <c r="L58" i="10"/>
  <c r="C58" i="10"/>
  <c r="K58" i="10"/>
  <c r="Q57" i="10"/>
  <c r="J55" i="10"/>
  <c r="Q55" i="10"/>
  <c r="J54" i="10"/>
  <c r="Q54" i="10"/>
  <c r="I53" i="10"/>
  <c r="O53" i="10"/>
  <c r="H53" i="10"/>
  <c r="G53" i="10"/>
  <c r="F53" i="10"/>
  <c r="N53" i="10"/>
  <c r="E53" i="10"/>
  <c r="M53" i="10"/>
  <c r="D53" i="10"/>
  <c r="L53" i="10"/>
  <c r="C53" i="10"/>
  <c r="K53" i="10"/>
  <c r="Q52" i="10"/>
  <c r="J50" i="10"/>
  <c r="Q50" i="10"/>
  <c r="J49" i="10"/>
  <c r="Q49" i="10"/>
  <c r="I48" i="10"/>
  <c r="O48" i="10"/>
  <c r="H48" i="10"/>
  <c r="G48" i="10"/>
  <c r="F48" i="10"/>
  <c r="N48" i="10"/>
  <c r="E48" i="10"/>
  <c r="M48" i="10"/>
  <c r="D48" i="10"/>
  <c r="L48" i="10"/>
  <c r="C48" i="10"/>
  <c r="K48" i="10"/>
  <c r="S47" i="10"/>
  <c r="Q45" i="10"/>
  <c r="Q44" i="10"/>
  <c r="I43" i="10"/>
  <c r="O43" i="10"/>
  <c r="H43" i="10"/>
  <c r="G43" i="10"/>
  <c r="F43" i="10"/>
  <c r="N43" i="10"/>
  <c r="E43" i="10"/>
  <c r="M43" i="10"/>
  <c r="D43" i="10"/>
  <c r="L43" i="10"/>
  <c r="C43" i="10"/>
  <c r="K43" i="10"/>
  <c r="Q42" i="10"/>
  <c r="J40" i="10"/>
  <c r="Q40" i="10"/>
  <c r="J39" i="10"/>
  <c r="Q39" i="10"/>
  <c r="H38" i="10"/>
  <c r="G38" i="10"/>
  <c r="E38" i="10"/>
  <c r="M38" i="10"/>
  <c r="D38" i="10"/>
  <c r="L38" i="10"/>
  <c r="C38" i="10"/>
  <c r="K38" i="10"/>
  <c r="S37" i="10"/>
  <c r="J35" i="10"/>
  <c r="Q35" i="10"/>
  <c r="J34" i="10"/>
  <c r="Q34" i="10"/>
  <c r="I33" i="10"/>
  <c r="O33" i="10"/>
  <c r="H33" i="10"/>
  <c r="G33" i="10"/>
  <c r="F33" i="10"/>
  <c r="N33" i="10"/>
  <c r="E33" i="10"/>
  <c r="M33" i="10"/>
  <c r="D33" i="10"/>
  <c r="L33" i="10"/>
  <c r="C33" i="10"/>
  <c r="K33" i="10"/>
  <c r="Q32" i="10"/>
  <c r="J30" i="10"/>
  <c r="Q30" i="10"/>
  <c r="J29" i="10"/>
  <c r="Q29" i="10"/>
  <c r="I28" i="10"/>
  <c r="O28" i="10"/>
  <c r="H28" i="10"/>
  <c r="G28" i="10"/>
  <c r="F28" i="10"/>
  <c r="N28" i="10"/>
  <c r="E28" i="10"/>
  <c r="M28" i="10"/>
  <c r="D28" i="10"/>
  <c r="L28" i="10"/>
  <c r="C28" i="10"/>
  <c r="K28" i="10"/>
  <c r="S27" i="10"/>
  <c r="J25" i="10"/>
  <c r="Q25" i="10"/>
  <c r="J24" i="10"/>
  <c r="Q24" i="10"/>
  <c r="I23" i="10"/>
  <c r="O23" i="10"/>
  <c r="H23" i="10"/>
  <c r="G23" i="10"/>
  <c r="F23" i="10"/>
  <c r="N23" i="10"/>
  <c r="E23" i="10"/>
  <c r="M23" i="10"/>
  <c r="D23" i="10"/>
  <c r="L23" i="10"/>
  <c r="C23" i="10"/>
  <c r="K23" i="10"/>
  <c r="Q22" i="10"/>
  <c r="J20" i="10"/>
  <c r="Q20" i="10"/>
  <c r="J19" i="10"/>
  <c r="Q19" i="10"/>
  <c r="M18" i="10"/>
  <c r="I18" i="10"/>
  <c r="O18" i="10"/>
  <c r="H18" i="10"/>
  <c r="G18" i="10"/>
  <c r="F18" i="10"/>
  <c r="N18" i="10"/>
  <c r="D18" i="10"/>
  <c r="L18" i="10"/>
  <c r="C18" i="10"/>
  <c r="K18" i="10"/>
  <c r="Q17" i="10"/>
  <c r="J15" i="10"/>
  <c r="Q15" i="10"/>
  <c r="J14" i="10"/>
  <c r="Q14" i="10"/>
  <c r="I13" i="10"/>
  <c r="O13" i="10"/>
  <c r="H13" i="10"/>
  <c r="G13" i="10"/>
  <c r="F13" i="10"/>
  <c r="N13" i="10"/>
  <c r="E13" i="10"/>
  <c r="M13" i="10"/>
  <c r="D13" i="10"/>
  <c r="L13" i="10"/>
  <c r="C13" i="10"/>
  <c r="K13" i="10"/>
  <c r="J12" i="10"/>
  <c r="S12" i="10"/>
  <c r="J10" i="10"/>
  <c r="Q10" i="10"/>
  <c r="J9" i="10"/>
  <c r="S9" i="10"/>
  <c r="F48" i="9"/>
  <c r="N48" i="9"/>
  <c r="D48" i="9"/>
  <c r="L48" i="9"/>
  <c r="C48" i="9"/>
  <c r="G48" i="9"/>
  <c r="O47" i="9"/>
  <c r="F47" i="9"/>
  <c r="E47" i="9"/>
  <c r="D47" i="9"/>
  <c r="C47" i="9"/>
  <c r="F46" i="9"/>
  <c r="N46" i="9"/>
  <c r="E46" i="9"/>
  <c r="D46" i="9"/>
  <c r="L46" i="9"/>
  <c r="C46" i="9"/>
  <c r="K46" i="9"/>
  <c r="O45" i="9"/>
  <c r="F45" i="9"/>
  <c r="E45" i="9"/>
  <c r="E32" i="22"/>
  <c r="M32" i="22"/>
  <c r="D45" i="9"/>
  <c r="L45" i="9"/>
  <c r="C45" i="9"/>
  <c r="K45" i="9"/>
  <c r="I43" i="9"/>
  <c r="O43" i="9"/>
  <c r="H43" i="9"/>
  <c r="G43" i="9"/>
  <c r="F43" i="9"/>
  <c r="N43" i="9"/>
  <c r="E43" i="9"/>
  <c r="M43" i="9"/>
  <c r="D43" i="9"/>
  <c r="L43" i="9"/>
  <c r="C43" i="9"/>
  <c r="K43" i="9"/>
  <c r="J42" i="9"/>
  <c r="S42" i="9"/>
  <c r="J40" i="9"/>
  <c r="Q40" i="9"/>
  <c r="J39" i="9"/>
  <c r="S39" i="9"/>
  <c r="H38" i="9"/>
  <c r="G38" i="9"/>
  <c r="E38" i="9"/>
  <c r="M38" i="9"/>
  <c r="D38" i="9"/>
  <c r="L38" i="9"/>
  <c r="T38" i="9"/>
  <c r="C38" i="9"/>
  <c r="K38" i="9"/>
  <c r="J37" i="9"/>
  <c r="Q37" i="9"/>
  <c r="J35" i="9"/>
  <c r="Q35" i="9"/>
  <c r="J34" i="9"/>
  <c r="Q34" i="9"/>
  <c r="I33" i="9"/>
  <c r="O33" i="9"/>
  <c r="H33" i="9"/>
  <c r="G33" i="9"/>
  <c r="F33" i="9"/>
  <c r="N33" i="9"/>
  <c r="E33" i="9"/>
  <c r="M33" i="9"/>
  <c r="D33" i="9"/>
  <c r="L33" i="9"/>
  <c r="C33" i="9"/>
  <c r="K33" i="9"/>
  <c r="J32" i="9"/>
  <c r="Q32" i="9"/>
  <c r="J30" i="9"/>
  <c r="Q30" i="9"/>
  <c r="J29" i="9"/>
  <c r="Q29" i="9"/>
  <c r="I28" i="9"/>
  <c r="O28" i="9"/>
  <c r="H28" i="9"/>
  <c r="G28" i="9"/>
  <c r="F28" i="9"/>
  <c r="N28" i="9"/>
  <c r="E28" i="9"/>
  <c r="M28" i="9"/>
  <c r="D28" i="9"/>
  <c r="L28" i="9"/>
  <c r="C28" i="9"/>
  <c r="K28" i="9"/>
  <c r="J27" i="9"/>
  <c r="Q27" i="9"/>
  <c r="J25" i="9"/>
  <c r="Q25" i="9"/>
  <c r="J24" i="9"/>
  <c r="Q24" i="9"/>
  <c r="I23" i="9"/>
  <c r="O23" i="9"/>
  <c r="H23" i="9"/>
  <c r="G23" i="9"/>
  <c r="F23" i="9"/>
  <c r="N23" i="9"/>
  <c r="E23" i="9"/>
  <c r="M23" i="9"/>
  <c r="D23" i="9"/>
  <c r="L23" i="9"/>
  <c r="C23" i="9"/>
  <c r="K23" i="9"/>
  <c r="J22" i="9"/>
  <c r="Q22" i="9"/>
  <c r="J20" i="9"/>
  <c r="Q20" i="9"/>
  <c r="J19" i="9"/>
  <c r="Q19" i="9"/>
  <c r="I18" i="9"/>
  <c r="O18" i="9"/>
  <c r="H18" i="9"/>
  <c r="G18" i="9"/>
  <c r="F18" i="9"/>
  <c r="N18" i="9"/>
  <c r="E18" i="9"/>
  <c r="M18" i="9"/>
  <c r="D18" i="9"/>
  <c r="L18" i="9"/>
  <c r="C18" i="9"/>
  <c r="K18" i="9"/>
  <c r="Q17" i="9"/>
  <c r="P15" i="9"/>
  <c r="Q15" i="9"/>
  <c r="Q14" i="9"/>
  <c r="I13" i="9"/>
  <c r="O13" i="9"/>
  <c r="H13" i="9"/>
  <c r="G13" i="9"/>
  <c r="F13" i="9"/>
  <c r="N13" i="9"/>
  <c r="E13" i="9"/>
  <c r="M13" i="9"/>
  <c r="D13" i="9"/>
  <c r="L13" i="9"/>
  <c r="C13" i="9"/>
  <c r="K13" i="9"/>
  <c r="J12" i="9"/>
  <c r="S12" i="9"/>
  <c r="J10" i="9"/>
  <c r="Q10" i="9"/>
  <c r="J9" i="9"/>
  <c r="Q9" i="9"/>
  <c r="I49" i="8"/>
  <c r="O49" i="8"/>
  <c r="O48" i="8"/>
  <c r="F48" i="8"/>
  <c r="N48" i="8"/>
  <c r="E48" i="8"/>
  <c r="M48" i="8"/>
  <c r="D48" i="8"/>
  <c r="L48" i="8"/>
  <c r="C48" i="8"/>
  <c r="G48" i="8"/>
  <c r="O47" i="8"/>
  <c r="F47" i="8"/>
  <c r="N47" i="8"/>
  <c r="E47" i="8"/>
  <c r="M47" i="8"/>
  <c r="D47" i="8"/>
  <c r="L47" i="8"/>
  <c r="C47" i="8"/>
  <c r="G47" i="8"/>
  <c r="O46" i="8"/>
  <c r="F46" i="8"/>
  <c r="N46" i="8"/>
  <c r="E46" i="8"/>
  <c r="M46" i="8"/>
  <c r="D46" i="8"/>
  <c r="L46" i="8"/>
  <c r="C46" i="8"/>
  <c r="G46" i="8"/>
  <c r="F45" i="8"/>
  <c r="E45" i="8"/>
  <c r="M45" i="8"/>
  <c r="D45" i="8"/>
  <c r="H45" i="8"/>
  <c r="C45" i="8"/>
  <c r="G45" i="8"/>
  <c r="I43" i="8"/>
  <c r="O43" i="8"/>
  <c r="H43" i="8"/>
  <c r="G43" i="8"/>
  <c r="F43" i="8"/>
  <c r="N43" i="8"/>
  <c r="E43" i="8"/>
  <c r="M43" i="8"/>
  <c r="D43" i="8"/>
  <c r="L43" i="8"/>
  <c r="C43" i="8"/>
  <c r="K43" i="8"/>
  <c r="J42" i="8"/>
  <c r="S42" i="8"/>
  <c r="J40" i="8"/>
  <c r="Q40" i="8"/>
  <c r="J39" i="8"/>
  <c r="Q39" i="8"/>
  <c r="H38" i="8"/>
  <c r="G38" i="8"/>
  <c r="E38" i="8"/>
  <c r="M38" i="8"/>
  <c r="D38" i="8"/>
  <c r="L38" i="8"/>
  <c r="T38" i="8"/>
  <c r="C38" i="8"/>
  <c r="K38" i="8"/>
  <c r="J37" i="8"/>
  <c r="Q37" i="8"/>
  <c r="J35" i="8"/>
  <c r="Q35" i="8"/>
  <c r="J34" i="8"/>
  <c r="Q34" i="8"/>
  <c r="I33" i="8"/>
  <c r="O33" i="8"/>
  <c r="H33" i="8"/>
  <c r="G33" i="8"/>
  <c r="F33" i="8"/>
  <c r="N33" i="8"/>
  <c r="E33" i="8"/>
  <c r="M33" i="8"/>
  <c r="D33" i="8"/>
  <c r="L33" i="8"/>
  <c r="C33" i="8"/>
  <c r="K33" i="8"/>
  <c r="J32" i="8"/>
  <c r="S32" i="8"/>
  <c r="J30" i="8"/>
  <c r="Q30" i="8"/>
  <c r="J29" i="8"/>
  <c r="Q29" i="8"/>
  <c r="I28" i="8"/>
  <c r="O28" i="8"/>
  <c r="H28" i="8"/>
  <c r="G28" i="8"/>
  <c r="F28" i="8"/>
  <c r="N28" i="8"/>
  <c r="E28" i="8"/>
  <c r="M28" i="8"/>
  <c r="D28" i="8"/>
  <c r="L28" i="8"/>
  <c r="C28" i="8"/>
  <c r="K28" i="8"/>
  <c r="J27" i="8"/>
  <c r="Q27" i="8"/>
  <c r="J25" i="8"/>
  <c r="Q25" i="8"/>
  <c r="J24" i="8"/>
  <c r="Q24" i="8"/>
  <c r="I23" i="8"/>
  <c r="O23" i="8"/>
  <c r="H23" i="8"/>
  <c r="G23" i="8"/>
  <c r="F23" i="8"/>
  <c r="N23" i="8"/>
  <c r="E23" i="8"/>
  <c r="M23" i="8"/>
  <c r="D23" i="8"/>
  <c r="L23" i="8"/>
  <c r="C23" i="8"/>
  <c r="K23" i="8"/>
  <c r="J22" i="8"/>
  <c r="Q22" i="8"/>
  <c r="J20" i="8"/>
  <c r="Q20" i="8"/>
  <c r="J19" i="8"/>
  <c r="Q19" i="8"/>
  <c r="I18" i="8"/>
  <c r="O18" i="8"/>
  <c r="H18" i="8"/>
  <c r="G18" i="8"/>
  <c r="F18" i="8"/>
  <c r="N18" i="8"/>
  <c r="E18" i="8"/>
  <c r="M18" i="8"/>
  <c r="D18" i="8"/>
  <c r="L18" i="8"/>
  <c r="C18" i="8"/>
  <c r="K18" i="8"/>
  <c r="J17" i="8"/>
  <c r="Q17" i="8"/>
  <c r="J15" i="8"/>
  <c r="Q15" i="8"/>
  <c r="J14" i="8"/>
  <c r="Q14" i="8"/>
  <c r="I13" i="8"/>
  <c r="O13" i="8"/>
  <c r="H13" i="8"/>
  <c r="G13" i="8"/>
  <c r="F13" i="8"/>
  <c r="N13" i="8"/>
  <c r="E13" i="8"/>
  <c r="M13" i="8"/>
  <c r="D13" i="8"/>
  <c r="L13" i="8"/>
  <c r="C13" i="8"/>
  <c r="K13" i="8"/>
  <c r="J12" i="8"/>
  <c r="Q12" i="8"/>
  <c r="J10" i="8"/>
  <c r="S10" i="8"/>
  <c r="J9" i="8"/>
  <c r="Q9" i="8"/>
  <c r="F44" i="7"/>
  <c r="N44" i="7"/>
  <c r="N43" i="7"/>
  <c r="E43" i="7"/>
  <c r="M43" i="7"/>
  <c r="D43" i="7"/>
  <c r="H43" i="7"/>
  <c r="H25" i="22"/>
  <c r="C43" i="7"/>
  <c r="K43" i="7"/>
  <c r="O42" i="7"/>
  <c r="E42" i="7"/>
  <c r="D42" i="7"/>
  <c r="C42" i="7"/>
  <c r="N41" i="7"/>
  <c r="E41" i="7"/>
  <c r="D41" i="7"/>
  <c r="L41" i="7"/>
  <c r="C41" i="7"/>
  <c r="K41" i="7"/>
  <c r="N40" i="7"/>
  <c r="E40" i="7"/>
  <c r="M40" i="7"/>
  <c r="D40" i="7"/>
  <c r="H40" i="7"/>
  <c r="C40" i="7"/>
  <c r="G40" i="7"/>
  <c r="G22" i="22"/>
  <c r="H38" i="7"/>
  <c r="G38" i="7"/>
  <c r="E38" i="7"/>
  <c r="M38" i="7"/>
  <c r="D38" i="7"/>
  <c r="L38" i="7"/>
  <c r="T38" i="7"/>
  <c r="C38" i="7"/>
  <c r="K38" i="7"/>
  <c r="J37" i="7"/>
  <c r="Q37" i="7"/>
  <c r="J35" i="7"/>
  <c r="Q35" i="7"/>
  <c r="J34" i="7"/>
  <c r="Q34" i="7"/>
  <c r="I33" i="7"/>
  <c r="O33" i="7"/>
  <c r="H33" i="7"/>
  <c r="G33" i="7"/>
  <c r="F33" i="7"/>
  <c r="N33" i="7"/>
  <c r="E33" i="7"/>
  <c r="M33" i="7"/>
  <c r="D33" i="7"/>
  <c r="L33" i="7"/>
  <c r="C33" i="7"/>
  <c r="K33" i="7"/>
  <c r="J32" i="7"/>
  <c r="Q32" i="7"/>
  <c r="J30" i="7"/>
  <c r="Q30" i="7"/>
  <c r="J29" i="7"/>
  <c r="S29" i="7"/>
  <c r="I28" i="7"/>
  <c r="O28" i="7"/>
  <c r="H28" i="7"/>
  <c r="G28" i="7"/>
  <c r="F28" i="7"/>
  <c r="N28" i="7"/>
  <c r="E28" i="7"/>
  <c r="M28" i="7"/>
  <c r="D28" i="7"/>
  <c r="L28" i="7"/>
  <c r="C28" i="7"/>
  <c r="K28" i="7"/>
  <c r="J27" i="7"/>
  <c r="Q27" i="7"/>
  <c r="J25" i="7"/>
  <c r="Q25" i="7"/>
  <c r="J24" i="7"/>
  <c r="S24" i="7"/>
  <c r="I23" i="7"/>
  <c r="O23" i="7"/>
  <c r="H23" i="7"/>
  <c r="G23" i="7"/>
  <c r="F23" i="7"/>
  <c r="N23" i="7"/>
  <c r="E23" i="7"/>
  <c r="M23" i="7"/>
  <c r="D23" i="7"/>
  <c r="L23" i="7"/>
  <c r="C23" i="7"/>
  <c r="K23" i="7"/>
  <c r="J22" i="7"/>
  <c r="Q22" i="7"/>
  <c r="J20" i="7"/>
  <c r="Q20" i="7"/>
  <c r="J19" i="7"/>
  <c r="S19" i="7"/>
  <c r="I18" i="7"/>
  <c r="O18" i="7"/>
  <c r="H18" i="7"/>
  <c r="G18" i="7"/>
  <c r="F18" i="7"/>
  <c r="N18" i="7"/>
  <c r="E18" i="7"/>
  <c r="M18" i="7"/>
  <c r="D18" i="7"/>
  <c r="L18" i="7"/>
  <c r="C18" i="7"/>
  <c r="K18" i="7"/>
  <c r="J17" i="7"/>
  <c r="Q17" i="7"/>
  <c r="J15" i="7"/>
  <c r="Q15" i="7"/>
  <c r="J14" i="7"/>
  <c r="Q14" i="7"/>
  <c r="I13" i="7"/>
  <c r="O13" i="7"/>
  <c r="H13" i="7"/>
  <c r="G13" i="7"/>
  <c r="F13" i="7"/>
  <c r="N13" i="7"/>
  <c r="E13" i="7"/>
  <c r="M13" i="7"/>
  <c r="D13" i="7"/>
  <c r="L13" i="7"/>
  <c r="C13" i="7"/>
  <c r="K13" i="7"/>
  <c r="J12" i="7"/>
  <c r="Q12" i="7"/>
  <c r="J10" i="7"/>
  <c r="S10" i="7"/>
  <c r="J9" i="7"/>
  <c r="Q9" i="7"/>
  <c r="I49" i="6"/>
  <c r="C53" i="6"/>
  <c r="O48" i="6"/>
  <c r="F48" i="6"/>
  <c r="N48" i="6"/>
  <c r="E48" i="6"/>
  <c r="M48" i="6"/>
  <c r="D48" i="6"/>
  <c r="L48" i="6"/>
  <c r="C48" i="6"/>
  <c r="G48" i="6"/>
  <c r="O47" i="6"/>
  <c r="F47" i="6"/>
  <c r="N47" i="6"/>
  <c r="M47" i="6"/>
  <c r="D47" i="6"/>
  <c r="L47" i="6"/>
  <c r="C47" i="6"/>
  <c r="K47" i="6"/>
  <c r="O46" i="6"/>
  <c r="F46" i="6"/>
  <c r="N46" i="6"/>
  <c r="E46" i="6"/>
  <c r="M46" i="6"/>
  <c r="D46" i="6"/>
  <c r="L46" i="6"/>
  <c r="C46" i="6"/>
  <c r="K46" i="6"/>
  <c r="O45" i="6"/>
  <c r="F45" i="6"/>
  <c r="E45" i="6"/>
  <c r="M45" i="6"/>
  <c r="D45" i="6"/>
  <c r="C45" i="6"/>
  <c r="I43" i="6"/>
  <c r="O43" i="6"/>
  <c r="H43" i="6"/>
  <c r="G43" i="6"/>
  <c r="F43" i="6"/>
  <c r="N43" i="6"/>
  <c r="E43" i="6"/>
  <c r="M43" i="6"/>
  <c r="D43" i="6"/>
  <c r="L43" i="6"/>
  <c r="C43" i="6"/>
  <c r="K43" i="6"/>
  <c r="H38" i="6"/>
  <c r="G38" i="6"/>
  <c r="F38" i="6"/>
  <c r="N38" i="6"/>
  <c r="E38" i="6"/>
  <c r="M38" i="6"/>
  <c r="D38" i="6"/>
  <c r="L38" i="6"/>
  <c r="C38" i="6"/>
  <c r="K38" i="6"/>
  <c r="J37" i="6"/>
  <c r="S37" i="6"/>
  <c r="J35" i="6"/>
  <c r="Q35" i="6"/>
  <c r="I33" i="6"/>
  <c r="O33" i="6"/>
  <c r="H33" i="6"/>
  <c r="G33" i="6"/>
  <c r="F33" i="6"/>
  <c r="N33" i="6"/>
  <c r="E33" i="6"/>
  <c r="M33" i="6"/>
  <c r="D33" i="6"/>
  <c r="L33" i="6"/>
  <c r="C33" i="6"/>
  <c r="K33" i="6"/>
  <c r="J32" i="6"/>
  <c r="S32" i="6"/>
  <c r="J30" i="6"/>
  <c r="S30" i="6"/>
  <c r="J29" i="6"/>
  <c r="Q29" i="6"/>
  <c r="I28" i="6"/>
  <c r="O28" i="6"/>
  <c r="H28" i="6"/>
  <c r="G28" i="6"/>
  <c r="F28" i="6"/>
  <c r="N28" i="6"/>
  <c r="E28" i="6"/>
  <c r="M28" i="6"/>
  <c r="D28" i="6"/>
  <c r="L28" i="6"/>
  <c r="C28" i="6"/>
  <c r="K28" i="6"/>
  <c r="J27" i="6"/>
  <c r="Q27" i="6"/>
  <c r="J25" i="6"/>
  <c r="S25" i="6"/>
  <c r="J24" i="6"/>
  <c r="Q24" i="6"/>
  <c r="I23" i="6"/>
  <c r="O23" i="6"/>
  <c r="H23" i="6"/>
  <c r="G23" i="6"/>
  <c r="F23" i="6"/>
  <c r="N23" i="6"/>
  <c r="E23" i="6"/>
  <c r="M23" i="6"/>
  <c r="D23" i="6"/>
  <c r="L23" i="6"/>
  <c r="C23" i="6"/>
  <c r="K23" i="6"/>
  <c r="J22" i="6"/>
  <c r="S22" i="6"/>
  <c r="J20" i="6"/>
  <c r="Q20" i="6"/>
  <c r="J19" i="6"/>
  <c r="Q19" i="6"/>
  <c r="I18" i="6"/>
  <c r="O18" i="6"/>
  <c r="H18" i="6"/>
  <c r="G18" i="6"/>
  <c r="F18" i="6"/>
  <c r="N18" i="6"/>
  <c r="E18" i="6"/>
  <c r="M18" i="6"/>
  <c r="D18" i="6"/>
  <c r="L18" i="6"/>
  <c r="C18" i="6"/>
  <c r="K18" i="6"/>
  <c r="J17" i="6"/>
  <c r="Q17" i="6"/>
  <c r="J15" i="6"/>
  <c r="S15" i="6"/>
  <c r="J14" i="6"/>
  <c r="S14" i="6"/>
  <c r="I13" i="6"/>
  <c r="O13" i="6"/>
  <c r="H13" i="6"/>
  <c r="G13" i="6"/>
  <c r="F13" i="6"/>
  <c r="N13" i="6"/>
  <c r="E13" i="6"/>
  <c r="M13" i="6"/>
  <c r="D13" i="6"/>
  <c r="L13" i="6"/>
  <c r="C13" i="6"/>
  <c r="K13" i="6"/>
  <c r="J12" i="6"/>
  <c r="Q12" i="6"/>
  <c r="J10" i="6"/>
  <c r="Q10" i="6"/>
  <c r="J9" i="6"/>
  <c r="Q9" i="6"/>
  <c r="O58" i="4"/>
  <c r="F58" i="4"/>
  <c r="N58" i="4"/>
  <c r="E58" i="4"/>
  <c r="M58" i="4"/>
  <c r="D58" i="4"/>
  <c r="H58" i="4"/>
  <c r="H15" i="22"/>
  <c r="C58" i="4"/>
  <c r="G58" i="4"/>
  <c r="O57" i="4"/>
  <c r="F57" i="4"/>
  <c r="N57" i="4"/>
  <c r="E57" i="4"/>
  <c r="M57" i="4"/>
  <c r="D57" i="4"/>
  <c r="H57" i="4"/>
  <c r="H14" i="22"/>
  <c r="C57" i="4"/>
  <c r="O56" i="4"/>
  <c r="N56" i="4"/>
  <c r="E56" i="4"/>
  <c r="L56" i="4"/>
  <c r="G56" i="4"/>
  <c r="F55" i="4"/>
  <c r="E55" i="4"/>
  <c r="M55" i="4"/>
  <c r="D55" i="4"/>
  <c r="L55" i="4"/>
  <c r="C55" i="4"/>
  <c r="K55" i="4"/>
  <c r="I53" i="4"/>
  <c r="O53" i="4"/>
  <c r="H53" i="4"/>
  <c r="G53" i="4"/>
  <c r="F53" i="4"/>
  <c r="N53" i="4"/>
  <c r="E53" i="4"/>
  <c r="M53" i="4"/>
  <c r="D53" i="4"/>
  <c r="L53" i="4"/>
  <c r="C53" i="4"/>
  <c r="K53" i="4"/>
  <c r="Q52" i="4"/>
  <c r="Q50" i="4"/>
  <c r="Q49" i="4"/>
  <c r="I48" i="4"/>
  <c r="O48" i="4"/>
  <c r="H48" i="4"/>
  <c r="G48" i="4"/>
  <c r="F48" i="4"/>
  <c r="N48" i="4"/>
  <c r="E48" i="4"/>
  <c r="M48" i="4"/>
  <c r="D48" i="4"/>
  <c r="L48" i="4"/>
  <c r="C48" i="4"/>
  <c r="K48" i="4"/>
  <c r="Q47" i="4"/>
  <c r="S45" i="4"/>
  <c r="S44" i="4"/>
  <c r="I43" i="4"/>
  <c r="O43" i="4"/>
  <c r="H43" i="4"/>
  <c r="G43" i="4"/>
  <c r="F43" i="4"/>
  <c r="N43" i="4"/>
  <c r="M43" i="4"/>
  <c r="D43" i="4"/>
  <c r="L43" i="4"/>
  <c r="C43" i="4"/>
  <c r="K43" i="4"/>
  <c r="S42" i="4"/>
  <c r="S40" i="4"/>
  <c r="S39" i="4"/>
  <c r="H38" i="4"/>
  <c r="G38" i="4"/>
  <c r="F38" i="4"/>
  <c r="N38" i="4"/>
  <c r="E38" i="4"/>
  <c r="M38" i="4"/>
  <c r="D38" i="4"/>
  <c r="L38" i="4"/>
  <c r="C38" i="4"/>
  <c r="K38" i="4"/>
  <c r="S37" i="4"/>
  <c r="S35" i="4"/>
  <c r="S34" i="4"/>
  <c r="I33" i="4"/>
  <c r="O33" i="4"/>
  <c r="H33" i="4"/>
  <c r="G33" i="4"/>
  <c r="F33" i="4"/>
  <c r="N33" i="4"/>
  <c r="E33" i="4"/>
  <c r="M33" i="4"/>
  <c r="D33" i="4"/>
  <c r="L33" i="4"/>
  <c r="C33" i="4"/>
  <c r="K33" i="4"/>
  <c r="J32" i="4"/>
  <c r="Q32" i="4"/>
  <c r="J30" i="4"/>
  <c r="S30" i="4"/>
  <c r="J29" i="4"/>
  <c r="S29" i="4"/>
  <c r="I28" i="4"/>
  <c r="O28" i="4"/>
  <c r="H28" i="4"/>
  <c r="G28" i="4"/>
  <c r="F28" i="4"/>
  <c r="N28" i="4"/>
  <c r="E28" i="4"/>
  <c r="M28" i="4"/>
  <c r="D28" i="4"/>
  <c r="L28" i="4"/>
  <c r="C28" i="4"/>
  <c r="K28" i="4"/>
  <c r="J27" i="4"/>
  <c r="S27" i="4"/>
  <c r="J25" i="4"/>
  <c r="S25" i="4"/>
  <c r="J24" i="4"/>
  <c r="S24" i="4"/>
  <c r="I23" i="4"/>
  <c r="O23" i="4"/>
  <c r="H23" i="4"/>
  <c r="G23" i="4"/>
  <c r="F23" i="4"/>
  <c r="N23" i="4"/>
  <c r="E23" i="4"/>
  <c r="M23" i="4"/>
  <c r="D23" i="4"/>
  <c r="L23" i="4"/>
  <c r="C23" i="4"/>
  <c r="K23" i="4"/>
  <c r="J22" i="4"/>
  <c r="Q22" i="4"/>
  <c r="J20" i="4"/>
  <c r="S20" i="4"/>
  <c r="J19" i="4"/>
  <c r="S19" i="4"/>
  <c r="I18" i="4"/>
  <c r="O18" i="4"/>
  <c r="H18" i="4"/>
  <c r="G18" i="4"/>
  <c r="F18" i="4"/>
  <c r="N18" i="4"/>
  <c r="E18" i="4"/>
  <c r="M18" i="4"/>
  <c r="D18" i="4"/>
  <c r="L18" i="4"/>
  <c r="C18" i="4"/>
  <c r="K18" i="4"/>
  <c r="J17" i="4"/>
  <c r="Q17" i="4"/>
  <c r="J15" i="4"/>
  <c r="S15" i="4"/>
  <c r="J14" i="4"/>
  <c r="S14" i="4"/>
  <c r="I13" i="4"/>
  <c r="O13" i="4"/>
  <c r="H13" i="4"/>
  <c r="G13" i="4"/>
  <c r="F13" i="4"/>
  <c r="N13" i="4"/>
  <c r="E13" i="4"/>
  <c r="M13" i="4"/>
  <c r="D13" i="4"/>
  <c r="L13" i="4"/>
  <c r="C13" i="4"/>
  <c r="K13" i="4"/>
  <c r="J12" i="4"/>
  <c r="Q12" i="4"/>
  <c r="J10" i="4"/>
  <c r="Q10" i="4"/>
  <c r="I44" i="1"/>
  <c r="O44" i="1"/>
  <c r="F44" i="1"/>
  <c r="N44" i="1"/>
  <c r="M44" i="1"/>
  <c r="D44" i="1"/>
  <c r="L44" i="1"/>
  <c r="C44" i="1"/>
  <c r="C46" i="1"/>
  <c r="I33" i="1"/>
  <c r="O33" i="1"/>
  <c r="H33" i="1"/>
  <c r="G33" i="1"/>
  <c r="F33" i="1"/>
  <c r="N33" i="1"/>
  <c r="E33" i="1"/>
  <c r="M33" i="1"/>
  <c r="D33" i="1"/>
  <c r="L33" i="1"/>
  <c r="C33" i="1"/>
  <c r="K33" i="1"/>
  <c r="J32" i="1"/>
  <c r="I28" i="1"/>
  <c r="O28" i="1"/>
  <c r="H28" i="1"/>
  <c r="G28" i="1"/>
  <c r="F28" i="1"/>
  <c r="N28" i="1"/>
  <c r="E28" i="1"/>
  <c r="M28" i="1"/>
  <c r="D28" i="1"/>
  <c r="L28" i="1"/>
  <c r="C28" i="1"/>
  <c r="K28" i="1"/>
  <c r="J27" i="1"/>
  <c r="S27" i="1"/>
  <c r="I23" i="1"/>
  <c r="O23" i="1"/>
  <c r="F23" i="1"/>
  <c r="N23" i="1"/>
  <c r="E23" i="1"/>
  <c r="M23" i="1"/>
  <c r="D23" i="1"/>
  <c r="L23" i="1"/>
  <c r="C23" i="1"/>
  <c r="K23" i="1"/>
  <c r="H22" i="1"/>
  <c r="G22" i="1"/>
  <c r="H21" i="1"/>
  <c r="G21" i="1"/>
  <c r="H20" i="1"/>
  <c r="G20" i="1"/>
  <c r="H23" i="1"/>
  <c r="I18" i="1"/>
  <c r="O18" i="1"/>
  <c r="F18" i="1"/>
  <c r="N18" i="1"/>
  <c r="D18" i="1"/>
  <c r="L18" i="1"/>
  <c r="T18" i="1"/>
  <c r="E18" i="1"/>
  <c r="M18" i="1"/>
  <c r="C18" i="1"/>
  <c r="K18" i="1"/>
  <c r="H16" i="1"/>
  <c r="G16" i="1"/>
  <c r="H15" i="1"/>
  <c r="G15" i="1"/>
  <c r="H18" i="1"/>
  <c r="I13" i="1"/>
  <c r="O13" i="1"/>
  <c r="F13" i="1"/>
  <c r="N13" i="1"/>
  <c r="E13" i="1"/>
  <c r="M13" i="1"/>
  <c r="D13" i="1"/>
  <c r="L13" i="1"/>
  <c r="C13" i="1"/>
  <c r="K13" i="1"/>
  <c r="H12" i="1"/>
  <c r="G12" i="1"/>
  <c r="H11" i="1"/>
  <c r="G11" i="1"/>
  <c r="H10" i="1"/>
  <c r="I95" i="22"/>
  <c r="O95" i="22"/>
  <c r="H95" i="22"/>
  <c r="G95" i="22"/>
  <c r="E95" i="22"/>
  <c r="M95" i="22"/>
  <c r="D95" i="22"/>
  <c r="L95" i="22"/>
  <c r="T95" i="22"/>
  <c r="C95" i="22"/>
  <c r="K95" i="22"/>
  <c r="H94" i="22"/>
  <c r="G94" i="22"/>
  <c r="D94" i="22"/>
  <c r="L94" i="22"/>
  <c r="C94" i="22"/>
  <c r="I93" i="22"/>
  <c r="O93" i="22"/>
  <c r="G93" i="22"/>
  <c r="G35" i="21"/>
  <c r="G92" i="22"/>
  <c r="G96" i="22"/>
  <c r="E93" i="22"/>
  <c r="M93" i="22"/>
  <c r="C93" i="22"/>
  <c r="K93" i="22"/>
  <c r="I92" i="22"/>
  <c r="O92" i="22"/>
  <c r="C92" i="22"/>
  <c r="I90" i="22"/>
  <c r="O90" i="22"/>
  <c r="E90" i="22"/>
  <c r="M90" i="22"/>
  <c r="C90" i="22"/>
  <c r="K90" i="22"/>
  <c r="F89" i="22"/>
  <c r="N89" i="22"/>
  <c r="E89" i="22"/>
  <c r="M89" i="22"/>
  <c r="D89" i="22"/>
  <c r="L89" i="22"/>
  <c r="C89" i="22"/>
  <c r="I88" i="22"/>
  <c r="O88" i="22"/>
  <c r="F88" i="22"/>
  <c r="N88" i="22"/>
  <c r="E88" i="22"/>
  <c r="M88" i="22"/>
  <c r="D88" i="22"/>
  <c r="L88" i="22"/>
  <c r="C88" i="22"/>
  <c r="K88" i="22"/>
  <c r="I87" i="22"/>
  <c r="F87" i="22"/>
  <c r="N87" i="22"/>
  <c r="E87" i="22"/>
  <c r="M87" i="22"/>
  <c r="D87" i="22"/>
  <c r="L87" i="22"/>
  <c r="C87" i="22"/>
  <c r="I85" i="22"/>
  <c r="O85" i="22"/>
  <c r="G85" i="22"/>
  <c r="F85" i="22"/>
  <c r="N85" i="22"/>
  <c r="E85" i="22"/>
  <c r="M85" i="22"/>
  <c r="D85" i="22"/>
  <c r="L85" i="22"/>
  <c r="C85" i="22"/>
  <c r="K85" i="22"/>
  <c r="H84" i="22"/>
  <c r="F84" i="22"/>
  <c r="N84" i="22"/>
  <c r="E84" i="22"/>
  <c r="M84" i="22"/>
  <c r="D84" i="22"/>
  <c r="L84" i="22"/>
  <c r="C84" i="22"/>
  <c r="I83" i="22"/>
  <c r="O83" i="22"/>
  <c r="G83" i="22"/>
  <c r="F83" i="22"/>
  <c r="N83" i="22"/>
  <c r="E83" i="22"/>
  <c r="M83" i="22"/>
  <c r="D83" i="22"/>
  <c r="L83" i="22"/>
  <c r="C83" i="22"/>
  <c r="K83" i="22"/>
  <c r="F82" i="22"/>
  <c r="N82" i="22"/>
  <c r="E82" i="22"/>
  <c r="D82" i="22"/>
  <c r="L82" i="22"/>
  <c r="C82" i="22"/>
  <c r="I81" i="22"/>
  <c r="E80" i="22"/>
  <c r="M80" i="22"/>
  <c r="D80" i="22"/>
  <c r="L80" i="22"/>
  <c r="C80" i="22"/>
  <c r="K80" i="22"/>
  <c r="F79" i="22"/>
  <c r="N79" i="22"/>
  <c r="C79" i="22"/>
  <c r="E78" i="22"/>
  <c r="M78" i="22"/>
  <c r="D78" i="22"/>
  <c r="L78" i="22"/>
  <c r="C78" i="22"/>
  <c r="K78" i="22"/>
  <c r="F77" i="22"/>
  <c r="N77" i="22"/>
  <c r="D77" i="22"/>
  <c r="L77" i="22"/>
  <c r="C77" i="22"/>
  <c r="I75" i="22"/>
  <c r="O75" i="22"/>
  <c r="G75" i="22"/>
  <c r="F75" i="22"/>
  <c r="N75" i="22"/>
  <c r="E75" i="22"/>
  <c r="M75" i="22"/>
  <c r="D75" i="22"/>
  <c r="L75" i="22"/>
  <c r="C75" i="22"/>
  <c r="K75" i="22"/>
  <c r="G74" i="22"/>
  <c r="F74" i="22"/>
  <c r="N74" i="22"/>
  <c r="E74" i="22"/>
  <c r="M74" i="22"/>
  <c r="D74" i="22"/>
  <c r="L74" i="22"/>
  <c r="C74" i="22"/>
  <c r="I73" i="22"/>
  <c r="O73" i="22"/>
  <c r="F73" i="22"/>
  <c r="N73" i="22"/>
  <c r="E73" i="22"/>
  <c r="M73" i="22"/>
  <c r="H72" i="22"/>
  <c r="E72" i="22"/>
  <c r="M72" i="22"/>
  <c r="C72" i="22"/>
  <c r="E70" i="22"/>
  <c r="M70" i="22"/>
  <c r="C70" i="22"/>
  <c r="K70" i="22"/>
  <c r="I69" i="22"/>
  <c r="O69" i="22"/>
  <c r="F69" i="22"/>
  <c r="N69" i="22"/>
  <c r="E69" i="22"/>
  <c r="M69" i="22"/>
  <c r="D69" i="22"/>
  <c r="L69" i="22"/>
  <c r="I68" i="22"/>
  <c r="O68" i="22"/>
  <c r="E68" i="22"/>
  <c r="M68" i="22"/>
  <c r="F67" i="22"/>
  <c r="N67" i="22"/>
  <c r="E67" i="22"/>
  <c r="M67" i="22"/>
  <c r="D67" i="22"/>
  <c r="L67" i="22"/>
  <c r="I66" i="22"/>
  <c r="F65" i="22"/>
  <c r="N65" i="22"/>
  <c r="C65" i="22"/>
  <c r="K65" i="22"/>
  <c r="E64" i="22"/>
  <c r="M64" i="22"/>
  <c r="C64" i="22"/>
  <c r="E63" i="22"/>
  <c r="M63" i="22"/>
  <c r="E62" i="22"/>
  <c r="C62" i="22"/>
  <c r="D60" i="22"/>
  <c r="C60" i="22"/>
  <c r="F59" i="22"/>
  <c r="N59" i="22"/>
  <c r="E59" i="22"/>
  <c r="M59" i="22"/>
  <c r="D59" i="22"/>
  <c r="L59" i="22"/>
  <c r="C59" i="22"/>
  <c r="F58" i="22"/>
  <c r="N58" i="22"/>
  <c r="E58" i="22"/>
  <c r="M58" i="22"/>
  <c r="D58" i="22"/>
  <c r="L58" i="22"/>
  <c r="C58" i="22"/>
  <c r="K58" i="22"/>
  <c r="F57" i="22"/>
  <c r="E57" i="22"/>
  <c r="D57" i="22"/>
  <c r="L57" i="22"/>
  <c r="C57" i="22"/>
  <c r="F55" i="22"/>
  <c r="N55" i="22"/>
  <c r="D55" i="22"/>
  <c r="L55" i="22"/>
  <c r="I54" i="22"/>
  <c r="O54" i="22"/>
  <c r="D54" i="22"/>
  <c r="L54" i="22"/>
  <c r="C54" i="22"/>
  <c r="I53" i="22"/>
  <c r="O53" i="22"/>
  <c r="F53" i="22"/>
  <c r="N53" i="22"/>
  <c r="E53" i="22"/>
  <c r="M53" i="22"/>
  <c r="D53" i="22"/>
  <c r="L53" i="22"/>
  <c r="C53" i="22"/>
  <c r="K53" i="22"/>
  <c r="I52" i="22"/>
  <c r="O52" i="22"/>
  <c r="F52" i="22"/>
  <c r="N52" i="22"/>
  <c r="D52" i="22"/>
  <c r="L52" i="22"/>
  <c r="I50" i="22"/>
  <c r="O50" i="22"/>
  <c r="F50" i="22"/>
  <c r="C50" i="22"/>
  <c r="I49" i="22"/>
  <c r="O49" i="22"/>
  <c r="F49" i="22"/>
  <c r="N49" i="22"/>
  <c r="E49" i="22"/>
  <c r="M49" i="22"/>
  <c r="D49" i="22"/>
  <c r="L49" i="22"/>
  <c r="C49" i="22"/>
  <c r="I48" i="22"/>
  <c r="O48" i="22"/>
  <c r="D48" i="22"/>
  <c r="L48" i="22"/>
  <c r="C48" i="22"/>
  <c r="K48" i="22"/>
  <c r="F47" i="22"/>
  <c r="N47" i="22"/>
  <c r="D47" i="22"/>
  <c r="L47" i="22"/>
  <c r="I45" i="22"/>
  <c r="O45" i="22"/>
  <c r="H45" i="22"/>
  <c r="F45" i="22"/>
  <c r="N45" i="22"/>
  <c r="E45" i="22"/>
  <c r="M45" i="22"/>
  <c r="D45" i="22"/>
  <c r="L45" i="22"/>
  <c r="C45" i="22"/>
  <c r="K45" i="22"/>
  <c r="I44" i="22"/>
  <c r="O44" i="22"/>
  <c r="G44" i="22"/>
  <c r="F44" i="22"/>
  <c r="N44" i="22"/>
  <c r="E44" i="22"/>
  <c r="M44" i="22"/>
  <c r="D44" i="22"/>
  <c r="L44" i="22"/>
  <c r="C44" i="22"/>
  <c r="I43" i="22"/>
  <c r="O43" i="22"/>
  <c r="F43" i="22"/>
  <c r="N43" i="22"/>
  <c r="E43" i="22"/>
  <c r="M43" i="22"/>
  <c r="D43" i="22"/>
  <c r="L43" i="22"/>
  <c r="C43" i="22"/>
  <c r="K43" i="22"/>
  <c r="I42" i="22"/>
  <c r="F42" i="22"/>
  <c r="E42" i="22"/>
  <c r="D42" i="22"/>
  <c r="C42" i="22"/>
  <c r="I40" i="22"/>
  <c r="O40" i="22"/>
  <c r="F40" i="22"/>
  <c r="N40" i="22"/>
  <c r="E40" i="22"/>
  <c r="M40" i="22"/>
  <c r="D40" i="22"/>
  <c r="L40" i="22"/>
  <c r="I39" i="22"/>
  <c r="O39" i="22"/>
  <c r="E39" i="22"/>
  <c r="M39" i="22"/>
  <c r="I38" i="22"/>
  <c r="O38" i="22"/>
  <c r="E38" i="22"/>
  <c r="M38" i="22"/>
  <c r="D38" i="22"/>
  <c r="L38" i="22"/>
  <c r="C38" i="22"/>
  <c r="K38" i="22"/>
  <c r="C37" i="22"/>
  <c r="F35" i="22"/>
  <c r="N35" i="22"/>
  <c r="E35" i="22"/>
  <c r="M35" i="22"/>
  <c r="D35" i="22"/>
  <c r="L35" i="22"/>
  <c r="C35" i="22"/>
  <c r="K35" i="22"/>
  <c r="I34" i="22"/>
  <c r="O34" i="22"/>
  <c r="F34" i="22"/>
  <c r="N34" i="22"/>
  <c r="E34" i="22"/>
  <c r="M34" i="22"/>
  <c r="D34" i="22"/>
  <c r="L34" i="22"/>
  <c r="C34" i="22"/>
  <c r="I33" i="22"/>
  <c r="O33" i="22"/>
  <c r="F33" i="22"/>
  <c r="N33" i="22"/>
  <c r="C33" i="22"/>
  <c r="K33" i="22"/>
  <c r="I32" i="22"/>
  <c r="O32" i="22"/>
  <c r="F32" i="22"/>
  <c r="N32" i="22"/>
  <c r="D32" i="22"/>
  <c r="L32" i="22"/>
  <c r="I30" i="22"/>
  <c r="O30" i="22"/>
  <c r="F30" i="22"/>
  <c r="N30" i="22"/>
  <c r="E30" i="22"/>
  <c r="M30" i="22"/>
  <c r="C30" i="22"/>
  <c r="K30" i="22"/>
  <c r="F29" i="22"/>
  <c r="N29" i="22"/>
  <c r="E29" i="22"/>
  <c r="M29" i="22"/>
  <c r="D29" i="22"/>
  <c r="L29" i="22"/>
  <c r="I28" i="22"/>
  <c r="O28" i="22"/>
  <c r="F28" i="22"/>
  <c r="N28" i="22"/>
  <c r="E28" i="22"/>
  <c r="M28" i="22"/>
  <c r="D28" i="22"/>
  <c r="L28" i="22"/>
  <c r="C28" i="22"/>
  <c r="K28" i="22"/>
  <c r="F27" i="22"/>
  <c r="N27" i="22"/>
  <c r="E27" i="22"/>
  <c r="C27" i="22"/>
  <c r="F25" i="22"/>
  <c r="N25" i="22"/>
  <c r="D25" i="22"/>
  <c r="L25" i="22"/>
  <c r="C25" i="22"/>
  <c r="K25" i="22"/>
  <c r="I24" i="22"/>
  <c r="O24" i="22"/>
  <c r="F24" i="22"/>
  <c r="N24" i="22"/>
  <c r="D24" i="22"/>
  <c r="L24" i="22"/>
  <c r="C24" i="22"/>
  <c r="F23" i="22"/>
  <c r="N23" i="22"/>
  <c r="E23" i="22"/>
  <c r="M23" i="22"/>
  <c r="D23" i="22"/>
  <c r="L23" i="22"/>
  <c r="I22" i="22"/>
  <c r="O22" i="22"/>
  <c r="F22" i="22"/>
  <c r="N22" i="22"/>
  <c r="E22" i="22"/>
  <c r="M22" i="22"/>
  <c r="D22" i="22"/>
  <c r="L22" i="22"/>
  <c r="C22" i="22"/>
  <c r="I20" i="22"/>
  <c r="O20" i="22"/>
  <c r="F20" i="22"/>
  <c r="N20" i="22"/>
  <c r="E20" i="22"/>
  <c r="M20" i="22"/>
  <c r="D20" i="22"/>
  <c r="L20" i="22"/>
  <c r="C20" i="22"/>
  <c r="K20" i="22"/>
  <c r="I19" i="22"/>
  <c r="O19" i="22"/>
  <c r="F19" i="22"/>
  <c r="N19" i="22"/>
  <c r="E19" i="22"/>
  <c r="M19" i="22"/>
  <c r="D19" i="22"/>
  <c r="L19" i="22"/>
  <c r="I18" i="22"/>
  <c r="O18" i="22"/>
  <c r="F18" i="22"/>
  <c r="N18" i="22"/>
  <c r="E18" i="22"/>
  <c r="M18" i="22"/>
  <c r="D18" i="22"/>
  <c r="L18" i="22"/>
  <c r="C18" i="22"/>
  <c r="K18" i="22"/>
  <c r="I17" i="22"/>
  <c r="O17" i="22"/>
  <c r="F17" i="22"/>
  <c r="N17" i="22"/>
  <c r="E17" i="22"/>
  <c r="M17" i="22"/>
  <c r="D17" i="22"/>
  <c r="C17" i="22"/>
  <c r="I15" i="22"/>
  <c r="O15" i="22"/>
  <c r="F15" i="22"/>
  <c r="N15" i="22"/>
  <c r="E15" i="22"/>
  <c r="M15" i="22"/>
  <c r="D15" i="22"/>
  <c r="L15" i="22"/>
  <c r="C15" i="22"/>
  <c r="K15" i="22"/>
  <c r="I14" i="22"/>
  <c r="O14" i="22"/>
  <c r="F14" i="22"/>
  <c r="N14" i="22"/>
  <c r="D14" i="22"/>
  <c r="L14" i="22"/>
  <c r="I13" i="22"/>
  <c r="O13" i="22"/>
  <c r="F13" i="22"/>
  <c r="N13" i="22"/>
  <c r="E13" i="22"/>
  <c r="D13" i="22"/>
  <c r="L13" i="22"/>
  <c r="C13" i="22"/>
  <c r="K13" i="22"/>
  <c r="F12" i="22"/>
  <c r="N12" i="22"/>
  <c r="D12" i="22"/>
  <c r="L12" i="22"/>
  <c r="I11" i="22"/>
  <c r="E11" i="22"/>
  <c r="D11" i="22"/>
  <c r="C11" i="22"/>
  <c r="D30" i="22"/>
  <c r="L30" i="22"/>
  <c r="N86" i="22"/>
  <c r="E86" i="22"/>
  <c r="E25" i="22"/>
  <c r="M25" i="22"/>
  <c r="I25" i="22"/>
  <c r="O25" i="22"/>
  <c r="O43" i="7"/>
  <c r="P57" i="13"/>
  <c r="S57" i="13"/>
  <c r="T55" i="22"/>
  <c r="I35" i="22"/>
  <c r="O35" i="22"/>
  <c r="E50" i="22"/>
  <c r="M50" i="22"/>
  <c r="E47" i="22"/>
  <c r="M47" i="22"/>
  <c r="M48" i="22"/>
  <c r="M51" i="22"/>
  <c r="N50" i="22"/>
  <c r="K50" i="22"/>
  <c r="L60" i="22"/>
  <c r="K60" i="22"/>
  <c r="D90" i="22"/>
  <c r="L90" i="22"/>
  <c r="F90" i="22"/>
  <c r="N90" i="22"/>
  <c r="J18" i="21"/>
  <c r="N47" i="9"/>
  <c r="M47" i="9"/>
  <c r="L47" i="9"/>
  <c r="G47" i="9"/>
  <c r="N42" i="7"/>
  <c r="N26" i="22"/>
  <c r="M42" i="7"/>
  <c r="H42" i="7"/>
  <c r="H24" i="22"/>
  <c r="K42" i="7"/>
  <c r="E94" i="17"/>
  <c r="M94" i="17"/>
  <c r="C29" i="22"/>
  <c r="E79" i="22"/>
  <c r="M79" i="22"/>
  <c r="J33" i="18"/>
  <c r="D79" i="22"/>
  <c r="L79" i="22"/>
  <c r="T79" i="22"/>
  <c r="J28" i="13"/>
  <c r="C19" i="22"/>
  <c r="C69" i="22"/>
  <c r="K69" i="22"/>
  <c r="S39" i="23"/>
  <c r="J38" i="20"/>
  <c r="I34" i="19"/>
  <c r="C38" i="19"/>
  <c r="D38" i="19"/>
  <c r="F78" i="22"/>
  <c r="N78" i="22"/>
  <c r="T78" i="22"/>
  <c r="M81" i="22"/>
  <c r="P55" i="13"/>
  <c r="J43" i="13"/>
  <c r="C49" i="6"/>
  <c r="K49" i="6"/>
  <c r="I59" i="4"/>
  <c r="O59" i="4"/>
  <c r="J83" i="17"/>
  <c r="J28" i="17"/>
  <c r="M91" i="17"/>
  <c r="K91" i="17"/>
  <c r="O42" i="22"/>
  <c r="L42" i="22"/>
  <c r="N42" i="22"/>
  <c r="M42" i="22"/>
  <c r="E92" i="22"/>
  <c r="M92" i="22"/>
  <c r="M35" i="21"/>
  <c r="J38" i="18"/>
  <c r="J73" i="17"/>
  <c r="J63" i="17"/>
  <c r="J38" i="17"/>
  <c r="I94" i="17"/>
  <c r="C98" i="17"/>
  <c r="J58" i="13"/>
  <c r="S58" i="13"/>
  <c r="J48" i="13"/>
  <c r="P48" i="13"/>
  <c r="P29" i="13"/>
  <c r="I37" i="22"/>
  <c r="O37" i="22"/>
  <c r="I83" i="10"/>
  <c r="C87" i="10"/>
  <c r="I49" i="9"/>
  <c r="C53" i="9"/>
  <c r="D53" i="9"/>
  <c r="C32" i="22"/>
  <c r="D27" i="22"/>
  <c r="L27" i="22"/>
  <c r="P24" i="8"/>
  <c r="E12" i="22"/>
  <c r="M12" i="22"/>
  <c r="C12" i="22"/>
  <c r="I12" i="22"/>
  <c r="O12" i="22"/>
  <c r="O55" i="4"/>
  <c r="J9" i="1"/>
  <c r="P32" i="21"/>
  <c r="N35" i="21"/>
  <c r="I89" i="22"/>
  <c r="O89" i="22"/>
  <c r="E69" i="20"/>
  <c r="M69" i="20"/>
  <c r="I82" i="22"/>
  <c r="O82" i="22"/>
  <c r="I84" i="22"/>
  <c r="O84" i="22"/>
  <c r="T84" i="22"/>
  <c r="G32" i="19"/>
  <c r="G84" i="22"/>
  <c r="H33" i="19"/>
  <c r="H85" i="22"/>
  <c r="C34" i="19"/>
  <c r="K34" i="19"/>
  <c r="I72" i="22"/>
  <c r="O72" i="22"/>
  <c r="F94" i="17"/>
  <c r="N94" i="17"/>
  <c r="F72" i="22"/>
  <c r="C73" i="22"/>
  <c r="K73" i="22"/>
  <c r="P37" i="17"/>
  <c r="C94" i="17"/>
  <c r="C67" i="22"/>
  <c r="D68" i="22"/>
  <c r="L68" i="22"/>
  <c r="D70" i="22"/>
  <c r="L70" i="22"/>
  <c r="F70" i="22"/>
  <c r="N70" i="22"/>
  <c r="D62" i="22"/>
  <c r="L62" i="22"/>
  <c r="F62" i="22"/>
  <c r="N62" i="22"/>
  <c r="D63" i="22"/>
  <c r="L63" i="22"/>
  <c r="T63" i="22"/>
  <c r="D64" i="22"/>
  <c r="L64" i="22"/>
  <c r="F64" i="22"/>
  <c r="N64" i="22"/>
  <c r="D65" i="22"/>
  <c r="L65" i="22"/>
  <c r="C52" i="22"/>
  <c r="E52" i="22"/>
  <c r="M52" i="22"/>
  <c r="F54" i="22"/>
  <c r="N54" i="22"/>
  <c r="T54" i="22"/>
  <c r="C55" i="22"/>
  <c r="K55" i="22"/>
  <c r="E55" i="22"/>
  <c r="M55" i="22"/>
  <c r="P36" i="13"/>
  <c r="P30" i="13"/>
  <c r="P26" i="13"/>
  <c r="P14" i="11"/>
  <c r="P74" i="10"/>
  <c r="P64" i="10"/>
  <c r="P50" i="10"/>
  <c r="P45" i="10"/>
  <c r="P40" i="10"/>
  <c r="P30" i="10"/>
  <c r="P19" i="10"/>
  <c r="P40" i="9"/>
  <c r="O46" i="9"/>
  <c r="P30" i="9"/>
  <c r="P25" i="9"/>
  <c r="E44" i="7"/>
  <c r="M44" i="7"/>
  <c r="J43" i="6"/>
  <c r="F49" i="6"/>
  <c r="N49" i="6"/>
  <c r="P49" i="4"/>
  <c r="S9" i="1"/>
  <c r="P9" i="1"/>
  <c r="Q9" i="1"/>
  <c r="G13" i="1"/>
  <c r="H13" i="1"/>
  <c r="Q99" i="22"/>
  <c r="P97" i="22"/>
  <c r="P39" i="23"/>
  <c r="J101" i="22"/>
  <c r="Q101" i="22"/>
  <c r="S100" i="22"/>
  <c r="P100" i="22"/>
  <c r="Q100" i="22"/>
  <c r="P101" i="22"/>
  <c r="P27" i="21"/>
  <c r="Q27" i="21"/>
  <c r="P17" i="21"/>
  <c r="S17" i="21"/>
  <c r="J95" i="22"/>
  <c r="Q95" i="22"/>
  <c r="J38" i="21"/>
  <c r="S38" i="21"/>
  <c r="R95" i="22"/>
  <c r="T33" i="19"/>
  <c r="J33" i="19"/>
  <c r="Q33" i="19"/>
  <c r="J18" i="19"/>
  <c r="S18" i="19"/>
  <c r="E34" i="19"/>
  <c r="M34" i="19"/>
  <c r="T85" i="22"/>
  <c r="J85" i="22"/>
  <c r="S85" i="22"/>
  <c r="R33" i="19"/>
  <c r="S33" i="19"/>
  <c r="R85" i="22"/>
  <c r="Q12" i="19"/>
  <c r="P12" i="19"/>
  <c r="Q47" i="18"/>
  <c r="P47" i="18"/>
  <c r="P42" i="18"/>
  <c r="S42" i="18"/>
  <c r="P37" i="18"/>
  <c r="P32" i="18"/>
  <c r="S32" i="18"/>
  <c r="P27" i="18"/>
  <c r="S27" i="18"/>
  <c r="P22" i="18"/>
  <c r="S22" i="18"/>
  <c r="P17" i="18"/>
  <c r="S17" i="18"/>
  <c r="F80" i="22"/>
  <c r="N80" i="22"/>
  <c r="T80" i="22"/>
  <c r="H53" i="18"/>
  <c r="H80" i="22"/>
  <c r="L53" i="18"/>
  <c r="T53" i="18"/>
  <c r="P12" i="18"/>
  <c r="S12" i="18"/>
  <c r="G53" i="18"/>
  <c r="R80" i="22"/>
  <c r="P62" i="16"/>
  <c r="Q62" i="16"/>
  <c r="J63" i="16"/>
  <c r="P57" i="16"/>
  <c r="S57" i="16"/>
  <c r="S52" i="16"/>
  <c r="P52" i="16"/>
  <c r="Q47" i="16"/>
  <c r="P47" i="16"/>
  <c r="S42" i="16"/>
  <c r="P42" i="16"/>
  <c r="P37" i="16"/>
  <c r="S37" i="16"/>
  <c r="P32" i="16"/>
  <c r="S32" i="16"/>
  <c r="P27" i="16"/>
  <c r="S27" i="16"/>
  <c r="P22" i="16"/>
  <c r="S22" i="16"/>
  <c r="P17" i="16"/>
  <c r="S17" i="16"/>
  <c r="K68" i="16"/>
  <c r="R68" i="16"/>
  <c r="T68" i="16"/>
  <c r="P12" i="16"/>
  <c r="H68" i="16"/>
  <c r="H70" i="22"/>
  <c r="S12" i="16"/>
  <c r="G70" i="22"/>
  <c r="P42" i="15"/>
  <c r="S42" i="15"/>
  <c r="P37" i="15"/>
  <c r="S37" i="15"/>
  <c r="P32" i="15"/>
  <c r="S32" i="15"/>
  <c r="E65" i="22"/>
  <c r="M65" i="22"/>
  <c r="Q27" i="15"/>
  <c r="P27" i="15"/>
  <c r="P22" i="15"/>
  <c r="S22" i="15"/>
  <c r="P17" i="15"/>
  <c r="S17" i="15"/>
  <c r="H48" i="15"/>
  <c r="H65" i="22"/>
  <c r="G65" i="22"/>
  <c r="P12" i="15"/>
  <c r="S12" i="15"/>
  <c r="K48" i="15"/>
  <c r="J12" i="1"/>
  <c r="S12" i="1"/>
  <c r="H43" i="1"/>
  <c r="H10" i="22"/>
  <c r="J22" i="1"/>
  <c r="S22" i="1"/>
  <c r="G43" i="1"/>
  <c r="G10" i="22"/>
  <c r="Q27" i="1"/>
  <c r="P27" i="1"/>
  <c r="J43" i="1"/>
  <c r="P32" i="1"/>
  <c r="S32" i="1"/>
  <c r="Q32" i="1"/>
  <c r="F60" i="22"/>
  <c r="F61" i="22"/>
  <c r="G68" i="14"/>
  <c r="E60" i="22"/>
  <c r="Q52" i="13"/>
  <c r="P52" i="13"/>
  <c r="Q47" i="13"/>
  <c r="P47" i="13"/>
  <c r="Q42" i="13"/>
  <c r="P42" i="13"/>
  <c r="P37" i="13"/>
  <c r="J38" i="13"/>
  <c r="P38" i="13"/>
  <c r="Q37" i="13"/>
  <c r="P32" i="13"/>
  <c r="S32" i="13"/>
  <c r="J33" i="13"/>
  <c r="T33" i="13"/>
  <c r="Q27" i="13"/>
  <c r="P27" i="13"/>
  <c r="P22" i="13"/>
  <c r="S22" i="13"/>
  <c r="J13" i="13"/>
  <c r="S13" i="13"/>
  <c r="H63" i="13"/>
  <c r="H55" i="22"/>
  <c r="Q12" i="13"/>
  <c r="P12" i="13"/>
  <c r="Q77" i="10"/>
  <c r="P77" i="10"/>
  <c r="J78" i="10"/>
  <c r="P78" i="10"/>
  <c r="P72" i="10"/>
  <c r="S72" i="10"/>
  <c r="J73" i="10"/>
  <c r="P73" i="10"/>
  <c r="Q67" i="10"/>
  <c r="P67" i="10"/>
  <c r="P62" i="10"/>
  <c r="S62" i="10"/>
  <c r="J63" i="10"/>
  <c r="Q63" i="10"/>
  <c r="P57" i="10"/>
  <c r="S57" i="10"/>
  <c r="P52" i="10"/>
  <c r="S52" i="10"/>
  <c r="Q47" i="10"/>
  <c r="C40" i="22"/>
  <c r="K40" i="22"/>
  <c r="P47" i="10"/>
  <c r="P42" i="10"/>
  <c r="S42" i="10"/>
  <c r="Q37" i="10"/>
  <c r="P37" i="10"/>
  <c r="P32" i="10"/>
  <c r="S32" i="10"/>
  <c r="Q27" i="10"/>
  <c r="P27" i="10"/>
  <c r="P22" i="10"/>
  <c r="S22" i="10"/>
  <c r="T40" i="22"/>
  <c r="P17" i="10"/>
  <c r="S17" i="10"/>
  <c r="L82" i="10"/>
  <c r="T82" i="10"/>
  <c r="R40" i="22"/>
  <c r="Q12" i="10"/>
  <c r="G82" i="10"/>
  <c r="P12" i="10"/>
  <c r="P87" i="17"/>
  <c r="S87" i="17"/>
  <c r="P82" i="17"/>
  <c r="S82" i="17"/>
  <c r="P77" i="17"/>
  <c r="S77" i="17"/>
  <c r="Q72" i="17"/>
  <c r="P72" i="17"/>
  <c r="P67" i="17"/>
  <c r="S67" i="17"/>
  <c r="P62" i="17"/>
  <c r="S62" i="17"/>
  <c r="P57" i="17"/>
  <c r="S57" i="17"/>
  <c r="Q52" i="17"/>
  <c r="P52" i="17"/>
  <c r="P47" i="17"/>
  <c r="Q47" i="17"/>
  <c r="P42" i="17"/>
  <c r="S42" i="17"/>
  <c r="F76" i="22"/>
  <c r="P32" i="17"/>
  <c r="S32" i="17"/>
  <c r="Q27" i="17"/>
  <c r="P27" i="17"/>
  <c r="P22" i="17"/>
  <c r="S22" i="17"/>
  <c r="J93" i="17"/>
  <c r="S93" i="17"/>
  <c r="Q17" i="17"/>
  <c r="P17" i="17"/>
  <c r="T75" i="22"/>
  <c r="R93" i="17"/>
  <c r="J75" i="22"/>
  <c r="P75" i="22"/>
  <c r="T93" i="17"/>
  <c r="R75" i="22"/>
  <c r="Q42" i="9"/>
  <c r="P42" i="9"/>
  <c r="P37" i="9"/>
  <c r="S37" i="9"/>
  <c r="P32" i="9"/>
  <c r="S32" i="9"/>
  <c r="P27" i="9"/>
  <c r="S27" i="9"/>
  <c r="P22" i="9"/>
  <c r="S22" i="9"/>
  <c r="S17" i="9"/>
  <c r="J18" i="9"/>
  <c r="P17" i="9"/>
  <c r="T35" i="22"/>
  <c r="T48" i="9"/>
  <c r="H48" i="9"/>
  <c r="H35" i="22"/>
  <c r="R35" i="22"/>
  <c r="J48" i="9"/>
  <c r="G35" i="22"/>
  <c r="Q12" i="9"/>
  <c r="K48" i="9"/>
  <c r="P12" i="9"/>
  <c r="P37" i="7"/>
  <c r="S37" i="7"/>
  <c r="P32" i="7"/>
  <c r="S32" i="7"/>
  <c r="P27" i="7"/>
  <c r="S27" i="7"/>
  <c r="P22" i="7"/>
  <c r="S22" i="7"/>
  <c r="P17" i="7"/>
  <c r="S17" i="7"/>
  <c r="T25" i="22"/>
  <c r="L43" i="7"/>
  <c r="P12" i="7"/>
  <c r="S12" i="7"/>
  <c r="G43" i="7"/>
  <c r="R25" i="22"/>
  <c r="J38" i="6"/>
  <c r="Q37" i="6"/>
  <c r="P37" i="6"/>
  <c r="P27" i="6"/>
  <c r="S27" i="6"/>
  <c r="Q32" i="6"/>
  <c r="P32" i="6"/>
  <c r="P22" i="6"/>
  <c r="Q22" i="6"/>
  <c r="P17" i="6"/>
  <c r="S17" i="6"/>
  <c r="T20" i="22"/>
  <c r="T38" i="6"/>
  <c r="T48" i="6"/>
  <c r="D21" i="22"/>
  <c r="R20" i="22"/>
  <c r="H48" i="6"/>
  <c r="H20" i="22"/>
  <c r="G20" i="22"/>
  <c r="P12" i="6"/>
  <c r="S12" i="6"/>
  <c r="K48" i="6"/>
  <c r="P47" i="4"/>
  <c r="S47" i="4"/>
  <c r="Q42" i="4"/>
  <c r="P42" i="4"/>
  <c r="Q37" i="4"/>
  <c r="P37" i="4"/>
  <c r="P32" i="4"/>
  <c r="S32" i="4"/>
  <c r="Q27" i="4"/>
  <c r="P27" i="4"/>
  <c r="P22" i="4"/>
  <c r="S22" i="4"/>
  <c r="P17" i="4"/>
  <c r="S17" i="4"/>
  <c r="T38" i="4"/>
  <c r="P12" i="4"/>
  <c r="S12" i="4"/>
  <c r="T15" i="22"/>
  <c r="L58" i="4"/>
  <c r="T58" i="4"/>
  <c r="J58" i="4"/>
  <c r="G15" i="22"/>
  <c r="J15" i="22"/>
  <c r="P52" i="4"/>
  <c r="S52" i="4"/>
  <c r="K58" i="4"/>
  <c r="R15" i="22"/>
  <c r="P72" i="12"/>
  <c r="S72" i="12"/>
  <c r="Q67" i="12"/>
  <c r="P67" i="12"/>
  <c r="J63" i="12"/>
  <c r="S63" i="12"/>
  <c r="S62" i="12"/>
  <c r="P62" i="12"/>
  <c r="P57" i="12"/>
  <c r="D50" i="22"/>
  <c r="S57" i="12"/>
  <c r="P52" i="12"/>
  <c r="S52" i="12"/>
  <c r="D78" i="12"/>
  <c r="L78" i="12"/>
  <c r="Q47" i="12"/>
  <c r="P47" i="12"/>
  <c r="P42" i="12"/>
  <c r="S42" i="12"/>
  <c r="P37" i="12"/>
  <c r="S37" i="12"/>
  <c r="P32" i="12"/>
  <c r="S32" i="12"/>
  <c r="S27" i="12"/>
  <c r="P27" i="12"/>
  <c r="Q22" i="12"/>
  <c r="P22" i="12"/>
  <c r="P17" i="12"/>
  <c r="S17" i="12"/>
  <c r="P12" i="12"/>
  <c r="L77" i="12"/>
  <c r="R77" i="12"/>
  <c r="S12" i="12"/>
  <c r="G77" i="12"/>
  <c r="Q42" i="8"/>
  <c r="P42" i="8"/>
  <c r="P37" i="8"/>
  <c r="S37" i="8"/>
  <c r="Q32" i="8"/>
  <c r="P32" i="8"/>
  <c r="P27" i="8"/>
  <c r="S27" i="8"/>
  <c r="P22" i="8"/>
  <c r="S22" i="8"/>
  <c r="P17" i="8"/>
  <c r="S17" i="8"/>
  <c r="T30" i="22"/>
  <c r="T48" i="8"/>
  <c r="H48" i="8"/>
  <c r="H30" i="22"/>
  <c r="G30" i="22"/>
  <c r="P12" i="8"/>
  <c r="S12" i="8"/>
  <c r="K48" i="8"/>
  <c r="R30" i="22"/>
  <c r="P62" i="20"/>
  <c r="S62" i="20"/>
  <c r="Q57" i="20"/>
  <c r="P57" i="20"/>
  <c r="P52" i="20"/>
  <c r="S52" i="20"/>
  <c r="P47" i="20"/>
  <c r="S47" i="20"/>
  <c r="P42" i="20"/>
  <c r="S42" i="20"/>
  <c r="Q32" i="20"/>
  <c r="P32" i="20"/>
  <c r="P27" i="20"/>
  <c r="S27" i="20"/>
  <c r="Q22" i="20"/>
  <c r="P22" i="20"/>
  <c r="K68" i="20"/>
  <c r="R68" i="20"/>
  <c r="T68" i="20"/>
  <c r="H68" i="20"/>
  <c r="H90" i="22"/>
  <c r="G90" i="22"/>
  <c r="Q12" i="20"/>
  <c r="R90" i="22"/>
  <c r="P12" i="20"/>
  <c r="H42" i="1"/>
  <c r="H9" i="22"/>
  <c r="J16" i="1"/>
  <c r="S16" i="1"/>
  <c r="J33" i="21"/>
  <c r="I94" i="22"/>
  <c r="O94" i="22"/>
  <c r="T94" i="22"/>
  <c r="J37" i="21"/>
  <c r="Q37" i="21"/>
  <c r="J94" i="22"/>
  <c r="S94" i="22"/>
  <c r="K92" i="22"/>
  <c r="K94" i="22"/>
  <c r="T67" i="20"/>
  <c r="M91" i="22"/>
  <c r="J13" i="20"/>
  <c r="T28" i="19"/>
  <c r="J84" i="22"/>
  <c r="S84" i="22"/>
  <c r="T32" i="19"/>
  <c r="J32" i="19"/>
  <c r="Q32" i="19"/>
  <c r="R32" i="19"/>
  <c r="S32" i="19"/>
  <c r="K82" i="22"/>
  <c r="K84" i="22"/>
  <c r="J43" i="18"/>
  <c r="Q43" i="18"/>
  <c r="T28" i="18"/>
  <c r="T52" i="18"/>
  <c r="J13" i="18"/>
  <c r="H52" i="18"/>
  <c r="H79" i="22"/>
  <c r="G79" i="22"/>
  <c r="K52" i="18"/>
  <c r="K77" i="22"/>
  <c r="R77" i="22"/>
  <c r="K79" i="22"/>
  <c r="P61" i="16"/>
  <c r="T63" i="16"/>
  <c r="R63" i="16"/>
  <c r="S63" i="16"/>
  <c r="T58" i="16"/>
  <c r="J58" i="16"/>
  <c r="S58" i="16"/>
  <c r="R58" i="16"/>
  <c r="C68" i="22"/>
  <c r="K68" i="22"/>
  <c r="T53" i="16"/>
  <c r="J53" i="16"/>
  <c r="S53" i="16"/>
  <c r="T48" i="16"/>
  <c r="S48" i="16"/>
  <c r="T43" i="16"/>
  <c r="S43" i="16"/>
  <c r="R43" i="16"/>
  <c r="S38" i="16"/>
  <c r="Q38" i="16"/>
  <c r="T33" i="16"/>
  <c r="R33" i="16"/>
  <c r="S33" i="16"/>
  <c r="T28" i="16"/>
  <c r="S28" i="16"/>
  <c r="R28" i="16"/>
  <c r="T67" i="22"/>
  <c r="T65" i="16"/>
  <c r="T23" i="16"/>
  <c r="S23" i="16"/>
  <c r="H65" i="16"/>
  <c r="H67" i="22"/>
  <c r="R23" i="16"/>
  <c r="I69" i="16"/>
  <c r="O69" i="16"/>
  <c r="N71" i="22"/>
  <c r="F69" i="16"/>
  <c r="N69" i="16"/>
  <c r="J18" i="16"/>
  <c r="P18" i="16"/>
  <c r="O71" i="22"/>
  <c r="T69" i="22"/>
  <c r="O67" i="16"/>
  <c r="H67" i="16"/>
  <c r="H69" i="22"/>
  <c r="T67" i="16"/>
  <c r="J13" i="16"/>
  <c r="G69" i="22"/>
  <c r="K67" i="22"/>
  <c r="R67" i="22"/>
  <c r="K67" i="16"/>
  <c r="J33" i="15"/>
  <c r="S33" i="15"/>
  <c r="J23" i="15"/>
  <c r="P23" i="15"/>
  <c r="L47" i="15"/>
  <c r="T47" i="15"/>
  <c r="K64" i="22"/>
  <c r="K62" i="22"/>
  <c r="G47" i="15"/>
  <c r="S17" i="14"/>
  <c r="S22" i="14"/>
  <c r="S32" i="14"/>
  <c r="S42" i="14"/>
  <c r="P17" i="14"/>
  <c r="P22" i="14"/>
  <c r="J28" i="14"/>
  <c r="P28" i="14"/>
  <c r="P32" i="14"/>
  <c r="P42" i="14"/>
  <c r="J48" i="14"/>
  <c r="P48" i="14"/>
  <c r="P57" i="14"/>
  <c r="Q12" i="14"/>
  <c r="Q27" i="14"/>
  <c r="Q37" i="14"/>
  <c r="Q47" i="14"/>
  <c r="Q52" i="14"/>
  <c r="S57" i="14"/>
  <c r="P62" i="14"/>
  <c r="S62" i="14"/>
  <c r="H68" i="14"/>
  <c r="H60" i="22"/>
  <c r="K68" i="14"/>
  <c r="P12" i="14"/>
  <c r="P27" i="14"/>
  <c r="P37" i="14"/>
  <c r="P47" i="14"/>
  <c r="P52" i="14"/>
  <c r="J43" i="14"/>
  <c r="P43" i="14"/>
  <c r="J23" i="14"/>
  <c r="S23" i="14"/>
  <c r="H67" i="14"/>
  <c r="H59" i="22"/>
  <c r="K59" i="22"/>
  <c r="K57" i="22"/>
  <c r="G67" i="14"/>
  <c r="E54" i="22"/>
  <c r="M54" i="22"/>
  <c r="Q51" i="13"/>
  <c r="P51" i="13"/>
  <c r="P49" i="13"/>
  <c r="S49" i="13"/>
  <c r="J53" i="13"/>
  <c r="S53" i="13"/>
  <c r="T53" i="13"/>
  <c r="T43" i="13"/>
  <c r="S54" i="13"/>
  <c r="S56" i="13"/>
  <c r="P54" i="13"/>
  <c r="S55" i="13"/>
  <c r="P56" i="13"/>
  <c r="P58" i="13"/>
  <c r="T58" i="13"/>
  <c r="R58" i="13"/>
  <c r="Q58" i="13"/>
  <c r="T48" i="13"/>
  <c r="R48" i="13"/>
  <c r="Q48" i="13"/>
  <c r="Q44" i="13"/>
  <c r="Q45" i="13"/>
  <c r="Q46" i="13"/>
  <c r="P44" i="13"/>
  <c r="P45" i="13"/>
  <c r="P46" i="13"/>
  <c r="S43" i="13"/>
  <c r="P39" i="13"/>
  <c r="Q41" i="13"/>
  <c r="P41" i="13"/>
  <c r="P40" i="13"/>
  <c r="S40" i="13"/>
  <c r="R43" i="13"/>
  <c r="P43" i="13"/>
  <c r="Q39" i="13"/>
  <c r="Q43" i="13"/>
  <c r="I64" i="13"/>
  <c r="C68" i="13"/>
  <c r="O60" i="13"/>
  <c r="Q36" i="13"/>
  <c r="Q35" i="13"/>
  <c r="P35" i="13"/>
  <c r="R38" i="13"/>
  <c r="S38" i="13"/>
  <c r="Q34" i="13"/>
  <c r="P34" i="13"/>
  <c r="S33" i="13"/>
  <c r="S31" i="13"/>
  <c r="S30" i="13"/>
  <c r="P31" i="13"/>
  <c r="R33" i="13"/>
  <c r="P33" i="13"/>
  <c r="Q29" i="13"/>
  <c r="Q33" i="13"/>
  <c r="T62" i="13"/>
  <c r="O56" i="22"/>
  <c r="T53" i="22"/>
  <c r="T28" i="13"/>
  <c r="I56" i="22"/>
  <c r="S26" i="13"/>
  <c r="Q25" i="13"/>
  <c r="P25" i="13"/>
  <c r="R28" i="13"/>
  <c r="P28" i="13"/>
  <c r="S28" i="13"/>
  <c r="Q28" i="13"/>
  <c r="Q24" i="13"/>
  <c r="P24" i="13"/>
  <c r="T23" i="13"/>
  <c r="F64" i="13"/>
  <c r="N64" i="13"/>
  <c r="P19" i="13"/>
  <c r="D64" i="13"/>
  <c r="L64" i="13"/>
  <c r="J23" i="13"/>
  <c r="S23" i="13"/>
  <c r="S19" i="13"/>
  <c r="T13" i="13"/>
  <c r="H62" i="13"/>
  <c r="H54" i="22"/>
  <c r="T18" i="13"/>
  <c r="L56" i="22"/>
  <c r="T52" i="22"/>
  <c r="D56" i="22"/>
  <c r="L61" i="13"/>
  <c r="T61" i="13"/>
  <c r="J18" i="13"/>
  <c r="P18" i="13"/>
  <c r="L60" i="13"/>
  <c r="T60" i="13"/>
  <c r="R62" i="13"/>
  <c r="G55" i="22"/>
  <c r="K54" i="22"/>
  <c r="K52" i="22"/>
  <c r="P15" i="13"/>
  <c r="S15" i="13"/>
  <c r="P16" i="13"/>
  <c r="S16" i="13"/>
  <c r="P17" i="13"/>
  <c r="S17" i="13"/>
  <c r="G62" i="13"/>
  <c r="K63" i="13"/>
  <c r="R18" i="13"/>
  <c r="P14" i="13"/>
  <c r="S14" i="13"/>
  <c r="J68" i="12"/>
  <c r="Q68" i="12"/>
  <c r="J58" i="12"/>
  <c r="S58" i="12"/>
  <c r="H76" i="12"/>
  <c r="H49" i="22"/>
  <c r="T76" i="12"/>
  <c r="T49" i="22"/>
  <c r="G49" i="22"/>
  <c r="K47" i="22"/>
  <c r="R47" i="22"/>
  <c r="K49" i="22"/>
  <c r="K76" i="12"/>
  <c r="J58" i="11"/>
  <c r="S58" i="11"/>
  <c r="J33" i="11"/>
  <c r="J18" i="11"/>
  <c r="J68" i="10"/>
  <c r="S68" i="10"/>
  <c r="F39" i="22"/>
  <c r="N39" i="22"/>
  <c r="D39" i="22"/>
  <c r="L39" i="22"/>
  <c r="L41" i="22"/>
  <c r="J23" i="10"/>
  <c r="S23" i="10"/>
  <c r="F83" i="10"/>
  <c r="N83" i="10"/>
  <c r="L81" i="10"/>
  <c r="T81" i="10"/>
  <c r="D83" i="10"/>
  <c r="L83" i="10"/>
  <c r="K39" i="22"/>
  <c r="G81" i="10"/>
  <c r="N36" i="22"/>
  <c r="O36" i="22"/>
  <c r="T34" i="22"/>
  <c r="T47" i="9"/>
  <c r="H47" i="9"/>
  <c r="H34" i="22"/>
  <c r="G34" i="22"/>
  <c r="K34" i="22"/>
  <c r="R34" i="22"/>
  <c r="K32" i="22"/>
  <c r="R32" i="22"/>
  <c r="C36" i="22"/>
  <c r="K47" i="9"/>
  <c r="N31" i="22"/>
  <c r="K47" i="8"/>
  <c r="E31" i="22"/>
  <c r="T29" i="22"/>
  <c r="F49" i="8"/>
  <c r="N49" i="8"/>
  <c r="T47" i="8"/>
  <c r="H47" i="8"/>
  <c r="H29" i="22"/>
  <c r="R47" i="8"/>
  <c r="G29" i="22"/>
  <c r="J29" i="22"/>
  <c r="K27" i="22"/>
  <c r="K29" i="22"/>
  <c r="J33" i="7"/>
  <c r="T24" i="22"/>
  <c r="E24" i="22"/>
  <c r="M24" i="22"/>
  <c r="M26" i="22"/>
  <c r="L42" i="7"/>
  <c r="T42" i="7"/>
  <c r="G42" i="7"/>
  <c r="K24" i="22"/>
  <c r="K22" i="22"/>
  <c r="R22" i="22"/>
  <c r="C21" i="22"/>
  <c r="N21" i="22"/>
  <c r="J23" i="6"/>
  <c r="Q23" i="6"/>
  <c r="J18" i="6"/>
  <c r="S18" i="6"/>
  <c r="D49" i="6"/>
  <c r="L49" i="6"/>
  <c r="O21" i="22"/>
  <c r="T19" i="22"/>
  <c r="T47" i="6"/>
  <c r="H47" i="6"/>
  <c r="H19" i="22"/>
  <c r="K19" i="22"/>
  <c r="K17" i="22"/>
  <c r="J11" i="1"/>
  <c r="P11" i="1"/>
  <c r="G42" i="1"/>
  <c r="G9" i="22"/>
  <c r="J21" i="1"/>
  <c r="O16" i="22"/>
  <c r="G57" i="4"/>
  <c r="G14" i="22"/>
  <c r="J14" i="22"/>
  <c r="E14" i="22"/>
  <c r="M14" i="22"/>
  <c r="C14" i="22"/>
  <c r="K12" i="22"/>
  <c r="R12" i="22"/>
  <c r="T14" i="22"/>
  <c r="N16" i="22"/>
  <c r="F59" i="4"/>
  <c r="N59" i="4"/>
  <c r="E59" i="4"/>
  <c r="M59" i="4"/>
  <c r="L57" i="4"/>
  <c r="T57" i="4"/>
  <c r="K57" i="4"/>
  <c r="R92" i="17"/>
  <c r="J92" i="17"/>
  <c r="Q92" i="17"/>
  <c r="I74" i="22"/>
  <c r="O74" i="22"/>
  <c r="T74" i="22"/>
  <c r="M76" i="22"/>
  <c r="J74" i="22"/>
  <c r="S92" i="17"/>
  <c r="S74" i="22"/>
  <c r="K74" i="22"/>
  <c r="K72" i="22"/>
  <c r="G94" i="17"/>
  <c r="M71" i="22"/>
  <c r="J23" i="21"/>
  <c r="T33" i="21"/>
  <c r="E96" i="22"/>
  <c r="S33" i="21"/>
  <c r="T35" i="21"/>
  <c r="C43" i="21"/>
  <c r="D43" i="21"/>
  <c r="D92" i="22"/>
  <c r="L92" i="22"/>
  <c r="R92" i="22"/>
  <c r="P15" i="21"/>
  <c r="J35" i="21"/>
  <c r="C96" i="22"/>
  <c r="K35" i="21"/>
  <c r="Q69" i="12"/>
  <c r="Q70" i="12"/>
  <c r="P69" i="12"/>
  <c r="P70" i="12"/>
  <c r="T68" i="12"/>
  <c r="P65" i="12"/>
  <c r="S68" i="12"/>
  <c r="P64" i="12"/>
  <c r="S65" i="12"/>
  <c r="P59" i="12"/>
  <c r="S60" i="12"/>
  <c r="S59" i="12"/>
  <c r="P60" i="12"/>
  <c r="R63" i="12"/>
  <c r="P63" i="12"/>
  <c r="T63" i="12"/>
  <c r="T58" i="12"/>
  <c r="R68" i="12"/>
  <c r="P68" i="12"/>
  <c r="Q64" i="12"/>
  <c r="P40" i="12"/>
  <c r="J43" i="12"/>
  <c r="Q43" i="12"/>
  <c r="J38" i="12"/>
  <c r="S38" i="12"/>
  <c r="J33" i="1"/>
  <c r="P33" i="1"/>
  <c r="R58" i="12"/>
  <c r="P58" i="12"/>
  <c r="Q54" i="12"/>
  <c r="Q55" i="12"/>
  <c r="P54" i="12"/>
  <c r="P55" i="12"/>
  <c r="T53" i="12"/>
  <c r="J53" i="12"/>
  <c r="S53" i="12"/>
  <c r="R53" i="12"/>
  <c r="P53" i="12"/>
  <c r="P49" i="12"/>
  <c r="S49" i="12"/>
  <c r="P50" i="12"/>
  <c r="S50" i="12"/>
  <c r="T48" i="12"/>
  <c r="J48" i="12"/>
  <c r="S48" i="12"/>
  <c r="R48" i="12"/>
  <c r="P48" i="12"/>
  <c r="Q44" i="12"/>
  <c r="Q45" i="12"/>
  <c r="P44" i="12"/>
  <c r="P45" i="12"/>
  <c r="I74" i="12"/>
  <c r="O74" i="12"/>
  <c r="S43" i="12"/>
  <c r="T43" i="12"/>
  <c r="P39" i="12"/>
  <c r="S40" i="12"/>
  <c r="S39" i="12"/>
  <c r="R43" i="12"/>
  <c r="P43" i="12"/>
  <c r="P35" i="12"/>
  <c r="P34" i="12"/>
  <c r="S34" i="12"/>
  <c r="R38" i="12"/>
  <c r="P38" i="12"/>
  <c r="Q34" i="12"/>
  <c r="Q35" i="12"/>
  <c r="T33" i="12"/>
  <c r="J33" i="12"/>
  <c r="S33" i="12"/>
  <c r="R33" i="12"/>
  <c r="P33" i="12"/>
  <c r="Q29" i="12"/>
  <c r="Q30" i="12"/>
  <c r="P29" i="12"/>
  <c r="P30" i="12"/>
  <c r="T28" i="12"/>
  <c r="J28" i="12"/>
  <c r="S28" i="12"/>
  <c r="R28" i="12"/>
  <c r="P28" i="12"/>
  <c r="Q24" i="12"/>
  <c r="Q25" i="12"/>
  <c r="P24" i="12"/>
  <c r="P25" i="12"/>
  <c r="F48" i="22"/>
  <c r="N48" i="22"/>
  <c r="N51" i="22"/>
  <c r="T23" i="12"/>
  <c r="F78" i="12"/>
  <c r="N78" i="12"/>
  <c r="J23" i="12"/>
  <c r="S23" i="12"/>
  <c r="R23" i="12"/>
  <c r="P23" i="12"/>
  <c r="Q19" i="12"/>
  <c r="Q20" i="12"/>
  <c r="C47" i="22"/>
  <c r="C51" i="22"/>
  <c r="P19" i="12"/>
  <c r="P20" i="12"/>
  <c r="T18" i="12"/>
  <c r="E51" i="22"/>
  <c r="M75" i="12"/>
  <c r="E78" i="12"/>
  <c r="M78" i="12"/>
  <c r="J18" i="12"/>
  <c r="P18" i="12"/>
  <c r="L74" i="12"/>
  <c r="R18" i="12"/>
  <c r="Q14" i="12"/>
  <c r="Q15" i="12"/>
  <c r="P14" i="12"/>
  <c r="P15" i="12"/>
  <c r="T13" i="12"/>
  <c r="T75" i="12"/>
  <c r="H74" i="12"/>
  <c r="H47" i="22"/>
  <c r="N74" i="12"/>
  <c r="H75" i="12"/>
  <c r="H48" i="22"/>
  <c r="D51" i="22"/>
  <c r="J13" i="12"/>
  <c r="S13" i="12"/>
  <c r="G48" i="22"/>
  <c r="Q10" i="12"/>
  <c r="K75" i="12"/>
  <c r="P10" i="12"/>
  <c r="R13" i="12"/>
  <c r="P9" i="12"/>
  <c r="S9" i="12"/>
  <c r="C78" i="12"/>
  <c r="G74" i="12"/>
  <c r="T33" i="1"/>
  <c r="R33" i="1"/>
  <c r="T28" i="1"/>
  <c r="J28" i="1"/>
  <c r="S28" i="1"/>
  <c r="R28" i="1"/>
  <c r="P28" i="1"/>
  <c r="J13" i="1"/>
  <c r="Q13" i="1"/>
  <c r="T13" i="1"/>
  <c r="S13" i="1"/>
  <c r="R13" i="1"/>
  <c r="P13" i="1"/>
  <c r="J10" i="1"/>
  <c r="J14" i="1"/>
  <c r="M13" i="22"/>
  <c r="M16" i="22"/>
  <c r="M56" i="4"/>
  <c r="J53" i="4"/>
  <c r="S53" i="4"/>
  <c r="S50" i="4"/>
  <c r="S49" i="4"/>
  <c r="P50" i="4"/>
  <c r="T53" i="4"/>
  <c r="R53" i="4"/>
  <c r="P53" i="4"/>
  <c r="T48" i="4"/>
  <c r="J48" i="4"/>
  <c r="S48" i="4"/>
  <c r="R48" i="4"/>
  <c r="P48" i="4"/>
  <c r="Q44" i="4"/>
  <c r="Q45" i="4"/>
  <c r="P44" i="4"/>
  <c r="P45" i="4"/>
  <c r="T43" i="4"/>
  <c r="J43" i="4"/>
  <c r="S43" i="4"/>
  <c r="R43" i="4"/>
  <c r="P43" i="4"/>
  <c r="Q39" i="4"/>
  <c r="Q40" i="4"/>
  <c r="P39" i="4"/>
  <c r="P40" i="4"/>
  <c r="J38" i="4"/>
  <c r="S38" i="4"/>
  <c r="R38" i="4"/>
  <c r="P38" i="4"/>
  <c r="Q34" i="4"/>
  <c r="Q35" i="4"/>
  <c r="P34" i="4"/>
  <c r="P35" i="4"/>
  <c r="J33" i="4"/>
  <c r="Q29" i="4"/>
  <c r="Q30" i="4"/>
  <c r="P29" i="4"/>
  <c r="P30" i="4"/>
  <c r="T28" i="4"/>
  <c r="J28" i="4"/>
  <c r="S28" i="4"/>
  <c r="R28" i="4"/>
  <c r="P28" i="4"/>
  <c r="Q24" i="4"/>
  <c r="Q25" i="4"/>
  <c r="P24" i="4"/>
  <c r="P25" i="4"/>
  <c r="T23" i="4"/>
  <c r="J23" i="4"/>
  <c r="S23" i="4"/>
  <c r="R23" i="4"/>
  <c r="P23" i="4"/>
  <c r="Q19" i="4"/>
  <c r="Q20" i="4"/>
  <c r="P19" i="4"/>
  <c r="P20" i="4"/>
  <c r="T18" i="4"/>
  <c r="J18" i="4"/>
  <c r="S18" i="4"/>
  <c r="R18" i="4"/>
  <c r="P18" i="4"/>
  <c r="Q14" i="4"/>
  <c r="Q15" i="4"/>
  <c r="P14" i="4"/>
  <c r="P15" i="4"/>
  <c r="I16" i="22"/>
  <c r="C63" i="4"/>
  <c r="F16" i="22"/>
  <c r="T56" i="4"/>
  <c r="T13" i="4"/>
  <c r="N55" i="4"/>
  <c r="T55" i="4"/>
  <c r="J13" i="4"/>
  <c r="S13" i="4"/>
  <c r="H55" i="4"/>
  <c r="H13" i="22"/>
  <c r="D59" i="4"/>
  <c r="L59" i="4"/>
  <c r="T12" i="22"/>
  <c r="D16" i="22"/>
  <c r="G13" i="22"/>
  <c r="P10" i="4"/>
  <c r="S10" i="4"/>
  <c r="K56" i="4"/>
  <c r="R13" i="4"/>
  <c r="G55" i="4"/>
  <c r="C59" i="4"/>
  <c r="T43" i="6"/>
  <c r="S43" i="6"/>
  <c r="P35" i="6"/>
  <c r="R38" i="6"/>
  <c r="S35" i="6"/>
  <c r="S38" i="6"/>
  <c r="Q38" i="6"/>
  <c r="P38" i="6"/>
  <c r="T33" i="6"/>
  <c r="J33" i="6"/>
  <c r="Q33" i="6"/>
  <c r="S29" i="6"/>
  <c r="S33" i="6"/>
  <c r="P29" i="6"/>
  <c r="T28" i="6"/>
  <c r="J28" i="6"/>
  <c r="S28" i="6"/>
  <c r="P24" i="6"/>
  <c r="S24" i="6"/>
  <c r="T23" i="6"/>
  <c r="S23" i="6"/>
  <c r="P19" i="6"/>
  <c r="S19" i="6"/>
  <c r="P20" i="6"/>
  <c r="S20" i="6"/>
  <c r="T18" i="22"/>
  <c r="T18" i="6"/>
  <c r="P14" i="6"/>
  <c r="H46" i="6"/>
  <c r="H18" i="22"/>
  <c r="H45" i="6"/>
  <c r="Q14" i="6"/>
  <c r="O49" i="6"/>
  <c r="I21" i="22"/>
  <c r="T13" i="6"/>
  <c r="T46" i="6"/>
  <c r="F21" i="22"/>
  <c r="N45" i="6"/>
  <c r="L17" i="22"/>
  <c r="L45" i="6"/>
  <c r="T45" i="6"/>
  <c r="J13" i="6"/>
  <c r="S13" i="6"/>
  <c r="P9" i="6"/>
  <c r="S9" i="6"/>
  <c r="K45" i="6"/>
  <c r="G45" i="6"/>
  <c r="J38" i="7"/>
  <c r="S38" i="7"/>
  <c r="P34" i="7"/>
  <c r="S34" i="7"/>
  <c r="I23" i="22"/>
  <c r="O23" i="22"/>
  <c r="O26" i="22"/>
  <c r="T33" i="7"/>
  <c r="S33" i="7"/>
  <c r="C23" i="22"/>
  <c r="K23" i="22"/>
  <c r="Q29" i="7"/>
  <c r="P29" i="7"/>
  <c r="T28" i="7"/>
  <c r="J28" i="7"/>
  <c r="S28" i="7"/>
  <c r="Q24" i="7"/>
  <c r="P24" i="7"/>
  <c r="T22" i="22"/>
  <c r="T23" i="7"/>
  <c r="J23" i="7"/>
  <c r="S23" i="7"/>
  <c r="Q19" i="7"/>
  <c r="P19" i="7"/>
  <c r="J18" i="7"/>
  <c r="Q18" i="7"/>
  <c r="T18" i="7"/>
  <c r="P14" i="7"/>
  <c r="S14" i="7"/>
  <c r="S18" i="7"/>
  <c r="H41" i="7"/>
  <c r="H23" i="22"/>
  <c r="F26" i="22"/>
  <c r="S9" i="7"/>
  <c r="K40" i="7"/>
  <c r="C44" i="7"/>
  <c r="K44" i="7"/>
  <c r="P9" i="7"/>
  <c r="O44" i="7"/>
  <c r="R38" i="7"/>
  <c r="P35" i="7"/>
  <c r="S35" i="7"/>
  <c r="Q33" i="7"/>
  <c r="R33" i="7"/>
  <c r="P33" i="7"/>
  <c r="P30" i="7"/>
  <c r="S30" i="7"/>
  <c r="Q28" i="7"/>
  <c r="R28" i="7"/>
  <c r="P28" i="7"/>
  <c r="P25" i="7"/>
  <c r="S25" i="7"/>
  <c r="R23" i="7"/>
  <c r="P20" i="7"/>
  <c r="S20" i="7"/>
  <c r="R18" i="7"/>
  <c r="P18" i="7"/>
  <c r="P15" i="7"/>
  <c r="S15" i="7"/>
  <c r="J13" i="7"/>
  <c r="S13" i="7"/>
  <c r="M41" i="7"/>
  <c r="R41" i="7"/>
  <c r="G41" i="7"/>
  <c r="J40" i="7"/>
  <c r="H22" i="22"/>
  <c r="J22" i="22"/>
  <c r="Q22" i="22"/>
  <c r="L40" i="7"/>
  <c r="D44" i="7"/>
  <c r="L44" i="7"/>
  <c r="S22" i="22"/>
  <c r="T41" i="7"/>
  <c r="T13" i="7"/>
  <c r="R13" i="7"/>
  <c r="D26" i="22"/>
  <c r="Q10" i="7"/>
  <c r="L26" i="22"/>
  <c r="P10" i="7"/>
  <c r="T43" i="9"/>
  <c r="D33" i="22"/>
  <c r="L33" i="22"/>
  <c r="L36" i="22"/>
  <c r="J43" i="9"/>
  <c r="S43" i="9"/>
  <c r="Q39" i="9"/>
  <c r="S40" i="9"/>
  <c r="P39" i="9"/>
  <c r="J38" i="9"/>
  <c r="S38" i="9"/>
  <c r="P34" i="9"/>
  <c r="S34" i="9"/>
  <c r="P35" i="9"/>
  <c r="S35" i="9"/>
  <c r="T33" i="9"/>
  <c r="J33" i="9"/>
  <c r="S33" i="9"/>
  <c r="P29" i="9"/>
  <c r="S29" i="9"/>
  <c r="S30" i="9"/>
  <c r="T28" i="9"/>
  <c r="J28" i="9"/>
  <c r="S28" i="9"/>
  <c r="P24" i="9"/>
  <c r="S24" i="9"/>
  <c r="S25" i="9"/>
  <c r="P20" i="9"/>
  <c r="T23" i="9"/>
  <c r="F49" i="9"/>
  <c r="N49" i="9"/>
  <c r="J23" i="9"/>
  <c r="S23" i="9"/>
  <c r="P19" i="9"/>
  <c r="S19" i="9"/>
  <c r="S20" i="9"/>
  <c r="T18" i="9"/>
  <c r="M45" i="9"/>
  <c r="E49" i="9"/>
  <c r="M49" i="9"/>
  <c r="E33" i="22"/>
  <c r="M33" i="22"/>
  <c r="M36" i="22"/>
  <c r="S18" i="9"/>
  <c r="P14" i="9"/>
  <c r="S14" i="9"/>
  <c r="R18" i="9"/>
  <c r="P18" i="9"/>
  <c r="S15" i="9"/>
  <c r="Q18" i="9"/>
  <c r="F36" i="22"/>
  <c r="N45" i="9"/>
  <c r="T45" i="9"/>
  <c r="P10" i="9"/>
  <c r="S9" i="9"/>
  <c r="G45" i="9"/>
  <c r="G32" i="22"/>
  <c r="C49" i="9"/>
  <c r="K49" i="9"/>
  <c r="P9" i="9"/>
  <c r="I36" i="22"/>
  <c r="O49" i="9"/>
  <c r="R43" i="9"/>
  <c r="R38" i="9"/>
  <c r="R33" i="9"/>
  <c r="R28" i="9"/>
  <c r="R23" i="9"/>
  <c r="S10" i="9"/>
  <c r="J13" i="9"/>
  <c r="P13" i="9"/>
  <c r="G46" i="9"/>
  <c r="M46" i="9"/>
  <c r="T46" i="9"/>
  <c r="R46" i="9"/>
  <c r="T33" i="22"/>
  <c r="H46" i="9"/>
  <c r="T13" i="9"/>
  <c r="R13" i="9"/>
  <c r="D36" i="22"/>
  <c r="H45" i="9"/>
  <c r="D49" i="9"/>
  <c r="L49" i="9"/>
  <c r="T32" i="22"/>
  <c r="R33" i="6"/>
  <c r="P33" i="6"/>
  <c r="Q30" i="6"/>
  <c r="P30" i="6"/>
  <c r="R28" i="6"/>
  <c r="P28" i="6"/>
  <c r="Q25" i="6"/>
  <c r="P25" i="6"/>
  <c r="R23" i="6"/>
  <c r="P23" i="6"/>
  <c r="R18" i="6"/>
  <c r="Q18" i="6"/>
  <c r="Q15" i="6"/>
  <c r="P15" i="6"/>
  <c r="R13" i="6"/>
  <c r="R46" i="6"/>
  <c r="R18" i="22"/>
  <c r="P10" i="6"/>
  <c r="S10" i="6"/>
  <c r="G46" i="6"/>
  <c r="R43" i="6"/>
  <c r="P43" i="6"/>
  <c r="Q43" i="6"/>
  <c r="R47" i="6"/>
  <c r="R19" i="22"/>
  <c r="E21" i="22"/>
  <c r="G47" i="6"/>
  <c r="E49" i="6"/>
  <c r="M21" i="22"/>
  <c r="Q53" i="13"/>
  <c r="R53" i="13"/>
  <c r="P53" i="13"/>
  <c r="P50" i="13"/>
  <c r="S50" i="13"/>
  <c r="Q20" i="13"/>
  <c r="P20" i="13"/>
  <c r="R23" i="13"/>
  <c r="P23" i="13"/>
  <c r="Q23" i="13"/>
  <c r="E64" i="13"/>
  <c r="M64" i="13"/>
  <c r="M61" i="13"/>
  <c r="R53" i="22"/>
  <c r="Q10" i="13"/>
  <c r="G61" i="13"/>
  <c r="P10" i="13"/>
  <c r="R13" i="13"/>
  <c r="P13" i="13"/>
  <c r="Q13" i="13"/>
  <c r="J60" i="13"/>
  <c r="G52" i="22"/>
  <c r="P9" i="13"/>
  <c r="S9" i="13"/>
  <c r="K60" i="13"/>
  <c r="C64" i="13"/>
  <c r="T58" i="11"/>
  <c r="J44" i="22"/>
  <c r="S44" i="22"/>
  <c r="S14" i="11"/>
  <c r="S19" i="11"/>
  <c r="P27" i="11"/>
  <c r="P32" i="11"/>
  <c r="P42" i="11"/>
  <c r="S27" i="11"/>
  <c r="S32" i="11"/>
  <c r="S42" i="11"/>
  <c r="Q12" i="11"/>
  <c r="Q17" i="11"/>
  <c r="Q22" i="11"/>
  <c r="Q24" i="11"/>
  <c r="Q29" i="11"/>
  <c r="Q37" i="11"/>
  <c r="Q55" i="11"/>
  <c r="Q57" i="11"/>
  <c r="P12" i="11"/>
  <c r="P17" i="11"/>
  <c r="P22" i="11"/>
  <c r="P24" i="11"/>
  <c r="P29" i="11"/>
  <c r="P37" i="11"/>
  <c r="S54" i="11"/>
  <c r="P55" i="11"/>
  <c r="P57" i="11"/>
  <c r="T62" i="11"/>
  <c r="J62" i="11"/>
  <c r="S62" i="11"/>
  <c r="J45" i="22"/>
  <c r="P45" i="22"/>
  <c r="J63" i="11"/>
  <c r="S63" i="11"/>
  <c r="T63" i="11"/>
  <c r="R62" i="11"/>
  <c r="R63" i="11"/>
  <c r="Q62" i="11"/>
  <c r="R58" i="11"/>
  <c r="Q58" i="11"/>
  <c r="T45" i="22"/>
  <c r="M46" i="22"/>
  <c r="D105" i="22"/>
  <c r="K42" i="22"/>
  <c r="R42" i="22"/>
  <c r="K44" i="22"/>
  <c r="T44" i="22"/>
  <c r="R45" i="22"/>
  <c r="S45" i="22"/>
  <c r="C105" i="22"/>
  <c r="J43" i="11"/>
  <c r="P43" i="11"/>
  <c r="T43" i="11"/>
  <c r="P40" i="11"/>
  <c r="S40" i="11"/>
  <c r="R43" i="11"/>
  <c r="P39" i="11"/>
  <c r="S39" i="11"/>
  <c r="P35" i="11"/>
  <c r="J38" i="11"/>
  <c r="P38" i="11"/>
  <c r="Q35" i="11"/>
  <c r="R38" i="11"/>
  <c r="Q34" i="11"/>
  <c r="P34" i="11"/>
  <c r="C46" i="22"/>
  <c r="P30" i="11"/>
  <c r="S30" i="11"/>
  <c r="S33" i="11"/>
  <c r="Q33" i="11"/>
  <c r="R33" i="11"/>
  <c r="P33" i="11"/>
  <c r="T33" i="11"/>
  <c r="T28" i="11"/>
  <c r="J28" i="11"/>
  <c r="S28" i="11"/>
  <c r="R28" i="11"/>
  <c r="P28" i="11"/>
  <c r="Q25" i="11"/>
  <c r="P25" i="11"/>
  <c r="J23" i="11"/>
  <c r="S23" i="11"/>
  <c r="P20" i="11"/>
  <c r="S20" i="11"/>
  <c r="R23" i="11"/>
  <c r="T43" i="22"/>
  <c r="T23" i="11"/>
  <c r="O46" i="22"/>
  <c r="I46" i="22"/>
  <c r="C68" i="11"/>
  <c r="F64" i="11"/>
  <c r="N64" i="11"/>
  <c r="T18" i="11"/>
  <c r="S18" i="11"/>
  <c r="R18" i="11"/>
  <c r="P18" i="11"/>
  <c r="P15" i="11"/>
  <c r="S15" i="11"/>
  <c r="Q18" i="11"/>
  <c r="T42" i="22"/>
  <c r="N60" i="11"/>
  <c r="T60" i="11"/>
  <c r="N46" i="22"/>
  <c r="H60" i="11"/>
  <c r="T13" i="11"/>
  <c r="F46" i="22"/>
  <c r="T61" i="11"/>
  <c r="M64" i="11"/>
  <c r="E46" i="22"/>
  <c r="D46" i="22"/>
  <c r="J13" i="11"/>
  <c r="S13" i="11"/>
  <c r="H61" i="11"/>
  <c r="J61" i="11"/>
  <c r="L64" i="11"/>
  <c r="L46" i="22"/>
  <c r="G43" i="22"/>
  <c r="R43" i="22"/>
  <c r="P10" i="11"/>
  <c r="S10" i="11"/>
  <c r="K61" i="11"/>
  <c r="R13" i="11"/>
  <c r="P13" i="11"/>
  <c r="R60" i="11"/>
  <c r="Q9" i="11"/>
  <c r="C64" i="11"/>
  <c r="P9" i="11"/>
  <c r="R48" i="16"/>
  <c r="Q63" i="16"/>
  <c r="P63" i="16"/>
  <c r="Q58" i="16"/>
  <c r="P58" i="16"/>
  <c r="Q53" i="16"/>
  <c r="R53" i="16"/>
  <c r="P53" i="16"/>
  <c r="P48" i="16"/>
  <c r="Q48" i="16"/>
  <c r="Q43" i="16"/>
  <c r="P43" i="16"/>
  <c r="P38" i="16"/>
  <c r="R38" i="16"/>
  <c r="Q33" i="16"/>
  <c r="P33" i="16"/>
  <c r="P28" i="16"/>
  <c r="Q28" i="16"/>
  <c r="Q23" i="16"/>
  <c r="P23" i="16"/>
  <c r="T18" i="16"/>
  <c r="R18" i="16"/>
  <c r="S18" i="16"/>
  <c r="E71" i="22"/>
  <c r="T68" i="22"/>
  <c r="T13" i="16"/>
  <c r="I71" i="22"/>
  <c r="F71" i="22"/>
  <c r="N66" i="16"/>
  <c r="T66" i="16"/>
  <c r="E69" i="16"/>
  <c r="M69" i="16"/>
  <c r="D71" i="22"/>
  <c r="R13" i="16"/>
  <c r="H66" i="16"/>
  <c r="J66" i="16"/>
  <c r="D69" i="16"/>
  <c r="L69" i="16"/>
  <c r="L71" i="22"/>
  <c r="G68" i="22"/>
  <c r="R68" i="22"/>
  <c r="K66" i="16"/>
  <c r="R65" i="16"/>
  <c r="S13" i="16"/>
  <c r="Q13" i="16"/>
  <c r="P13" i="16"/>
  <c r="G65" i="16"/>
  <c r="C69" i="16"/>
  <c r="J33" i="14"/>
  <c r="S33" i="14"/>
  <c r="E69" i="14"/>
  <c r="M69" i="14"/>
  <c r="G59" i="22"/>
  <c r="R59" i="22"/>
  <c r="M67" i="14"/>
  <c r="T63" i="14"/>
  <c r="J63" i="14"/>
  <c r="S63" i="14"/>
  <c r="S59" i="14"/>
  <c r="P60" i="14"/>
  <c r="P59" i="14"/>
  <c r="S60" i="14"/>
  <c r="R63" i="14"/>
  <c r="P63" i="14"/>
  <c r="C69" i="14"/>
  <c r="K69" i="14"/>
  <c r="T58" i="14"/>
  <c r="J58" i="14"/>
  <c r="S58" i="14"/>
  <c r="R58" i="14"/>
  <c r="P58" i="14"/>
  <c r="P54" i="14"/>
  <c r="S54" i="14"/>
  <c r="P55" i="14"/>
  <c r="S55" i="14"/>
  <c r="T53" i="14"/>
  <c r="J53" i="14"/>
  <c r="S53" i="14"/>
  <c r="R53" i="14"/>
  <c r="P49" i="14"/>
  <c r="S49" i="14"/>
  <c r="P50" i="14"/>
  <c r="S50" i="14"/>
  <c r="T48" i="14"/>
  <c r="F69" i="14"/>
  <c r="N69" i="14"/>
  <c r="R48" i="14"/>
  <c r="S48" i="14"/>
  <c r="T43" i="14"/>
  <c r="R43" i="14"/>
  <c r="S43" i="14"/>
  <c r="J38" i="14"/>
  <c r="S38" i="14"/>
  <c r="R38" i="14"/>
  <c r="T33" i="14"/>
  <c r="R33" i="14"/>
  <c r="P33" i="14"/>
  <c r="T28" i="14"/>
  <c r="R28" i="14"/>
  <c r="S28" i="14"/>
  <c r="T23" i="14"/>
  <c r="N65" i="14"/>
  <c r="R23" i="14"/>
  <c r="J18" i="14"/>
  <c r="S18" i="14"/>
  <c r="R18" i="14"/>
  <c r="N57" i="22"/>
  <c r="T18" i="14"/>
  <c r="T13" i="14"/>
  <c r="M57" i="22"/>
  <c r="M65" i="14"/>
  <c r="H65" i="14"/>
  <c r="H57" i="22"/>
  <c r="D69" i="14"/>
  <c r="L69" i="14"/>
  <c r="D61" i="22"/>
  <c r="L66" i="14"/>
  <c r="L61" i="22"/>
  <c r="J13" i="14"/>
  <c r="S13" i="14"/>
  <c r="H66" i="14"/>
  <c r="R58" i="22"/>
  <c r="G66" i="14"/>
  <c r="C61" i="22"/>
  <c r="R13" i="14"/>
  <c r="K65" i="14"/>
  <c r="G65" i="14"/>
  <c r="T30" i="19"/>
  <c r="M82" i="22"/>
  <c r="M86" i="22"/>
  <c r="S28" i="19"/>
  <c r="R28" i="19"/>
  <c r="P28" i="19"/>
  <c r="Q28" i="19"/>
  <c r="O86" i="22"/>
  <c r="G30" i="19"/>
  <c r="G82" i="22"/>
  <c r="G86" i="22"/>
  <c r="R31" i="19"/>
  <c r="T23" i="19"/>
  <c r="D34" i="19"/>
  <c r="L34" i="19"/>
  <c r="J23" i="19"/>
  <c r="S23" i="19"/>
  <c r="R23" i="19"/>
  <c r="T18" i="19"/>
  <c r="R30" i="19"/>
  <c r="R18" i="19"/>
  <c r="Q18" i="19"/>
  <c r="T83" i="22"/>
  <c r="I86" i="22"/>
  <c r="O34" i="19"/>
  <c r="T13" i="19"/>
  <c r="F86" i="22"/>
  <c r="L86" i="22"/>
  <c r="T82" i="22"/>
  <c r="D86" i="22"/>
  <c r="J13" i="19"/>
  <c r="S13" i="19"/>
  <c r="H31" i="19"/>
  <c r="H83" i="22"/>
  <c r="H86" i="22"/>
  <c r="T31" i="19"/>
  <c r="J31" i="19"/>
  <c r="S31" i="19"/>
  <c r="C86" i="22"/>
  <c r="R83" i="22"/>
  <c r="K86" i="22"/>
  <c r="R13" i="19"/>
  <c r="P13" i="19"/>
  <c r="T48" i="18"/>
  <c r="S48" i="18"/>
  <c r="R48" i="18"/>
  <c r="P48" i="18"/>
  <c r="Q48" i="18"/>
  <c r="T43" i="18"/>
  <c r="S43" i="18"/>
  <c r="R43" i="18"/>
  <c r="P43" i="18"/>
  <c r="S38" i="18"/>
  <c r="T38" i="18"/>
  <c r="Q38" i="18"/>
  <c r="R38" i="18"/>
  <c r="P38" i="18"/>
  <c r="T33" i="18"/>
  <c r="Q33" i="18"/>
  <c r="S33" i="18"/>
  <c r="P33" i="18"/>
  <c r="R33" i="18"/>
  <c r="S28" i="18"/>
  <c r="E54" i="18"/>
  <c r="M54" i="18"/>
  <c r="M50" i="18"/>
  <c r="R28" i="18"/>
  <c r="P28" i="18"/>
  <c r="Q28" i="18"/>
  <c r="N81" i="22"/>
  <c r="H50" i="18"/>
  <c r="H77" i="22"/>
  <c r="T23" i="18"/>
  <c r="S23" i="18"/>
  <c r="R23" i="18"/>
  <c r="P23" i="18"/>
  <c r="Q23" i="18"/>
  <c r="D54" i="18"/>
  <c r="L54" i="18"/>
  <c r="T18" i="18"/>
  <c r="E81" i="22"/>
  <c r="S18" i="18"/>
  <c r="F54" i="18"/>
  <c r="N54" i="18"/>
  <c r="T54" i="18"/>
  <c r="R18" i="18"/>
  <c r="C58" i="18"/>
  <c r="O81" i="22"/>
  <c r="Q18" i="18"/>
  <c r="P18" i="18"/>
  <c r="F81" i="22"/>
  <c r="S13" i="18"/>
  <c r="T13" i="18"/>
  <c r="T50" i="18"/>
  <c r="L81" i="22"/>
  <c r="T77" i="22"/>
  <c r="D81" i="22"/>
  <c r="H51" i="18"/>
  <c r="H78" i="22"/>
  <c r="L51" i="18"/>
  <c r="T51" i="18"/>
  <c r="G78" i="22"/>
  <c r="R78" i="22"/>
  <c r="C54" i="18"/>
  <c r="K51" i="18"/>
  <c r="C81" i="22"/>
  <c r="R13" i="18"/>
  <c r="P13" i="18"/>
  <c r="Q13" i="18"/>
  <c r="K50" i="18"/>
  <c r="G50" i="18"/>
  <c r="T28" i="22"/>
  <c r="I31" i="22"/>
  <c r="O31" i="22"/>
  <c r="C53" i="8"/>
  <c r="D53" i="8"/>
  <c r="T43" i="8"/>
  <c r="J43" i="8"/>
  <c r="S43" i="8"/>
  <c r="R43" i="8"/>
  <c r="P43" i="8"/>
  <c r="P39" i="8"/>
  <c r="S39" i="8"/>
  <c r="P40" i="8"/>
  <c r="S40" i="8"/>
  <c r="P34" i="8"/>
  <c r="S34" i="8"/>
  <c r="P35" i="8"/>
  <c r="J38" i="8"/>
  <c r="S38" i="8"/>
  <c r="R38" i="8"/>
  <c r="S35" i="8"/>
  <c r="T33" i="8"/>
  <c r="J33" i="8"/>
  <c r="S33" i="8"/>
  <c r="R33" i="8"/>
  <c r="P33" i="8"/>
  <c r="P29" i="8"/>
  <c r="S29" i="8"/>
  <c r="P30" i="8"/>
  <c r="S30" i="8"/>
  <c r="T28" i="8"/>
  <c r="J28" i="8"/>
  <c r="S28" i="8"/>
  <c r="S24" i="8"/>
  <c r="P25" i="8"/>
  <c r="S25" i="8"/>
  <c r="R28" i="8"/>
  <c r="T23" i="8"/>
  <c r="J23" i="8"/>
  <c r="S23" i="8"/>
  <c r="R23" i="8"/>
  <c r="P23" i="8"/>
  <c r="P19" i="8"/>
  <c r="S19" i="8"/>
  <c r="P20" i="8"/>
  <c r="S20" i="8"/>
  <c r="T18" i="8"/>
  <c r="M27" i="22"/>
  <c r="M31" i="22"/>
  <c r="P15" i="8"/>
  <c r="J18" i="8"/>
  <c r="E49" i="8"/>
  <c r="M49" i="8"/>
  <c r="S18" i="8"/>
  <c r="P14" i="8"/>
  <c r="S14" i="8"/>
  <c r="R18" i="8"/>
  <c r="P18" i="8"/>
  <c r="S15" i="8"/>
  <c r="Q18" i="8"/>
  <c r="H46" i="8"/>
  <c r="H28" i="22"/>
  <c r="R27" i="22"/>
  <c r="F31" i="22"/>
  <c r="T13" i="8"/>
  <c r="N45" i="8"/>
  <c r="T46" i="8"/>
  <c r="H49" i="8"/>
  <c r="H27" i="22"/>
  <c r="L45" i="8"/>
  <c r="T45" i="8"/>
  <c r="D49" i="8"/>
  <c r="L49" i="8"/>
  <c r="T27" i="22"/>
  <c r="L31" i="22"/>
  <c r="D31" i="22"/>
  <c r="J13" i="8"/>
  <c r="S13" i="8"/>
  <c r="J46" i="8"/>
  <c r="G28" i="22"/>
  <c r="C31" i="22"/>
  <c r="Q10" i="8"/>
  <c r="K46" i="8"/>
  <c r="K31" i="22"/>
  <c r="R28" i="22"/>
  <c r="P10" i="8"/>
  <c r="R13" i="8"/>
  <c r="P13" i="8"/>
  <c r="J45" i="8"/>
  <c r="G49" i="8"/>
  <c r="G27" i="22"/>
  <c r="P9" i="8"/>
  <c r="S9" i="8"/>
  <c r="K45" i="8"/>
  <c r="C49" i="8"/>
  <c r="K49" i="8"/>
  <c r="T23" i="1"/>
  <c r="H41" i="1"/>
  <c r="H8" i="22"/>
  <c r="J20" i="1"/>
  <c r="S20" i="1"/>
  <c r="Q20" i="1"/>
  <c r="G41" i="1"/>
  <c r="G8" i="22"/>
  <c r="R23" i="1"/>
  <c r="J19" i="1"/>
  <c r="G23" i="1"/>
  <c r="J23" i="1"/>
  <c r="I41" i="22"/>
  <c r="O83" i="10"/>
  <c r="O41" i="22"/>
  <c r="P60" i="10"/>
  <c r="P59" i="10"/>
  <c r="S59" i="10"/>
  <c r="S49" i="10"/>
  <c r="P49" i="10"/>
  <c r="P44" i="10"/>
  <c r="S44" i="10"/>
  <c r="P39" i="10"/>
  <c r="S39" i="10"/>
  <c r="S34" i="10"/>
  <c r="P34" i="10"/>
  <c r="J38" i="10"/>
  <c r="Q38" i="10"/>
  <c r="S29" i="10"/>
  <c r="P29" i="10"/>
  <c r="S19" i="10"/>
  <c r="T13" i="10"/>
  <c r="P70" i="10"/>
  <c r="S60" i="10"/>
  <c r="P55" i="10"/>
  <c r="S50" i="10"/>
  <c r="J53" i="10"/>
  <c r="P53" i="10"/>
  <c r="S45" i="10"/>
  <c r="J48" i="10"/>
  <c r="P48" i="10"/>
  <c r="S40" i="10"/>
  <c r="J43" i="10"/>
  <c r="P43" i="10"/>
  <c r="S35" i="10"/>
  <c r="P35" i="10"/>
  <c r="S30" i="10"/>
  <c r="J33" i="10"/>
  <c r="P33" i="10"/>
  <c r="P20" i="10"/>
  <c r="S20" i="10"/>
  <c r="E41" i="22"/>
  <c r="J18" i="10"/>
  <c r="S18" i="10"/>
  <c r="F37" i="22"/>
  <c r="N37" i="22"/>
  <c r="T37" i="22"/>
  <c r="F38" i="22"/>
  <c r="N38" i="22"/>
  <c r="J28" i="10"/>
  <c r="P28" i="10"/>
  <c r="S54" i="10"/>
  <c r="P54" i="10"/>
  <c r="S55" i="10"/>
  <c r="J58" i="10"/>
  <c r="P58" i="10"/>
  <c r="S65" i="10"/>
  <c r="S64" i="10"/>
  <c r="P65" i="10"/>
  <c r="G80" i="10"/>
  <c r="G38" i="22"/>
  <c r="S69" i="10"/>
  <c r="S70" i="10"/>
  <c r="S75" i="10"/>
  <c r="N79" i="10"/>
  <c r="E83" i="10"/>
  <c r="M83" i="10"/>
  <c r="S74" i="10"/>
  <c r="P75" i="10"/>
  <c r="S78" i="10"/>
  <c r="T78" i="10"/>
  <c r="R78" i="10"/>
  <c r="T73" i="10"/>
  <c r="R73" i="10"/>
  <c r="T68" i="10"/>
  <c r="R68" i="10"/>
  <c r="Q68" i="10"/>
  <c r="S63" i="10"/>
  <c r="T63" i="10"/>
  <c r="R63" i="10"/>
  <c r="P63" i="10"/>
  <c r="T58" i="10"/>
  <c r="R58" i="10"/>
  <c r="T53" i="10"/>
  <c r="R53" i="10"/>
  <c r="T48" i="10"/>
  <c r="R48" i="10"/>
  <c r="S43" i="10"/>
  <c r="T43" i="10"/>
  <c r="R43" i="10"/>
  <c r="S38" i="10"/>
  <c r="T38" i="10"/>
  <c r="R38" i="10"/>
  <c r="P38" i="10"/>
  <c r="T33" i="10"/>
  <c r="R33" i="10"/>
  <c r="T28" i="10"/>
  <c r="R28" i="10"/>
  <c r="P24" i="10"/>
  <c r="S24" i="10"/>
  <c r="P25" i="10"/>
  <c r="S25" i="10"/>
  <c r="T23" i="10"/>
  <c r="R23" i="10"/>
  <c r="Q23" i="10"/>
  <c r="P18" i="10"/>
  <c r="T18" i="10"/>
  <c r="R18" i="10"/>
  <c r="Q18" i="10"/>
  <c r="P14" i="10"/>
  <c r="S14" i="10"/>
  <c r="P15" i="10"/>
  <c r="S15" i="10"/>
  <c r="J13" i="10"/>
  <c r="P13" i="10"/>
  <c r="L79" i="10"/>
  <c r="H80" i="10"/>
  <c r="H38" i="22"/>
  <c r="D41" i="22"/>
  <c r="P10" i="10"/>
  <c r="S10" i="10"/>
  <c r="K80" i="10"/>
  <c r="R13" i="10"/>
  <c r="Q9" i="10"/>
  <c r="K79" i="10"/>
  <c r="C83" i="10"/>
  <c r="P9" i="10"/>
  <c r="H76" i="22"/>
  <c r="O76" i="22"/>
  <c r="I76" i="22"/>
  <c r="T13" i="17"/>
  <c r="O94" i="17"/>
  <c r="T28" i="17"/>
  <c r="E76" i="22"/>
  <c r="J13" i="17"/>
  <c r="P13" i="17"/>
  <c r="T88" i="17"/>
  <c r="D94" i="17"/>
  <c r="L94" i="17"/>
  <c r="T78" i="17"/>
  <c r="D73" i="22"/>
  <c r="L73" i="22"/>
  <c r="T73" i="17"/>
  <c r="R91" i="17"/>
  <c r="T68" i="17"/>
  <c r="T63" i="17"/>
  <c r="T58" i="17"/>
  <c r="P49" i="17"/>
  <c r="T53" i="17"/>
  <c r="S53" i="17"/>
  <c r="T48" i="17"/>
  <c r="T43" i="17"/>
  <c r="S38" i="17"/>
  <c r="T33" i="17"/>
  <c r="S23" i="17"/>
  <c r="T23" i="17"/>
  <c r="L72" i="22"/>
  <c r="T18" i="17"/>
  <c r="R90" i="17"/>
  <c r="S88" i="17"/>
  <c r="S78" i="17"/>
  <c r="S73" i="17"/>
  <c r="S68" i="17"/>
  <c r="S63" i="17"/>
  <c r="S58" i="17"/>
  <c r="S49" i="17"/>
  <c r="R48" i="17"/>
  <c r="S48" i="17"/>
  <c r="R43" i="17"/>
  <c r="S43" i="17"/>
  <c r="S33" i="17"/>
  <c r="J72" i="22"/>
  <c r="S28" i="17"/>
  <c r="T90" i="17"/>
  <c r="R23" i="17"/>
  <c r="H94" i="17"/>
  <c r="J94" i="17"/>
  <c r="N72" i="22"/>
  <c r="J73" i="22"/>
  <c r="J91" i="17"/>
  <c r="Q91" i="17"/>
  <c r="T91" i="17"/>
  <c r="S18" i="17"/>
  <c r="R88" i="17"/>
  <c r="P88" i="17"/>
  <c r="Q88" i="17"/>
  <c r="R78" i="17"/>
  <c r="P78" i="17"/>
  <c r="Q78" i="17"/>
  <c r="R73" i="17"/>
  <c r="P73" i="17"/>
  <c r="Q73" i="17"/>
  <c r="R68" i="17"/>
  <c r="P68" i="17"/>
  <c r="Q68" i="17"/>
  <c r="R63" i="17"/>
  <c r="P63" i="17"/>
  <c r="Q63" i="17"/>
  <c r="R58" i="17"/>
  <c r="P58" i="17"/>
  <c r="Q58" i="17"/>
  <c r="R53" i="17"/>
  <c r="P53" i="17"/>
  <c r="Q53" i="17"/>
  <c r="P48" i="17"/>
  <c r="Q48" i="17"/>
  <c r="P43" i="17"/>
  <c r="Q43" i="17"/>
  <c r="R38" i="17"/>
  <c r="P38" i="17"/>
  <c r="Q38" i="17"/>
  <c r="R33" i="17"/>
  <c r="P33" i="17"/>
  <c r="Q33" i="17"/>
  <c r="R28" i="17"/>
  <c r="P28" i="17"/>
  <c r="Q28" i="17"/>
  <c r="Q23" i="17"/>
  <c r="P23" i="17"/>
  <c r="R18" i="17"/>
  <c r="P18" i="17"/>
  <c r="Q18" i="17"/>
  <c r="K76" i="22"/>
  <c r="C76" i="22"/>
  <c r="G76" i="22"/>
  <c r="R13" i="17"/>
  <c r="J90" i="17"/>
  <c r="K94" i="17"/>
  <c r="C48" i="1"/>
  <c r="J15" i="1"/>
  <c r="G18" i="1"/>
  <c r="K44" i="1"/>
  <c r="C45" i="1"/>
  <c r="D45" i="1"/>
  <c r="R101" i="22"/>
  <c r="T101" i="22"/>
  <c r="R63" i="20"/>
  <c r="T63" i="20"/>
  <c r="J63" i="20"/>
  <c r="S63" i="20"/>
  <c r="J58" i="20"/>
  <c r="S58" i="20"/>
  <c r="R58" i="20"/>
  <c r="T58" i="20"/>
  <c r="T53" i="20"/>
  <c r="J53" i="20"/>
  <c r="S53" i="20"/>
  <c r="R53" i="20"/>
  <c r="Q53" i="20"/>
  <c r="J48" i="20"/>
  <c r="P48" i="20"/>
  <c r="T48" i="20"/>
  <c r="R48" i="20"/>
  <c r="I69" i="20"/>
  <c r="O69" i="20"/>
  <c r="T43" i="20"/>
  <c r="R43" i="20"/>
  <c r="S43" i="20"/>
  <c r="Q43" i="20"/>
  <c r="P43" i="20"/>
  <c r="R38" i="20"/>
  <c r="P38" i="20"/>
  <c r="Q38" i="20"/>
  <c r="S38" i="20"/>
  <c r="T33" i="20"/>
  <c r="S33" i="20"/>
  <c r="R33" i="20"/>
  <c r="P33" i="20"/>
  <c r="Q33" i="20"/>
  <c r="T28" i="20"/>
  <c r="S28" i="20"/>
  <c r="R28" i="20"/>
  <c r="P28" i="20"/>
  <c r="Q28" i="20"/>
  <c r="C91" i="22"/>
  <c r="T89" i="22"/>
  <c r="H67" i="20"/>
  <c r="H89" i="22"/>
  <c r="G89" i="22"/>
  <c r="K89" i="22"/>
  <c r="K87" i="22"/>
  <c r="K67" i="20"/>
  <c r="O87" i="22"/>
  <c r="T23" i="20"/>
  <c r="T65" i="20"/>
  <c r="S23" i="20"/>
  <c r="H65" i="20"/>
  <c r="H87" i="22"/>
  <c r="R23" i="20"/>
  <c r="D69" i="20"/>
  <c r="L69" i="20"/>
  <c r="Q23" i="20"/>
  <c r="P23" i="20"/>
  <c r="T18" i="20"/>
  <c r="S18" i="20"/>
  <c r="T88" i="22"/>
  <c r="I91" i="22"/>
  <c r="F91" i="22"/>
  <c r="T13" i="20"/>
  <c r="H66" i="20"/>
  <c r="F69" i="20"/>
  <c r="N69" i="20"/>
  <c r="M66" i="20"/>
  <c r="E91" i="22"/>
  <c r="L91" i="22"/>
  <c r="S13" i="20"/>
  <c r="L66" i="20"/>
  <c r="T66" i="20"/>
  <c r="D91" i="22"/>
  <c r="R13" i="20"/>
  <c r="P13" i="20"/>
  <c r="Q13" i="20"/>
  <c r="R88" i="22"/>
  <c r="G66" i="20"/>
  <c r="G69" i="20"/>
  <c r="G87" i="22"/>
  <c r="R18" i="20"/>
  <c r="P18" i="20"/>
  <c r="K65" i="20"/>
  <c r="C69" i="20"/>
  <c r="Q18" i="20"/>
  <c r="J43" i="15"/>
  <c r="Q43" i="15"/>
  <c r="M62" i="22"/>
  <c r="J38" i="15"/>
  <c r="Q38" i="15"/>
  <c r="J28" i="15"/>
  <c r="F49" i="15"/>
  <c r="N49" i="15"/>
  <c r="J18" i="15"/>
  <c r="P18" i="15"/>
  <c r="T43" i="15"/>
  <c r="R43" i="15"/>
  <c r="T38" i="15"/>
  <c r="R38" i="15"/>
  <c r="P33" i="15"/>
  <c r="T33" i="15"/>
  <c r="R33" i="15"/>
  <c r="C63" i="22"/>
  <c r="K63" i="22"/>
  <c r="H45" i="15"/>
  <c r="S23" i="15"/>
  <c r="T23" i="15"/>
  <c r="R23" i="15"/>
  <c r="T18" i="15"/>
  <c r="R18" i="15"/>
  <c r="E49" i="15"/>
  <c r="M49" i="15"/>
  <c r="E66" i="22"/>
  <c r="E103" i="22"/>
  <c r="F103" i="22"/>
  <c r="T13" i="15"/>
  <c r="T45" i="15"/>
  <c r="N46" i="15"/>
  <c r="D66" i="22"/>
  <c r="J13" i="15"/>
  <c r="P13" i="15"/>
  <c r="L46" i="15"/>
  <c r="D49" i="15"/>
  <c r="L49" i="15"/>
  <c r="L66" i="22"/>
  <c r="D102" i="22"/>
  <c r="G46" i="15"/>
  <c r="R13" i="15"/>
  <c r="R45" i="15"/>
  <c r="G45" i="15"/>
  <c r="C49" i="15"/>
  <c r="K49" i="15"/>
  <c r="P13" i="6"/>
  <c r="Q33" i="8"/>
  <c r="T70" i="22"/>
  <c r="S101" i="22"/>
  <c r="T43" i="7"/>
  <c r="J63" i="13"/>
  <c r="R55" i="22"/>
  <c r="P43" i="9"/>
  <c r="P33" i="9"/>
  <c r="Q33" i="9"/>
  <c r="L50" i="22"/>
  <c r="N60" i="22"/>
  <c r="N61" i="22"/>
  <c r="M60" i="22"/>
  <c r="R60" i="22"/>
  <c r="M61" i="22"/>
  <c r="E61" i="22"/>
  <c r="S58" i="10"/>
  <c r="P22" i="1"/>
  <c r="T90" i="22"/>
  <c r="N91" i="22"/>
  <c r="P58" i="11"/>
  <c r="Q45" i="22"/>
  <c r="C96" i="17"/>
  <c r="L104" i="22"/>
  <c r="P23" i="7"/>
  <c r="P13" i="7"/>
  <c r="K26" i="22"/>
  <c r="Q23" i="14"/>
  <c r="Q13" i="17"/>
  <c r="S13" i="17"/>
  <c r="C16" i="22"/>
  <c r="D104" i="22"/>
  <c r="Q33" i="15"/>
  <c r="Q23" i="15"/>
  <c r="N104" i="22"/>
  <c r="S48" i="13"/>
  <c r="F56" i="22"/>
  <c r="N56" i="22"/>
  <c r="T56" i="22"/>
  <c r="M56" i="22"/>
  <c r="Q13" i="6"/>
  <c r="C73" i="20"/>
  <c r="C104" i="22"/>
  <c r="K71" i="22"/>
  <c r="Q18" i="16"/>
  <c r="P16" i="1"/>
  <c r="Q48" i="14"/>
  <c r="P18" i="14"/>
  <c r="Q38" i="13"/>
  <c r="J56" i="4"/>
  <c r="Q56" i="4"/>
  <c r="T46" i="15"/>
  <c r="J82" i="22"/>
  <c r="Q82" i="22"/>
  <c r="P18" i="19"/>
  <c r="T34" i="19"/>
  <c r="R71" i="22"/>
  <c r="Q43" i="14"/>
  <c r="P23" i="14"/>
  <c r="H56" i="22"/>
  <c r="E102" i="22"/>
  <c r="E56" i="22"/>
  <c r="R52" i="22"/>
  <c r="S18" i="13"/>
  <c r="C56" i="22"/>
  <c r="Q63" i="12"/>
  <c r="S73" i="10"/>
  <c r="Q73" i="10"/>
  <c r="S13" i="9"/>
  <c r="T31" i="22"/>
  <c r="T49" i="8"/>
  <c r="T49" i="6"/>
  <c r="P18" i="6"/>
  <c r="C102" i="22"/>
  <c r="S33" i="1"/>
  <c r="J30" i="19"/>
  <c r="S30" i="19"/>
  <c r="G34" i="19"/>
  <c r="R82" i="22"/>
  <c r="L102" i="22"/>
  <c r="R70" i="22"/>
  <c r="T69" i="16"/>
  <c r="C73" i="16"/>
  <c r="T62" i="22"/>
  <c r="F66" i="22"/>
  <c r="R63" i="22"/>
  <c r="R62" i="22"/>
  <c r="F104" i="22"/>
  <c r="J65" i="22"/>
  <c r="T64" i="22"/>
  <c r="O67" i="14"/>
  <c r="T67" i="14"/>
  <c r="I59" i="22"/>
  <c r="O65" i="14"/>
  <c r="T65" i="14"/>
  <c r="I57" i="22"/>
  <c r="I58" i="22"/>
  <c r="O66" i="14"/>
  <c r="T66" i="14"/>
  <c r="G60" i="22"/>
  <c r="J60" i="22"/>
  <c r="K61" i="22"/>
  <c r="J59" i="22"/>
  <c r="S59" i="22"/>
  <c r="M105" i="22"/>
  <c r="J55" i="22"/>
  <c r="P55" i="22"/>
  <c r="R74" i="12"/>
  <c r="E36" i="22"/>
  <c r="R33" i="22"/>
  <c r="Q13" i="9"/>
  <c r="K36" i="22"/>
  <c r="R23" i="22"/>
  <c r="P38" i="7"/>
  <c r="C26" i="22"/>
  <c r="K21" i="22"/>
  <c r="J9" i="22"/>
  <c r="Q9" i="22"/>
  <c r="Q22" i="1"/>
  <c r="Q16" i="1"/>
  <c r="Q38" i="21"/>
  <c r="S95" i="22"/>
  <c r="P95" i="22"/>
  <c r="P38" i="21"/>
  <c r="R34" i="19"/>
  <c r="Q85" i="22"/>
  <c r="P85" i="22"/>
  <c r="P15" i="22"/>
  <c r="P33" i="19"/>
  <c r="Q13" i="19"/>
  <c r="R53" i="18"/>
  <c r="G80" i="22"/>
  <c r="J80" i="22"/>
  <c r="J53" i="18"/>
  <c r="J70" i="22"/>
  <c r="P70" i="22"/>
  <c r="J68" i="16"/>
  <c r="P68" i="16"/>
  <c r="T71" i="22"/>
  <c r="S68" i="16"/>
  <c r="Q70" i="22"/>
  <c r="S43" i="15"/>
  <c r="M66" i="22"/>
  <c r="E105" i="22"/>
  <c r="P65" i="22"/>
  <c r="J48" i="15"/>
  <c r="P12" i="1"/>
  <c r="G44" i="1"/>
  <c r="Q12" i="1"/>
  <c r="H44" i="1"/>
  <c r="P17" i="1"/>
  <c r="Q33" i="1"/>
  <c r="P53" i="14"/>
  <c r="Q28" i="14"/>
  <c r="C71" i="14"/>
  <c r="D72" i="14"/>
  <c r="J68" i="14"/>
  <c r="S68" i="14"/>
  <c r="Q78" i="10"/>
  <c r="C41" i="22"/>
  <c r="S33" i="10"/>
  <c r="S28" i="10"/>
  <c r="P23" i="10"/>
  <c r="R82" i="10"/>
  <c r="J82" i="10"/>
  <c r="G40" i="22"/>
  <c r="J40" i="22"/>
  <c r="S75" i="22"/>
  <c r="Q93" i="17"/>
  <c r="P93" i="17"/>
  <c r="Q75" i="22"/>
  <c r="P38" i="9"/>
  <c r="Q38" i="9"/>
  <c r="P28" i="9"/>
  <c r="J35" i="22"/>
  <c r="Q35" i="22"/>
  <c r="S48" i="9"/>
  <c r="Q48" i="9"/>
  <c r="R48" i="9"/>
  <c r="P48" i="9"/>
  <c r="R44" i="7"/>
  <c r="Q23" i="7"/>
  <c r="R43" i="7"/>
  <c r="Q13" i="7"/>
  <c r="G25" i="22"/>
  <c r="J25" i="22"/>
  <c r="J43" i="7"/>
  <c r="Q28" i="6"/>
  <c r="J20" i="22"/>
  <c r="S20" i="22"/>
  <c r="J48" i="6"/>
  <c r="S48" i="6"/>
  <c r="R48" i="6"/>
  <c r="P48" i="6"/>
  <c r="Q20" i="22"/>
  <c r="Q43" i="4"/>
  <c r="R58" i="4"/>
  <c r="P58" i="4"/>
  <c r="S58" i="4"/>
  <c r="Q58" i="4"/>
  <c r="Q15" i="22"/>
  <c r="S15" i="22"/>
  <c r="T77" i="12"/>
  <c r="R50" i="22"/>
  <c r="Q58" i="12"/>
  <c r="J77" i="12"/>
  <c r="G50" i="22"/>
  <c r="J50" i="22"/>
  <c r="Q43" i="8"/>
  <c r="J30" i="22"/>
  <c r="P30" i="22"/>
  <c r="J48" i="8"/>
  <c r="S48" i="8"/>
  <c r="R48" i="8"/>
  <c r="P48" i="8"/>
  <c r="Q30" i="22"/>
  <c r="J90" i="22"/>
  <c r="P90" i="22"/>
  <c r="J68" i="20"/>
  <c r="P68" i="20"/>
  <c r="P23" i="11"/>
  <c r="Q23" i="11"/>
  <c r="J57" i="4"/>
  <c r="P37" i="21"/>
  <c r="Q94" i="22"/>
  <c r="S37" i="21"/>
  <c r="P94" i="22"/>
  <c r="R94" i="22"/>
  <c r="Q58" i="20"/>
  <c r="P58" i="20"/>
  <c r="Q84" i="22"/>
  <c r="P32" i="19"/>
  <c r="T86" i="22"/>
  <c r="R86" i="22"/>
  <c r="P84" i="22"/>
  <c r="R84" i="22"/>
  <c r="K81" i="22"/>
  <c r="R81" i="22"/>
  <c r="J79" i="22"/>
  <c r="S79" i="22"/>
  <c r="J52" i="18"/>
  <c r="S52" i="18"/>
  <c r="R79" i="22"/>
  <c r="R52" i="18"/>
  <c r="C71" i="22"/>
  <c r="J69" i="22"/>
  <c r="P69" i="22"/>
  <c r="J67" i="16"/>
  <c r="S67" i="16"/>
  <c r="R67" i="16"/>
  <c r="P67" i="16"/>
  <c r="R69" i="22"/>
  <c r="P43" i="15"/>
  <c r="P38" i="15"/>
  <c r="Q18" i="15"/>
  <c r="R47" i="15"/>
  <c r="J47" i="15"/>
  <c r="G64" i="22"/>
  <c r="J64" i="22"/>
  <c r="P64" i="22"/>
  <c r="R64" i="22"/>
  <c r="Q33" i="14"/>
  <c r="R68" i="14"/>
  <c r="Q58" i="14"/>
  <c r="P38" i="14"/>
  <c r="Q38" i="14"/>
  <c r="J67" i="14"/>
  <c r="S67" i="14"/>
  <c r="O64" i="13"/>
  <c r="T64" i="13"/>
  <c r="H104" i="22"/>
  <c r="K56" i="22"/>
  <c r="R56" i="22"/>
  <c r="G64" i="13"/>
  <c r="H64" i="13"/>
  <c r="R61" i="13"/>
  <c r="Q18" i="13"/>
  <c r="R63" i="13"/>
  <c r="P63" i="13"/>
  <c r="R54" i="22"/>
  <c r="S63" i="13"/>
  <c r="Q63" i="13"/>
  <c r="J62" i="13"/>
  <c r="G54" i="22"/>
  <c r="J54" i="22"/>
  <c r="P54" i="22"/>
  <c r="Q55" i="22"/>
  <c r="Q53" i="12"/>
  <c r="Q38" i="12"/>
  <c r="J49" i="22"/>
  <c r="S49" i="22"/>
  <c r="K51" i="22"/>
  <c r="J76" i="12"/>
  <c r="P76" i="12"/>
  <c r="Q18" i="12"/>
  <c r="R76" i="12"/>
  <c r="Q13" i="12"/>
  <c r="P49" i="22"/>
  <c r="R49" i="22"/>
  <c r="Q49" i="22"/>
  <c r="Q28" i="11"/>
  <c r="Q44" i="22"/>
  <c r="P44" i="22"/>
  <c r="Q13" i="11"/>
  <c r="P62" i="11"/>
  <c r="T39" i="22"/>
  <c r="P68" i="10"/>
  <c r="Q58" i="10"/>
  <c r="Q53" i="10"/>
  <c r="Q33" i="10"/>
  <c r="G39" i="22"/>
  <c r="J39" i="22"/>
  <c r="J81" i="10"/>
  <c r="S13" i="10"/>
  <c r="K41" i="22"/>
  <c r="Q43" i="9"/>
  <c r="Q28" i="9"/>
  <c r="P23" i="9"/>
  <c r="Q23" i="9"/>
  <c r="J34" i="22"/>
  <c r="Q34" i="22"/>
  <c r="J47" i="9"/>
  <c r="S47" i="9"/>
  <c r="R47" i="9"/>
  <c r="P47" i="9"/>
  <c r="S34" i="22"/>
  <c r="P38" i="8"/>
  <c r="Q38" i="8"/>
  <c r="P28" i="8"/>
  <c r="Q23" i="8"/>
  <c r="J47" i="8"/>
  <c r="P47" i="8"/>
  <c r="J49" i="8"/>
  <c r="S49" i="8"/>
  <c r="Q29" i="22"/>
  <c r="S29" i="22"/>
  <c r="Q13" i="8"/>
  <c r="P29" i="22"/>
  <c r="R29" i="22"/>
  <c r="Q38" i="7"/>
  <c r="R42" i="7"/>
  <c r="E104" i="22"/>
  <c r="E26" i="22"/>
  <c r="J42" i="7"/>
  <c r="G24" i="22"/>
  <c r="J24" i="22"/>
  <c r="P24" i="22"/>
  <c r="R24" i="22"/>
  <c r="Q11" i="1"/>
  <c r="S11" i="1"/>
  <c r="S9" i="22"/>
  <c r="S21" i="1"/>
  <c r="P21" i="1"/>
  <c r="J42" i="1"/>
  <c r="Q21" i="1"/>
  <c r="K14" i="22"/>
  <c r="K16" i="22"/>
  <c r="E16" i="22"/>
  <c r="P13" i="4"/>
  <c r="S57" i="4"/>
  <c r="Q57" i="4"/>
  <c r="R14" i="22"/>
  <c r="R57" i="4"/>
  <c r="P57" i="4"/>
  <c r="S14" i="22"/>
  <c r="P92" i="17"/>
  <c r="P74" i="22"/>
  <c r="R74" i="22"/>
  <c r="Q74" i="22"/>
  <c r="T92" i="22"/>
  <c r="G39" i="21"/>
  <c r="J92" i="22"/>
  <c r="S35" i="21"/>
  <c r="Q35" i="21"/>
  <c r="R35" i="21"/>
  <c r="P35" i="21"/>
  <c r="Q23" i="4"/>
  <c r="Q48" i="4"/>
  <c r="P13" i="12"/>
  <c r="T74" i="12"/>
  <c r="Q48" i="12"/>
  <c r="I78" i="12"/>
  <c r="I47" i="22"/>
  <c r="R48" i="22"/>
  <c r="F51" i="22"/>
  <c r="T48" i="22"/>
  <c r="Q33" i="12"/>
  <c r="Q28" i="12"/>
  <c r="H51" i="22"/>
  <c r="Q23" i="12"/>
  <c r="S18" i="12"/>
  <c r="J48" i="22"/>
  <c r="P48" i="22"/>
  <c r="J75" i="12"/>
  <c r="Q75" i="12"/>
  <c r="H78" i="12"/>
  <c r="S75" i="12"/>
  <c r="R75" i="12"/>
  <c r="P75" i="12"/>
  <c r="Q48" i="22"/>
  <c r="C80" i="12"/>
  <c r="C79" i="12"/>
  <c r="D79" i="12"/>
  <c r="K78" i="12"/>
  <c r="G78" i="12"/>
  <c r="J78" i="12"/>
  <c r="J74" i="12"/>
  <c r="G47" i="22"/>
  <c r="Q28" i="1"/>
  <c r="S10" i="1"/>
  <c r="P10" i="1"/>
  <c r="Q10" i="1"/>
  <c r="S14" i="1"/>
  <c r="P14" i="1"/>
  <c r="Q14" i="1"/>
  <c r="Q13" i="4"/>
  <c r="Q53" i="4"/>
  <c r="Q38" i="4"/>
  <c r="Q28" i="4"/>
  <c r="R55" i="4"/>
  <c r="Q18" i="4"/>
  <c r="J13" i="22"/>
  <c r="Q13" i="22"/>
  <c r="H59" i="4"/>
  <c r="H12" i="22"/>
  <c r="H16" i="22"/>
  <c r="S56" i="4"/>
  <c r="R56" i="4"/>
  <c r="G59" i="4"/>
  <c r="J55" i="4"/>
  <c r="G12" i="22"/>
  <c r="C61" i="4"/>
  <c r="C60" i="4"/>
  <c r="D60" i="4"/>
  <c r="K59" i="4"/>
  <c r="H49" i="6"/>
  <c r="H17" i="22"/>
  <c r="H21" i="22"/>
  <c r="L21" i="22"/>
  <c r="T21" i="22"/>
  <c r="T17" i="22"/>
  <c r="R17" i="22"/>
  <c r="R45" i="6"/>
  <c r="J45" i="6"/>
  <c r="G17" i="22"/>
  <c r="J17" i="22"/>
  <c r="T23" i="22"/>
  <c r="I26" i="22"/>
  <c r="H26" i="22"/>
  <c r="T44" i="7"/>
  <c r="H44" i="7"/>
  <c r="J41" i="7"/>
  <c r="Q41" i="7"/>
  <c r="G44" i="7"/>
  <c r="G23" i="22"/>
  <c r="S40" i="7"/>
  <c r="T40" i="7"/>
  <c r="R40" i="7"/>
  <c r="P40" i="7"/>
  <c r="Q40" i="7"/>
  <c r="T26" i="22"/>
  <c r="R26" i="22"/>
  <c r="R45" i="9"/>
  <c r="G49" i="9"/>
  <c r="G33" i="22"/>
  <c r="G36" i="22"/>
  <c r="J46" i="9"/>
  <c r="H33" i="22"/>
  <c r="J33" i="22"/>
  <c r="T36" i="22"/>
  <c r="R36" i="22"/>
  <c r="J45" i="9"/>
  <c r="H32" i="22"/>
  <c r="H49" i="9"/>
  <c r="T49" i="9"/>
  <c r="R49" i="9"/>
  <c r="J46" i="6"/>
  <c r="G18" i="22"/>
  <c r="J18" i="22"/>
  <c r="C51" i="6"/>
  <c r="D53" i="6"/>
  <c r="C50" i="6"/>
  <c r="M49" i="6"/>
  <c r="G49" i="6"/>
  <c r="J47" i="6"/>
  <c r="G19" i="22"/>
  <c r="J61" i="13"/>
  <c r="G53" i="22"/>
  <c r="J53" i="22"/>
  <c r="C66" i="13"/>
  <c r="C65" i="13"/>
  <c r="D65" i="13"/>
  <c r="K64" i="13"/>
  <c r="S60" i="13"/>
  <c r="Q60" i="13"/>
  <c r="R60" i="13"/>
  <c r="P60" i="13"/>
  <c r="J52" i="22"/>
  <c r="H42" i="22"/>
  <c r="J60" i="11"/>
  <c r="P63" i="11"/>
  <c r="Q63" i="11"/>
  <c r="Q43" i="11"/>
  <c r="S43" i="11"/>
  <c r="R44" i="22"/>
  <c r="K102" i="22"/>
  <c r="K46" i="22"/>
  <c r="R46" i="22"/>
  <c r="T64" i="11"/>
  <c r="S38" i="11"/>
  <c r="Q38" i="11"/>
  <c r="T46" i="22"/>
  <c r="H64" i="11"/>
  <c r="H43" i="22"/>
  <c r="H46" i="22"/>
  <c r="S61" i="11"/>
  <c r="Q61" i="11"/>
  <c r="R61" i="11"/>
  <c r="P61" i="11"/>
  <c r="C66" i="11"/>
  <c r="C65" i="11"/>
  <c r="D65" i="11"/>
  <c r="K64" i="11"/>
  <c r="G42" i="22"/>
  <c r="G64" i="11"/>
  <c r="H69" i="16"/>
  <c r="H68" i="22"/>
  <c r="H71" i="22"/>
  <c r="R66" i="16"/>
  <c r="P66" i="16"/>
  <c r="S66" i="16"/>
  <c r="Q66" i="16"/>
  <c r="C71" i="16"/>
  <c r="C70" i="16"/>
  <c r="D70" i="16"/>
  <c r="K69" i="16"/>
  <c r="G67" i="22"/>
  <c r="G69" i="16"/>
  <c r="J65" i="16"/>
  <c r="Q53" i="14"/>
  <c r="R67" i="14"/>
  <c r="Q59" i="22"/>
  <c r="P13" i="14"/>
  <c r="Q63" i="14"/>
  <c r="C70" i="14"/>
  <c r="D70" i="14"/>
  <c r="R66" i="14"/>
  <c r="Q18" i="14"/>
  <c r="R57" i="22"/>
  <c r="Q13" i="14"/>
  <c r="H69" i="14"/>
  <c r="H58" i="22"/>
  <c r="H61" i="22"/>
  <c r="J66" i="14"/>
  <c r="G58" i="22"/>
  <c r="J58" i="22"/>
  <c r="G69" i="14"/>
  <c r="J65" i="14"/>
  <c r="P65" i="14"/>
  <c r="G57" i="22"/>
  <c r="R69" i="14"/>
  <c r="R65" i="14"/>
  <c r="Q31" i="19"/>
  <c r="P23" i="19"/>
  <c r="Q23" i="19"/>
  <c r="P31" i="19"/>
  <c r="J83" i="22"/>
  <c r="Q83" i="22"/>
  <c r="H34" i="19"/>
  <c r="P30" i="19"/>
  <c r="S82" i="22"/>
  <c r="C56" i="18"/>
  <c r="D57" i="18"/>
  <c r="T81" i="22"/>
  <c r="J51" i="18"/>
  <c r="S51" i="18"/>
  <c r="C55" i="18"/>
  <c r="D55" i="18"/>
  <c r="H81" i="22"/>
  <c r="J78" i="22"/>
  <c r="P78" i="22"/>
  <c r="H54" i="18"/>
  <c r="R51" i="18"/>
  <c r="K54" i="18"/>
  <c r="R54" i="18"/>
  <c r="G54" i="18"/>
  <c r="J50" i="18"/>
  <c r="G77" i="22"/>
  <c r="R50" i="18"/>
  <c r="R31" i="22"/>
  <c r="Q28" i="8"/>
  <c r="J28" i="22"/>
  <c r="S28" i="22"/>
  <c r="H31" i="22"/>
  <c r="R46" i="8"/>
  <c r="P46" i="8"/>
  <c r="S46" i="8"/>
  <c r="Q46" i="8"/>
  <c r="R49" i="8"/>
  <c r="J27" i="22"/>
  <c r="G31" i="22"/>
  <c r="S45" i="8"/>
  <c r="Q45" i="8"/>
  <c r="R45" i="8"/>
  <c r="P45" i="8"/>
  <c r="P20" i="1"/>
  <c r="S7" i="22"/>
  <c r="Q7" i="22"/>
  <c r="S23" i="1"/>
  <c r="Q23" i="1"/>
  <c r="P23" i="1"/>
  <c r="J40" i="1"/>
  <c r="Q19" i="1"/>
  <c r="S19" i="1"/>
  <c r="P19" i="1"/>
  <c r="S53" i="10"/>
  <c r="N102" i="22"/>
  <c r="S48" i="10"/>
  <c r="J80" i="10"/>
  <c r="Q48" i="10"/>
  <c r="Q43" i="10"/>
  <c r="Q13" i="10"/>
  <c r="J79" i="10"/>
  <c r="S79" i="10"/>
  <c r="F102" i="22"/>
  <c r="M102" i="22"/>
  <c r="Q28" i="10"/>
  <c r="F41" i="22"/>
  <c r="G83" i="10"/>
  <c r="R37" i="22"/>
  <c r="T79" i="10"/>
  <c r="H41" i="22"/>
  <c r="H83" i="10"/>
  <c r="J38" i="22"/>
  <c r="C85" i="10"/>
  <c r="C84" i="10"/>
  <c r="D84" i="10"/>
  <c r="K83" i="10"/>
  <c r="G41" i="22"/>
  <c r="Q79" i="10"/>
  <c r="R79" i="10"/>
  <c r="P79" i="10"/>
  <c r="T94" i="17"/>
  <c r="C95" i="17"/>
  <c r="D76" i="22"/>
  <c r="S91" i="17"/>
  <c r="S72" i="22"/>
  <c r="P72" i="22"/>
  <c r="Q72" i="22"/>
  <c r="J76" i="22"/>
  <c r="P91" i="17"/>
  <c r="N76" i="22"/>
  <c r="T72" i="22"/>
  <c r="R72" i="22"/>
  <c r="R94" i="17"/>
  <c r="S90" i="17"/>
  <c r="Q90" i="17"/>
  <c r="P90" i="17"/>
  <c r="S15" i="1"/>
  <c r="P15" i="1"/>
  <c r="J41" i="1"/>
  <c r="Q15" i="1"/>
  <c r="J8" i="22"/>
  <c r="Q63" i="20"/>
  <c r="P63" i="20"/>
  <c r="P53" i="20"/>
  <c r="S48" i="20"/>
  <c r="Q48" i="20"/>
  <c r="T69" i="20"/>
  <c r="J65" i="20"/>
  <c r="Q65" i="20"/>
  <c r="J67" i="20"/>
  <c r="Q67" i="20"/>
  <c r="R67" i="20"/>
  <c r="J89" i="22"/>
  <c r="P89" i="22"/>
  <c r="R89" i="22"/>
  <c r="K104" i="22"/>
  <c r="K91" i="22"/>
  <c r="R91" i="22"/>
  <c r="R87" i="22"/>
  <c r="T87" i="22"/>
  <c r="O91" i="22"/>
  <c r="T91" i="22"/>
  <c r="H69" i="20"/>
  <c r="J69" i="20"/>
  <c r="S69" i="20"/>
  <c r="H88" i="22"/>
  <c r="R66" i="20"/>
  <c r="J66" i="20"/>
  <c r="G88" i="22"/>
  <c r="R65" i="20"/>
  <c r="P65" i="20"/>
  <c r="J87" i="22"/>
  <c r="C71" i="20"/>
  <c r="C70" i="20"/>
  <c r="D70" i="20"/>
  <c r="K69" i="20"/>
  <c r="S38" i="15"/>
  <c r="S18" i="15"/>
  <c r="C66" i="22"/>
  <c r="K66" i="22"/>
  <c r="C103" i="22"/>
  <c r="C106" i="22"/>
  <c r="H49" i="15"/>
  <c r="H62" i="22"/>
  <c r="R46" i="15"/>
  <c r="S13" i="15"/>
  <c r="Q13" i="15"/>
  <c r="J46" i="15"/>
  <c r="G63" i="22"/>
  <c r="G62" i="22"/>
  <c r="G49" i="15"/>
  <c r="J45" i="15"/>
  <c r="S55" i="22"/>
  <c r="T50" i="22"/>
  <c r="L51" i="22"/>
  <c r="R51" i="22"/>
  <c r="R61" i="22"/>
  <c r="J49" i="9"/>
  <c r="Q49" i="9"/>
  <c r="P59" i="22"/>
  <c r="P52" i="18"/>
  <c r="Q79" i="22"/>
  <c r="P79" i="22"/>
  <c r="D58" i="18"/>
  <c r="P9" i="22"/>
  <c r="J88" i="22"/>
  <c r="J34" i="19"/>
  <c r="S34" i="19"/>
  <c r="P56" i="4"/>
  <c r="Q28" i="22"/>
  <c r="S65" i="20"/>
  <c r="P82" i="22"/>
  <c r="Q30" i="19"/>
  <c r="P49" i="8"/>
  <c r="S83" i="22"/>
  <c r="O58" i="22"/>
  <c r="I60" i="22"/>
  <c r="O68" i="14"/>
  <c r="T68" i="14"/>
  <c r="O57" i="22"/>
  <c r="O59" i="22"/>
  <c r="I104" i="22"/>
  <c r="I69" i="14"/>
  <c r="P41" i="7"/>
  <c r="Q14" i="22"/>
  <c r="P14" i="22"/>
  <c r="E106" i="22"/>
  <c r="Q80" i="22"/>
  <c r="S80" i="22"/>
  <c r="P80" i="22"/>
  <c r="S53" i="18"/>
  <c r="Q53" i="18"/>
  <c r="P53" i="18"/>
  <c r="S70" i="22"/>
  <c r="Q68" i="16"/>
  <c r="J44" i="1"/>
  <c r="Q68" i="14"/>
  <c r="P68" i="14"/>
  <c r="S82" i="10"/>
  <c r="Q82" i="10"/>
  <c r="P82" i="10"/>
  <c r="Q40" i="22"/>
  <c r="S40" i="22"/>
  <c r="P40" i="22"/>
  <c r="S35" i="22"/>
  <c r="Q25" i="22"/>
  <c r="S25" i="22"/>
  <c r="P25" i="22"/>
  <c r="S43" i="7"/>
  <c r="Q43" i="7"/>
  <c r="P43" i="7"/>
  <c r="P20" i="22"/>
  <c r="J49" i="6"/>
  <c r="S49" i="6"/>
  <c r="Q48" i="6"/>
  <c r="Q50" i="22"/>
  <c r="S50" i="22"/>
  <c r="P50" i="22"/>
  <c r="S77" i="12"/>
  <c r="Q77" i="12"/>
  <c r="P77" i="12"/>
  <c r="S30" i="22"/>
  <c r="Q48" i="8"/>
  <c r="S90" i="22"/>
  <c r="Q90" i="22"/>
  <c r="Q68" i="20"/>
  <c r="S68" i="20"/>
  <c r="S67" i="20"/>
  <c r="P67" i="20"/>
  <c r="Q52" i="18"/>
  <c r="S69" i="22"/>
  <c r="Q69" i="22"/>
  <c r="J69" i="16"/>
  <c r="S69" i="16"/>
  <c r="Q67" i="16"/>
  <c r="J68" i="22"/>
  <c r="P68" i="22"/>
  <c r="S47" i="15"/>
  <c r="Q47" i="15"/>
  <c r="P47" i="15"/>
  <c r="Q64" i="22"/>
  <c r="S64" i="22"/>
  <c r="P60" i="22"/>
  <c r="S60" i="22"/>
  <c r="Q60" i="22"/>
  <c r="Q67" i="14"/>
  <c r="P67" i="14"/>
  <c r="G56" i="22"/>
  <c r="J64" i="13"/>
  <c r="S64" i="13"/>
  <c r="S62" i="13"/>
  <c r="Q62" i="13"/>
  <c r="P62" i="13"/>
  <c r="Q54" i="22"/>
  <c r="S54" i="22"/>
  <c r="S76" i="12"/>
  <c r="Q76" i="12"/>
  <c r="J64" i="11"/>
  <c r="S64" i="11"/>
  <c r="J83" i="10"/>
  <c r="S81" i="10"/>
  <c r="Q47" i="9"/>
  <c r="Q49" i="8"/>
  <c r="Q47" i="8"/>
  <c r="S47" i="8"/>
  <c r="G104" i="22"/>
  <c r="J44" i="7"/>
  <c r="P44" i="7"/>
  <c r="S42" i="7"/>
  <c r="Q42" i="7"/>
  <c r="P42" i="7"/>
  <c r="Q24" i="22"/>
  <c r="S24" i="22"/>
  <c r="R21" i="22"/>
  <c r="S42" i="1"/>
  <c r="P42" i="1"/>
  <c r="Q42" i="1"/>
  <c r="O78" i="12"/>
  <c r="T78" i="12"/>
  <c r="C82" i="12"/>
  <c r="D82" i="12"/>
  <c r="O47" i="22"/>
  <c r="I51" i="22"/>
  <c r="I102" i="22"/>
  <c r="S48" i="22"/>
  <c r="S74" i="12"/>
  <c r="Q74" i="12"/>
  <c r="P74" i="12"/>
  <c r="R78" i="12"/>
  <c r="P78" i="12"/>
  <c r="D80" i="12"/>
  <c r="D81" i="12"/>
  <c r="J47" i="22"/>
  <c r="G51" i="22"/>
  <c r="S78" i="12"/>
  <c r="Q78" i="12"/>
  <c r="J59" i="4"/>
  <c r="D61" i="4"/>
  <c r="D63" i="4"/>
  <c r="D62" i="4"/>
  <c r="J12" i="22"/>
  <c r="G16" i="22"/>
  <c r="S55" i="4"/>
  <c r="Q55" i="4"/>
  <c r="P55" i="4"/>
  <c r="S45" i="6"/>
  <c r="Q45" i="6"/>
  <c r="S17" i="22"/>
  <c r="Q17" i="22"/>
  <c r="P45" i="6"/>
  <c r="S41" i="7"/>
  <c r="G26" i="22"/>
  <c r="J23" i="22"/>
  <c r="Q33" i="22"/>
  <c r="S33" i="22"/>
  <c r="Q46" i="9"/>
  <c r="S46" i="9"/>
  <c r="P46" i="9"/>
  <c r="Q45" i="9"/>
  <c r="P45" i="9"/>
  <c r="S45" i="9"/>
  <c r="J32" i="22"/>
  <c r="H36" i="22"/>
  <c r="S49" i="9"/>
  <c r="S18" i="22"/>
  <c r="Q18" i="22"/>
  <c r="S46" i="6"/>
  <c r="Q46" i="6"/>
  <c r="P46" i="6"/>
  <c r="S47" i="6"/>
  <c r="Q47" i="6"/>
  <c r="P47" i="6"/>
  <c r="R49" i="6"/>
  <c r="P49" i="6"/>
  <c r="J19" i="22"/>
  <c r="P19" i="22"/>
  <c r="G21" i="22"/>
  <c r="S61" i="13"/>
  <c r="Q61" i="13"/>
  <c r="P61" i="13"/>
  <c r="Q53" i="22"/>
  <c r="S53" i="22"/>
  <c r="P53" i="22"/>
  <c r="J56" i="22"/>
  <c r="S52" i="22"/>
  <c r="Q52" i="22"/>
  <c r="P52" i="22"/>
  <c r="R64" i="13"/>
  <c r="D66" i="13"/>
  <c r="D68" i="13"/>
  <c r="D67" i="13"/>
  <c r="J43" i="22"/>
  <c r="R64" i="11"/>
  <c r="D66" i="11"/>
  <c r="D68" i="11"/>
  <c r="D67" i="11"/>
  <c r="S60" i="11"/>
  <c r="Q60" i="11"/>
  <c r="P60" i="11"/>
  <c r="G46" i="22"/>
  <c r="J42" i="22"/>
  <c r="S65" i="16"/>
  <c r="Q65" i="16"/>
  <c r="P65" i="16"/>
  <c r="R69" i="16"/>
  <c r="D71" i="16"/>
  <c r="D73" i="16"/>
  <c r="D72" i="16"/>
  <c r="G71" i="22"/>
  <c r="J67" i="22"/>
  <c r="D71" i="14"/>
  <c r="J69" i="14"/>
  <c r="P69" i="14"/>
  <c r="R102" i="22"/>
  <c r="S66" i="14"/>
  <c r="Q66" i="14"/>
  <c r="P66" i="14"/>
  <c r="Q58" i="22"/>
  <c r="S58" i="22"/>
  <c r="P58" i="22"/>
  <c r="G61" i="22"/>
  <c r="J57" i="22"/>
  <c r="S65" i="14"/>
  <c r="Q65" i="14"/>
  <c r="J86" i="22"/>
  <c r="Q86" i="22"/>
  <c r="P83" i="22"/>
  <c r="P51" i="18"/>
  <c r="J54" i="18"/>
  <c r="P54" i="18"/>
  <c r="Q51" i="18"/>
  <c r="D56" i="18"/>
  <c r="S78" i="22"/>
  <c r="Q78" i="22"/>
  <c r="S50" i="18"/>
  <c r="Q50" i="18"/>
  <c r="G81" i="22"/>
  <c r="J77" i="22"/>
  <c r="P50" i="18"/>
  <c r="P28" i="22"/>
  <c r="J31" i="22"/>
  <c r="P27" i="22"/>
  <c r="S27" i="22"/>
  <c r="Q27" i="22"/>
  <c r="Q40" i="1"/>
  <c r="S40" i="1"/>
  <c r="P40" i="1"/>
  <c r="P38" i="22"/>
  <c r="S37" i="22"/>
  <c r="Q37" i="22"/>
  <c r="D85" i="10"/>
  <c r="D87" i="10"/>
  <c r="D86" i="10"/>
  <c r="S8" i="22"/>
  <c r="P8" i="22"/>
  <c r="Q8" i="22"/>
  <c r="S41" i="1"/>
  <c r="P41" i="1"/>
  <c r="Q41" i="1"/>
  <c r="Q89" i="22"/>
  <c r="S89" i="22"/>
  <c r="Q69" i="20"/>
  <c r="H91" i="22"/>
  <c r="P18" i="22"/>
  <c r="Q88" i="22"/>
  <c r="S88" i="22"/>
  <c r="P88" i="22"/>
  <c r="S66" i="20"/>
  <c r="Q66" i="20"/>
  <c r="P66" i="20"/>
  <c r="G91" i="22"/>
  <c r="J91" i="22"/>
  <c r="P87" i="22"/>
  <c r="P17" i="22"/>
  <c r="S87" i="22"/>
  <c r="Q87" i="22"/>
  <c r="R69" i="20"/>
  <c r="P69" i="20"/>
  <c r="D71" i="20"/>
  <c r="D73" i="20"/>
  <c r="D72" i="20"/>
  <c r="J49" i="15"/>
  <c r="H66" i="22"/>
  <c r="H102" i="22"/>
  <c r="S46" i="15"/>
  <c r="Q46" i="15"/>
  <c r="P46" i="15"/>
  <c r="J63" i="22"/>
  <c r="S45" i="15"/>
  <c r="Q45" i="15"/>
  <c r="P45" i="15"/>
  <c r="G102" i="22"/>
  <c r="G66" i="22"/>
  <c r="J62" i="22"/>
  <c r="P49" i="9"/>
  <c r="I61" i="22"/>
  <c r="P34" i="19"/>
  <c r="Q34" i="19"/>
  <c r="S86" i="22"/>
  <c r="Q44" i="7"/>
  <c r="S68" i="22"/>
  <c r="O104" i="22"/>
  <c r="T104" i="22"/>
  <c r="T59" i="22"/>
  <c r="O60" i="22"/>
  <c r="O61" i="22"/>
  <c r="T61" i="22"/>
  <c r="I105" i="22"/>
  <c r="T58" i="22"/>
  <c r="C73" i="14"/>
  <c r="D73" i="14"/>
  <c r="O69" i="14"/>
  <c r="T69" i="14"/>
  <c r="T57" i="22"/>
  <c r="S44" i="7"/>
  <c r="Q49" i="6"/>
  <c r="P69" i="16"/>
  <c r="Q69" i="16"/>
  <c r="Q68" i="22"/>
  <c r="S69" i="14"/>
  <c r="P64" i="13"/>
  <c r="Q64" i="13"/>
  <c r="P64" i="11"/>
  <c r="Q64" i="11"/>
  <c r="Q92" i="22"/>
  <c r="P22" i="22"/>
  <c r="P92" i="22"/>
  <c r="S92" i="22"/>
  <c r="O51" i="22"/>
  <c r="T51" i="22"/>
  <c r="T47" i="22"/>
  <c r="O102" i="22"/>
  <c r="J51" i="22"/>
  <c r="P47" i="22"/>
  <c r="S47" i="22"/>
  <c r="Q47" i="22"/>
  <c r="J16" i="22"/>
  <c r="S12" i="22"/>
  <c r="Q12" i="22"/>
  <c r="P12" i="22"/>
  <c r="J26" i="22"/>
  <c r="S23" i="22"/>
  <c r="Q23" i="22"/>
  <c r="Q32" i="22"/>
  <c r="J36" i="22"/>
  <c r="S32" i="22"/>
  <c r="S19" i="22"/>
  <c r="J21" i="22"/>
  <c r="P21" i="22"/>
  <c r="Q19" i="22"/>
  <c r="P56" i="22"/>
  <c r="S56" i="22"/>
  <c r="Q56" i="22"/>
  <c r="P43" i="22"/>
  <c r="S43" i="22"/>
  <c r="Q43" i="22"/>
  <c r="P42" i="22"/>
  <c r="J46" i="22"/>
  <c r="S42" i="22"/>
  <c r="Q42" i="22"/>
  <c r="P67" i="22"/>
  <c r="J71" i="22"/>
  <c r="S67" i="22"/>
  <c r="Q67" i="22"/>
  <c r="Q69" i="14"/>
  <c r="P57" i="22"/>
  <c r="J61" i="22"/>
  <c r="S57" i="22"/>
  <c r="Q57" i="22"/>
  <c r="P86" i="22"/>
  <c r="S54" i="18"/>
  <c r="Q54" i="18"/>
  <c r="J81" i="22"/>
  <c r="P77" i="22"/>
  <c r="S77" i="22"/>
  <c r="Q77" i="22"/>
  <c r="P7" i="22"/>
  <c r="P31" i="22"/>
  <c r="S31" i="22"/>
  <c r="Q31" i="22"/>
  <c r="S91" i="22"/>
  <c r="Q91" i="22"/>
  <c r="P91" i="22"/>
  <c r="Q63" i="22"/>
  <c r="S63" i="22"/>
  <c r="P63" i="22"/>
  <c r="P62" i="22"/>
  <c r="J102" i="22"/>
  <c r="J66" i="22"/>
  <c r="S62" i="22"/>
  <c r="Q62" i="22"/>
  <c r="T60" i="22"/>
  <c r="T102" i="22"/>
  <c r="P51" i="22"/>
  <c r="S51" i="22"/>
  <c r="Q51" i="22"/>
  <c r="Q26" i="22"/>
  <c r="S26" i="22"/>
  <c r="Q36" i="22"/>
  <c r="S36" i="22"/>
  <c r="S21" i="22"/>
  <c r="Q21" i="22"/>
  <c r="P46" i="22"/>
  <c r="S46" i="22"/>
  <c r="Q46" i="22"/>
  <c r="S71" i="22"/>
  <c r="Q71" i="22"/>
  <c r="P71" i="22"/>
  <c r="S61" i="22"/>
  <c r="Q61" i="22"/>
  <c r="P61" i="22"/>
  <c r="S81" i="22"/>
  <c r="Q81" i="22"/>
  <c r="P81" i="22"/>
  <c r="P66" i="22"/>
  <c r="P102" i="22"/>
  <c r="P32" i="22"/>
  <c r="S102" i="22"/>
  <c r="Q102" i="22"/>
  <c r="S94" i="17"/>
  <c r="P94" i="17"/>
  <c r="Q94" i="17"/>
  <c r="T73" i="22"/>
  <c r="Q73" i="22"/>
  <c r="P73" i="22"/>
  <c r="R73" i="22"/>
  <c r="L76" i="22"/>
  <c r="S73" i="22"/>
  <c r="S83" i="17"/>
  <c r="P83" i="17"/>
  <c r="T83" i="17"/>
  <c r="R83" i="17"/>
  <c r="Q83" i="17"/>
  <c r="Q59" i="4"/>
  <c r="R59" i="4"/>
  <c r="S59" i="4"/>
  <c r="T59" i="4"/>
  <c r="P59" i="4"/>
  <c r="R33" i="4"/>
  <c r="T33" i="4"/>
  <c r="S33" i="4"/>
  <c r="P33" i="4"/>
  <c r="Q33" i="4"/>
  <c r="T13" i="22"/>
  <c r="L16" i="22"/>
  <c r="P13" i="22"/>
  <c r="S13" i="22"/>
  <c r="R13" i="22"/>
  <c r="O66" i="22"/>
  <c r="O105" i="22"/>
  <c r="R49" i="15"/>
  <c r="T49" i="15"/>
  <c r="P49" i="15"/>
  <c r="S49" i="15"/>
  <c r="Q49" i="15"/>
  <c r="N66" i="22"/>
  <c r="S65" i="22"/>
  <c r="T65" i="22"/>
  <c r="R65" i="22"/>
  <c r="Q65" i="22"/>
  <c r="R28" i="15"/>
  <c r="S28" i="15"/>
  <c r="P28" i="15"/>
  <c r="T28" i="15"/>
  <c r="Q28" i="15"/>
  <c r="T48" i="15"/>
  <c r="S48" i="15"/>
  <c r="P48" i="15"/>
  <c r="Q48" i="15"/>
  <c r="R48" i="15"/>
  <c r="P43" i="1"/>
  <c r="S43" i="1"/>
  <c r="N105" i="22"/>
  <c r="N11" i="22"/>
  <c r="Q43" i="1"/>
  <c r="F105" i="22"/>
  <c r="F106" i="22"/>
  <c r="Q17" i="1"/>
  <c r="J18" i="1"/>
  <c r="S18" i="1"/>
  <c r="F11" i="22"/>
  <c r="T44" i="1"/>
  <c r="R44" i="1"/>
  <c r="P44" i="1"/>
  <c r="S44" i="1"/>
  <c r="H105" i="22"/>
  <c r="H11" i="22"/>
  <c r="T10" i="22"/>
  <c r="L11" i="22"/>
  <c r="T11" i="22"/>
  <c r="L105" i="22"/>
  <c r="Q44" i="1"/>
  <c r="J10" i="22"/>
  <c r="P10" i="22"/>
  <c r="G11" i="22"/>
  <c r="G105" i="22"/>
  <c r="D48" i="1"/>
  <c r="D47" i="1"/>
  <c r="D46" i="1"/>
  <c r="R10" i="22"/>
  <c r="K11" i="22"/>
  <c r="K105" i="22"/>
  <c r="P18" i="1"/>
  <c r="R18" i="1"/>
  <c r="M41" i="22"/>
  <c r="J41" i="22"/>
  <c r="P41" i="22"/>
  <c r="R39" i="22"/>
  <c r="P39" i="22"/>
  <c r="M104" i="22"/>
  <c r="Q39" i="22"/>
  <c r="R81" i="10"/>
  <c r="P81" i="10"/>
  <c r="Q81" i="10"/>
  <c r="S39" i="22"/>
  <c r="J104" i="22"/>
  <c r="R33" i="21"/>
  <c r="P33" i="21"/>
  <c r="Q33" i="21"/>
  <c r="R25" i="21"/>
  <c r="M96" i="22"/>
  <c r="M103" i="22"/>
  <c r="M106" i="22"/>
  <c r="S28" i="21"/>
  <c r="T28" i="21"/>
  <c r="R28" i="21"/>
  <c r="I103" i="22"/>
  <c r="I106" i="22"/>
  <c r="C110" i="22"/>
  <c r="F96" i="22"/>
  <c r="I96" i="22"/>
  <c r="D93" i="22"/>
  <c r="H93" i="22"/>
  <c r="F39" i="21"/>
  <c r="N39" i="21"/>
  <c r="S25" i="21"/>
  <c r="P23" i="21"/>
  <c r="Q23" i="21"/>
  <c r="T23" i="21"/>
  <c r="S23" i="21"/>
  <c r="R23" i="21"/>
  <c r="P18" i="21"/>
  <c r="Q18" i="21"/>
  <c r="R18" i="21"/>
  <c r="T18" i="21"/>
  <c r="S18" i="21"/>
  <c r="O96" i="22"/>
  <c r="O103" i="22"/>
  <c r="O106" i="22"/>
  <c r="T13" i="21"/>
  <c r="J13" i="21"/>
  <c r="S13" i="21"/>
  <c r="R10" i="21"/>
  <c r="T36" i="21"/>
  <c r="J36" i="21"/>
  <c r="S36" i="21"/>
  <c r="D39" i="21"/>
  <c r="L39" i="21"/>
  <c r="J93" i="22"/>
  <c r="J96" i="22"/>
  <c r="Q10" i="21"/>
  <c r="J39" i="21"/>
  <c r="C108" i="22"/>
  <c r="K96" i="22"/>
  <c r="K103" i="22"/>
  <c r="P23" i="22"/>
  <c r="R13" i="21"/>
  <c r="P13" i="21"/>
  <c r="R36" i="21"/>
  <c r="P39" i="21"/>
  <c r="P10" i="21"/>
  <c r="G103" i="22"/>
  <c r="G106" i="22"/>
  <c r="R38" i="22"/>
  <c r="T38" i="22"/>
  <c r="N103" i="22"/>
  <c r="N41" i="22"/>
  <c r="S38" i="22"/>
  <c r="Q38" i="22"/>
  <c r="T80" i="10"/>
  <c r="R80" i="10"/>
  <c r="Q80" i="10"/>
  <c r="S80" i="10"/>
  <c r="P80" i="10"/>
  <c r="R83" i="10"/>
  <c r="P83" i="10"/>
  <c r="T83" i="10"/>
  <c r="S83" i="10"/>
  <c r="Q83" i="10"/>
  <c r="T76" i="22"/>
  <c r="P76" i="22"/>
  <c r="R76" i="22"/>
  <c r="Q76" i="22"/>
  <c r="S76" i="22"/>
  <c r="T16" i="22"/>
  <c r="R16" i="22"/>
  <c r="S16" i="22"/>
  <c r="P16" i="22"/>
  <c r="Q16" i="22"/>
  <c r="T105" i="22"/>
  <c r="R66" i="22"/>
  <c r="S66" i="22"/>
  <c r="T66" i="22"/>
  <c r="Q66" i="22"/>
  <c r="Q18" i="1"/>
  <c r="R105" i="22"/>
  <c r="J105" i="22"/>
  <c r="S10" i="22"/>
  <c r="Q10" i="22"/>
  <c r="J11" i="22"/>
  <c r="R11" i="22"/>
  <c r="P11" i="22"/>
  <c r="P34" i="22"/>
  <c r="S104" i="22"/>
  <c r="Q104" i="22"/>
  <c r="R104" i="22"/>
  <c r="P104" i="22"/>
  <c r="Q13" i="21"/>
  <c r="S39" i="21"/>
  <c r="L93" i="22"/>
  <c r="D103" i="22"/>
  <c r="D106" i="22"/>
  <c r="C107" i="22"/>
  <c r="D107" i="22"/>
  <c r="H96" i="22"/>
  <c r="H103" i="22"/>
  <c r="H106" i="22"/>
  <c r="Q36" i="21"/>
  <c r="T39" i="21"/>
  <c r="D96" i="22"/>
  <c r="P36" i="21"/>
  <c r="J103" i="22"/>
  <c r="P33" i="22"/>
  <c r="Q93" i="22"/>
  <c r="R39" i="21"/>
  <c r="Q39" i="21"/>
  <c r="P26" i="22"/>
  <c r="K106" i="22"/>
  <c r="D109" i="22"/>
  <c r="D110" i="22"/>
  <c r="N106" i="22"/>
  <c r="T41" i="22"/>
  <c r="Q41" i="22"/>
  <c r="R41" i="22"/>
  <c r="S41" i="22"/>
  <c r="D108" i="22"/>
  <c r="J106" i="22"/>
  <c r="P36" i="22"/>
  <c r="Q105" i="22"/>
  <c r="P35" i="22"/>
  <c r="S105" i="22"/>
  <c r="S11" i="22"/>
  <c r="Q11" i="22"/>
  <c r="P105" i="22"/>
  <c r="T93" i="22"/>
  <c r="L96" i="22"/>
  <c r="S93" i="22"/>
  <c r="L103" i="22"/>
  <c r="S103" i="22"/>
  <c r="P93" i="22"/>
  <c r="R93" i="22"/>
  <c r="Q103" i="22"/>
  <c r="L106" i="22"/>
  <c r="P103" i="22"/>
  <c r="R103" i="22"/>
  <c r="T103" i="22"/>
  <c r="Q96" i="22"/>
  <c r="P96" i="22"/>
  <c r="T96" i="22"/>
  <c r="S96" i="22"/>
  <c r="R96" i="22"/>
  <c r="R106" i="22"/>
  <c r="P106" i="22"/>
  <c r="Q106" i="22"/>
  <c r="S106" i="22"/>
  <c r="T106" i="22"/>
</calcChain>
</file>

<file path=xl/comments1.xml><?xml version="1.0" encoding="utf-8"?>
<comments xmlns="http://schemas.openxmlformats.org/spreadsheetml/2006/main">
  <authors>
    <author>lenovo</author>
  </authors>
  <commentList>
    <comment ref="H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 ກໍລະນີສົງໃສ ໄດ້ສົ່ງໄປ ໂຮງໝໍເຊດຖາທິລາດ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E1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ປ່ຽນ ຈາກ 2 ເປັນ 3 ໂທລົມ ທ່ານ ໝໍ ພູູທອນ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ປ່ຽນ ຈາກ 7 ເປັນ 8
ໂທລົມ ທ່ານ ໝໍ ພູູທອນ</t>
        </r>
      </text>
    </comment>
  </commentList>
</comments>
</file>

<file path=xl/sharedStrings.xml><?xml version="1.0" encoding="utf-8"?>
<sst xmlns="http://schemas.openxmlformats.org/spreadsheetml/2006/main" count="1975" uniqueCount="217">
  <si>
    <t>District</t>
  </si>
  <si>
    <t>Total</t>
  </si>
  <si>
    <t>HIV+</t>
  </si>
  <si>
    <t>CPT</t>
  </si>
  <si>
    <t xml:space="preserve">Mahosot Hospital </t>
  </si>
  <si>
    <t>Q1</t>
  </si>
  <si>
    <t>Q2</t>
  </si>
  <si>
    <t>Q3</t>
  </si>
  <si>
    <t>Q4</t>
  </si>
  <si>
    <t>103 Hospital</t>
  </si>
  <si>
    <t>Sethathirat Hospital</t>
  </si>
  <si>
    <t>Total Q1</t>
  </si>
  <si>
    <t>Total Q2</t>
  </si>
  <si>
    <t>Total Q3</t>
  </si>
  <si>
    <t>Total Q4</t>
  </si>
  <si>
    <t>Total Province</t>
  </si>
  <si>
    <t>Central Hospitals</t>
  </si>
  <si>
    <t>Overview of P+ Identification</t>
  </si>
  <si>
    <t>Vientiane Capital City</t>
  </si>
  <si>
    <t>Chanthaboury</t>
  </si>
  <si>
    <t>Sikhothabong</t>
  </si>
  <si>
    <t>Saysetha</t>
  </si>
  <si>
    <t>Sisathanak</t>
  </si>
  <si>
    <t>Nasaythong</t>
  </si>
  <si>
    <t>Hatsayfong</t>
  </si>
  <si>
    <t>Sungthong</t>
  </si>
  <si>
    <t>PakNgum</t>
  </si>
  <si>
    <t>Provincial Hospital</t>
  </si>
  <si>
    <t>Mai</t>
  </si>
  <si>
    <t>Khua</t>
  </si>
  <si>
    <t>Bountai</t>
  </si>
  <si>
    <t>Phongsaly</t>
  </si>
  <si>
    <t>Luangnamtha</t>
  </si>
  <si>
    <t>Namtha</t>
  </si>
  <si>
    <t>Sing</t>
  </si>
  <si>
    <t>Long</t>
  </si>
  <si>
    <t>Viengphouka</t>
  </si>
  <si>
    <t>Nalae</t>
  </si>
  <si>
    <t>La</t>
  </si>
  <si>
    <t>Nga</t>
  </si>
  <si>
    <t>Beng</t>
  </si>
  <si>
    <t>Hoon</t>
  </si>
  <si>
    <t>Pakbeng</t>
  </si>
  <si>
    <t>Odomsay</t>
  </si>
  <si>
    <t>Bokeo</t>
  </si>
  <si>
    <t>Houaysai</t>
  </si>
  <si>
    <t>Tonpheung</t>
  </si>
  <si>
    <t>Meung</t>
  </si>
  <si>
    <t>PhaOudom</t>
  </si>
  <si>
    <t>Paktha</t>
  </si>
  <si>
    <t>Special region</t>
  </si>
  <si>
    <t>Luangprabang</t>
  </si>
  <si>
    <t>XiengNgeun</t>
  </si>
  <si>
    <t>Nan</t>
  </si>
  <si>
    <t>PakOu</t>
  </si>
  <si>
    <t>Nambak</t>
  </si>
  <si>
    <t>Ngoi</t>
  </si>
  <si>
    <t>Pakseng</t>
  </si>
  <si>
    <t>Phonexay</t>
  </si>
  <si>
    <t>Chomphet</t>
  </si>
  <si>
    <t>Viengkham</t>
  </si>
  <si>
    <t>Phoukhoun</t>
  </si>
  <si>
    <t>Military Hospital</t>
  </si>
  <si>
    <t>Huaphan</t>
  </si>
  <si>
    <t>Xiengkow</t>
  </si>
  <si>
    <t>Viengthong</t>
  </si>
  <si>
    <t>Viengxay</t>
  </si>
  <si>
    <t>Houamuang</t>
  </si>
  <si>
    <t>Samtai</t>
  </si>
  <si>
    <t>Aet</t>
  </si>
  <si>
    <t>Sobbao</t>
  </si>
  <si>
    <t>Sayabuli</t>
  </si>
  <si>
    <t>Phiang</t>
  </si>
  <si>
    <t>Paklay</t>
  </si>
  <si>
    <t>Kenthao</t>
  </si>
  <si>
    <t>Botene</t>
  </si>
  <si>
    <t>Xienghone</t>
  </si>
  <si>
    <t>Hongsa</t>
  </si>
  <si>
    <t>Khob</t>
  </si>
  <si>
    <t>Ngeun</t>
  </si>
  <si>
    <t>Xiengkhouang</t>
  </si>
  <si>
    <t>Pek</t>
  </si>
  <si>
    <t>Kham</t>
  </si>
  <si>
    <t>Nonghet</t>
  </si>
  <si>
    <t>Mok</t>
  </si>
  <si>
    <t>Phoukout</t>
  </si>
  <si>
    <t>Phaxai</t>
  </si>
  <si>
    <t>Thathom</t>
  </si>
  <si>
    <t>Vientiane Province</t>
  </si>
  <si>
    <t>Phonhong</t>
  </si>
  <si>
    <t>Thoulakhom</t>
  </si>
  <si>
    <t>Keoudom</t>
  </si>
  <si>
    <t>Kasi</t>
  </si>
  <si>
    <t>Vangvieng</t>
  </si>
  <si>
    <t>Feuang</t>
  </si>
  <si>
    <t>Sanakham</t>
  </si>
  <si>
    <t>Hom</t>
  </si>
  <si>
    <t>Med</t>
  </si>
  <si>
    <t>Hinheup</t>
  </si>
  <si>
    <t>Meun</t>
  </si>
  <si>
    <t>Bolikhamsay</t>
  </si>
  <si>
    <t>Thaphabaht</t>
  </si>
  <si>
    <t>Pakkading</t>
  </si>
  <si>
    <t>Bolikan</t>
  </si>
  <si>
    <t>Khamkheut</t>
  </si>
  <si>
    <t>Khammouane</t>
  </si>
  <si>
    <t>Mahaxai</t>
  </si>
  <si>
    <t>Nongbok</t>
  </si>
  <si>
    <t>Gnommalath</t>
  </si>
  <si>
    <t>Boualapha</t>
  </si>
  <si>
    <t>Nakay</t>
  </si>
  <si>
    <t>Sebangfai</t>
  </si>
  <si>
    <t>Xaibouathong</t>
  </si>
  <si>
    <t>Savannakhet</t>
  </si>
  <si>
    <t>Zone 109</t>
  </si>
  <si>
    <t>Outhoumphone</t>
  </si>
  <si>
    <t>Atsaphangthong</t>
  </si>
  <si>
    <t>Phin</t>
  </si>
  <si>
    <t>Sepone</t>
  </si>
  <si>
    <t>Nong</t>
  </si>
  <si>
    <t>Thapangthong</t>
  </si>
  <si>
    <t>Songkhone</t>
  </si>
  <si>
    <t>Champhone</t>
  </si>
  <si>
    <t>Chonbury</t>
  </si>
  <si>
    <t>Xaybury</t>
  </si>
  <si>
    <t>Virabury</t>
  </si>
  <si>
    <t>Atsaphon</t>
  </si>
  <si>
    <t>Xayphounthong</t>
  </si>
  <si>
    <t>Phalanxay</t>
  </si>
  <si>
    <t>Saravane</t>
  </si>
  <si>
    <t>TaOy</t>
  </si>
  <si>
    <t>Toumlan</t>
  </si>
  <si>
    <t>Lakornpheng</t>
  </si>
  <si>
    <t>Vapi</t>
  </si>
  <si>
    <t>Kongsedone</t>
  </si>
  <si>
    <t>LaoNgam</t>
  </si>
  <si>
    <t>Samouay</t>
  </si>
  <si>
    <t>Kaleum</t>
  </si>
  <si>
    <t>Dakjung</t>
  </si>
  <si>
    <t>Thateng</t>
  </si>
  <si>
    <t>Sekong</t>
  </si>
  <si>
    <t>Champasack</t>
  </si>
  <si>
    <t>Sanasomboun</t>
  </si>
  <si>
    <t>Bachieng</t>
  </si>
  <si>
    <t>Paksong</t>
  </si>
  <si>
    <t>Pathumphone</t>
  </si>
  <si>
    <t>Phonthong</t>
  </si>
  <si>
    <t>Sukhuma</t>
  </si>
  <si>
    <t>Munlapamok</t>
  </si>
  <si>
    <t>Khong</t>
  </si>
  <si>
    <t>Attapeu</t>
  </si>
  <si>
    <t>Sanamxai</t>
  </si>
  <si>
    <t>Sansay</t>
  </si>
  <si>
    <t>Phouvong</t>
  </si>
  <si>
    <t>Total Central Hospital</t>
  </si>
  <si>
    <t>Houaphan</t>
  </si>
  <si>
    <t>Total Lao PDR</t>
  </si>
  <si>
    <t>Sayabuli(Xaisathanh)</t>
  </si>
  <si>
    <t>Tested</t>
  </si>
  <si>
    <t>Percentage</t>
  </si>
  <si>
    <t>All</t>
  </si>
  <si>
    <t>TB</t>
  </si>
  <si>
    <t>H+/test</t>
  </si>
  <si>
    <t>H+/all</t>
  </si>
  <si>
    <t>HIV+ among tested</t>
  </si>
  <si>
    <t>HIV+ among all</t>
  </si>
  <si>
    <t>Samphan</t>
  </si>
  <si>
    <t>Xaychamphone</t>
  </si>
  <si>
    <t>150  Hospital</t>
  </si>
  <si>
    <t>Saythany</t>
  </si>
  <si>
    <t>YotAu</t>
  </si>
  <si>
    <t>Thongmyxai</t>
  </si>
  <si>
    <t>Xaysathan</t>
  </si>
  <si>
    <t>Khoumkham</t>
  </si>
  <si>
    <t>Namor</t>
  </si>
  <si>
    <t>5 Mesa Hospital</t>
  </si>
  <si>
    <t>ສັງລວມກິດຈະກຳ TB-HIV ແຕ່ລະເມືອງ</t>
  </si>
  <si>
    <t>(ກໍລະນີວັນນະໂຣກທັງໝົດທີ່ໄດ້ຂື້ນທະບຽນໃນໄຕຼມາດ)</t>
  </si>
  <si>
    <t>ກວດກ່ອນບົ່ງມະຕິວັນນະໂຣກ</t>
  </si>
  <si>
    <t>(-)</t>
  </si>
  <si>
    <t>(+)</t>
  </si>
  <si>
    <t>ລວມ</t>
  </si>
  <si>
    <t>ກວດຫຼັງບົ່ງມະຕິວັນນະໂຣກ</t>
  </si>
  <si>
    <t>Longsarn</t>
  </si>
  <si>
    <t>Longchang</t>
  </si>
  <si>
    <t>Saisomboun</t>
  </si>
  <si>
    <t>Hiemg</t>
  </si>
  <si>
    <t>HIV Testing</t>
  </si>
  <si>
    <t>before TB</t>
  </si>
  <si>
    <t>after TB</t>
  </si>
  <si>
    <t>HIV-</t>
  </si>
  <si>
    <t>Khoun</t>
  </si>
  <si>
    <t>Children Hospital</t>
  </si>
  <si>
    <t xml:space="preserve">Total TB </t>
  </si>
  <si>
    <t>Hinboun II</t>
  </si>
  <si>
    <t>Hinboun I</t>
  </si>
  <si>
    <t>Kuan</t>
  </si>
  <si>
    <t>Xone</t>
  </si>
  <si>
    <t xml:space="preserve">Bounneua /Provincial </t>
  </si>
  <si>
    <t>ຊຸມຊົນ Hospital</t>
  </si>
  <si>
    <t xml:space="preserve">Total </t>
  </si>
  <si>
    <t>Total all form case finding with out TI</t>
  </si>
  <si>
    <t>FV43JisquSm</t>
  </si>
  <si>
    <t>oQxCI42KbWn</t>
  </si>
  <si>
    <t>drUW9a51TWi</t>
  </si>
  <si>
    <t>qJzrmj5CTmC</t>
  </si>
  <si>
    <t>zZJMzjivp7q</t>
  </si>
  <si>
    <t>OMXmdJKi7m6</t>
  </si>
  <si>
    <t>J41dVMJoZF7</t>
  </si>
  <si>
    <t>VvDJca31fkJ</t>
  </si>
  <si>
    <t>wQkVGahF58I</t>
  </si>
  <si>
    <t>utPJtI4qYl7</t>
  </si>
  <si>
    <t>C9ncRif5rMV</t>
  </si>
  <si>
    <t>xxBxJFWXtrL</t>
  </si>
  <si>
    <t>iDVXhMLUhVl</t>
  </si>
  <si>
    <t>y7jFepm7IF6</t>
  </si>
  <si>
    <t>v3HIu78Y4Wf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</si>
</sst>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%"/>
    <numFmt numFmtId="166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Saysettha OT"/>
      <family val="2"/>
    </font>
    <font>
      <sz val="12"/>
      <color theme="1"/>
      <name val="Saysettha OT"/>
      <family val="2"/>
    </font>
    <font>
      <sz val="12"/>
      <color indexed="8"/>
      <name val="Saysettha OT"/>
      <family val="2"/>
    </font>
    <font>
      <sz val="11"/>
      <color theme="1"/>
      <name val="Saysettha O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1A1AA6"/>
      <name val="Courier New"/>
      <family val="3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3" fontId="0" fillId="0" borderId="7" xfId="0" applyNumberFormat="1" applyBorder="1" applyAlignment="1">
      <alignment vertical="center"/>
    </xf>
    <xf numFmtId="3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9" fontId="5" fillId="0" borderId="0" xfId="1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3" fontId="1" fillId="3" borderId="7" xfId="0" applyNumberFormat="1" applyFont="1" applyFill="1" applyBorder="1" applyAlignment="1">
      <alignment vertical="center"/>
    </xf>
    <xf numFmtId="3" fontId="1" fillId="3" borderId="1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9" fontId="5" fillId="0" borderId="0" xfId="1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5" borderId="7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0" fillId="2" borderId="11" xfId="0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7" fillId="0" borderId="7" xfId="0" applyNumberFormat="1" applyFon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3" fontId="0" fillId="0" borderId="7" xfId="0" applyNumberFormat="1" applyFill="1" applyBorder="1" applyAlignment="1">
      <alignment vertical="center"/>
    </xf>
    <xf numFmtId="3" fontId="0" fillId="0" borderId="0" xfId="0" applyNumberFormat="1"/>
    <xf numFmtId="3" fontId="0" fillId="0" borderId="5" xfId="0" applyNumberFormat="1" applyBorder="1" applyAlignment="1">
      <alignment vertical="center"/>
    </xf>
    <xf numFmtId="3" fontId="1" fillId="3" borderId="5" xfId="0" applyNumberFormat="1" applyFont="1" applyFill="1" applyBorder="1" applyAlignment="1">
      <alignment vertical="center"/>
    </xf>
    <xf numFmtId="3" fontId="0" fillId="0" borderId="11" xfId="0" applyNumberFormat="1" applyFill="1" applyBorder="1" applyAlignment="1">
      <alignment vertical="center"/>
    </xf>
    <xf numFmtId="3" fontId="7" fillId="0" borderId="5" xfId="0" applyNumberFormat="1" applyFont="1" applyBorder="1" applyAlignment="1">
      <alignment horizontal="center" vertical="center"/>
    </xf>
    <xf numFmtId="3" fontId="1" fillId="3" borderId="5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3" fontId="11" fillId="0" borderId="5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vertical="center"/>
    </xf>
    <xf numFmtId="3" fontId="1" fillId="0" borderId="11" xfId="0" applyNumberFormat="1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3" fontId="0" fillId="5" borderId="11" xfId="0" applyNumberFormat="1" applyFill="1" applyBorder="1" applyAlignment="1">
      <alignment horizontal="center" vertical="center"/>
    </xf>
    <xf numFmtId="3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3" fontId="0" fillId="0" borderId="4" xfId="0" applyNumberFormat="1" applyBorder="1"/>
    <xf numFmtId="3" fontId="0" fillId="0" borderId="4" xfId="0" applyNumberFormat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vertical="center"/>
    </xf>
    <xf numFmtId="0" fontId="7" fillId="2" borderId="30" xfId="0" applyFont="1" applyFill="1" applyBorder="1" applyAlignment="1">
      <alignment vertical="center"/>
    </xf>
    <xf numFmtId="0" fontId="7" fillId="2" borderId="22" xfId="0" applyFont="1" applyFill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66" fontId="19" fillId="0" borderId="0" xfId="2" applyNumberFormat="1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2" borderId="27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21" fillId="0" borderId="0" xfId="0" applyFont="1"/>
    <xf numFmtId="0" fontId="22" fillId="0" borderId="0" xfId="0" applyFont="1" applyBorder="1"/>
  </cellXfs>
  <cellStyles count="3">
    <cellStyle name="Comma" xfId="2" builtinId="3"/>
    <cellStyle name="Normal" xfId="0" builtinId="0"/>
    <cellStyle name="Percent" xfId="1" builtinId="5"/>
  </cellStyles>
  <dxfs count="13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FFFF"/>
      <color rgb="FFCCFF33"/>
      <color rgb="FFFF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externalLink" Target="externalLinks/externalLink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ropbox/Routine%20TB%20data/Quarter%20Report%20for%20NTC/Case-finding/Case-finding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ic"/>
      <sheetName val="TOTAL LAO PDR"/>
      <sheetName val="NTC"/>
      <sheetName val="01 VCC"/>
      <sheetName val="02 PHONGSALY"/>
      <sheetName val="03 LUANG NAMTHA"/>
      <sheetName val="04 OUDOMSAY"/>
      <sheetName val="05 BOKEO"/>
      <sheetName val="06 LUANG PRABANG"/>
      <sheetName val="7 HUAPHANH"/>
      <sheetName val="08 SAYABULI"/>
      <sheetName val="09 XIENKHUANG"/>
      <sheetName val="10 VIENTIANE"/>
      <sheetName val="11 BOLIKHAMSAY"/>
      <sheetName val="12 KHAMMOUANE"/>
      <sheetName val="13 SAVANNAKHET"/>
      <sheetName val="14 SARAVANE"/>
      <sheetName val="15 SEKONG"/>
      <sheetName val="16 CHAMPASAK"/>
      <sheetName val="17 ATTAPEU"/>
      <sheetName val="18 Saisomboun"/>
    </sheetNames>
    <sheetDataSet>
      <sheetData sheetId="0"/>
      <sheetData sheetId="1">
        <row r="24">
          <cell r="IL24">
            <v>2832</v>
          </cell>
          <cell r="IM24">
            <v>974</v>
          </cell>
          <cell r="IN24">
            <v>926</v>
          </cell>
          <cell r="IO24">
            <v>442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view="pageBreakPreview" zoomScale="80" zoomScaleSheetLayoutView="80" workbookViewId="0">
      <pane xSplit="1" ySplit="6" topLeftCell="B91" activePane="bottomRight" state="frozen"/>
      <selection pane="topRight" activeCell="B1" sqref="B1"/>
      <selection pane="bottomLeft" activeCell="A7" sqref="A7"/>
      <selection pane="bottomRight" activeCell="G39" sqref="G39"/>
    </sheetView>
  </sheetViews>
  <sheetFormatPr baseColWidth="10" defaultColWidth="12.1640625" defaultRowHeight="21" customHeight="1" x14ac:dyDescent="0.2"/>
  <cols>
    <col min="1" max="8" width="12.1640625" style="2"/>
    <col min="9" max="9" width="6.1640625" style="2" customWidth="1"/>
    <col min="10" max="10" width="15.6640625" style="2" bestFit="1" customWidth="1"/>
    <col min="11" max="16384" width="12.1640625" style="2"/>
  </cols>
  <sheetData>
    <row r="1" spans="1:20" s="1" customFormat="1" ht="21" customHeight="1" x14ac:dyDescent="0.2">
      <c r="A1" s="105" t="s">
        <v>156</v>
      </c>
      <c r="B1" s="105"/>
      <c r="C1" s="105"/>
      <c r="D1" s="105"/>
      <c r="E1" s="105"/>
      <c r="F1" s="105"/>
      <c r="G1" s="105"/>
      <c r="H1" s="105"/>
      <c r="I1" s="105"/>
    </row>
    <row r="2" spans="1:20" s="1" customFormat="1" ht="21" customHeight="1" thickBot="1" x14ac:dyDescent="0.25">
      <c r="A2" s="104" t="s">
        <v>17</v>
      </c>
      <c r="B2" s="104"/>
      <c r="C2" s="104"/>
      <c r="D2" s="104"/>
      <c r="E2" s="104"/>
      <c r="F2" s="104"/>
      <c r="G2" s="104"/>
      <c r="H2" s="104"/>
      <c r="I2" s="104"/>
    </row>
    <row r="3" spans="1:20" s="1" customFormat="1" ht="21" customHeight="1" thickBot="1" x14ac:dyDescent="0.25">
      <c r="A3" s="103">
        <v>2016</v>
      </c>
      <c r="B3" s="103"/>
      <c r="C3" s="103"/>
      <c r="D3" s="103"/>
      <c r="E3" s="103"/>
      <c r="F3" s="103"/>
      <c r="G3" s="103"/>
      <c r="H3" s="103"/>
      <c r="I3" s="103"/>
      <c r="J3" s="115" t="s">
        <v>1</v>
      </c>
      <c r="K3" s="102" t="s">
        <v>193</v>
      </c>
      <c r="L3" s="118"/>
      <c r="M3" s="118"/>
      <c r="N3" s="119"/>
      <c r="O3" s="115" t="s">
        <v>3</v>
      </c>
      <c r="P3" s="120" t="s">
        <v>159</v>
      </c>
      <c r="Q3" s="121"/>
      <c r="R3" s="121"/>
      <c r="S3" s="121"/>
      <c r="T3" s="122"/>
    </row>
    <row r="4" spans="1:20" ht="21" customHeight="1" thickBot="1" x14ac:dyDescent="0.25">
      <c r="A4" s="44" t="s">
        <v>0</v>
      </c>
      <c r="B4" s="46"/>
      <c r="C4" s="113" t="s">
        <v>177</v>
      </c>
      <c r="D4" s="114"/>
      <c r="E4" s="114"/>
      <c r="F4" s="114"/>
      <c r="G4" s="114"/>
      <c r="H4" s="114"/>
      <c r="I4" s="114"/>
      <c r="J4" s="116"/>
      <c r="K4" s="101" t="s">
        <v>187</v>
      </c>
      <c r="L4" s="101"/>
      <c r="M4" s="101"/>
      <c r="N4" s="102"/>
      <c r="O4" s="116"/>
      <c r="P4" s="123"/>
      <c r="Q4" s="124"/>
      <c r="R4" s="124"/>
      <c r="S4" s="124"/>
      <c r="T4" s="125"/>
    </row>
    <row r="5" spans="1:20" ht="21" customHeight="1" thickBot="1" x14ac:dyDescent="0.25">
      <c r="A5" s="45"/>
      <c r="B5" s="46"/>
      <c r="C5" s="126" t="s">
        <v>178</v>
      </c>
      <c r="D5" s="127"/>
      <c r="E5" s="126" t="s">
        <v>182</v>
      </c>
      <c r="F5" s="128"/>
      <c r="G5" s="129" t="s">
        <v>181</v>
      </c>
      <c r="H5" s="128"/>
      <c r="I5" s="130" t="s">
        <v>3</v>
      </c>
      <c r="J5" s="116"/>
      <c r="K5" s="101" t="s">
        <v>188</v>
      </c>
      <c r="L5" s="101"/>
      <c r="M5" s="101" t="s">
        <v>189</v>
      </c>
      <c r="N5" s="102"/>
      <c r="O5" s="116"/>
      <c r="P5" s="101" t="s">
        <v>158</v>
      </c>
      <c r="Q5" s="101"/>
      <c r="R5" s="101" t="s">
        <v>2</v>
      </c>
      <c r="S5" s="101"/>
      <c r="T5" s="87" t="s">
        <v>3</v>
      </c>
    </row>
    <row r="6" spans="1:20" ht="21" customHeight="1" thickBot="1" x14ac:dyDescent="0.25">
      <c r="A6" s="47"/>
      <c r="B6" s="48"/>
      <c r="C6" s="10" t="s">
        <v>179</v>
      </c>
      <c r="D6" s="10" t="s">
        <v>180</v>
      </c>
      <c r="E6" s="10" t="s">
        <v>179</v>
      </c>
      <c r="F6" s="10" t="s">
        <v>180</v>
      </c>
      <c r="G6" s="10" t="s">
        <v>179</v>
      </c>
      <c r="H6" s="10" t="s">
        <v>180</v>
      </c>
      <c r="I6" s="131"/>
      <c r="J6" s="117"/>
      <c r="K6" s="84" t="s">
        <v>190</v>
      </c>
      <c r="L6" s="84" t="s">
        <v>2</v>
      </c>
      <c r="M6" s="84" t="s">
        <v>190</v>
      </c>
      <c r="N6" s="89" t="s">
        <v>2</v>
      </c>
      <c r="O6" s="117"/>
      <c r="P6" s="85" t="s">
        <v>160</v>
      </c>
      <c r="Q6" s="85" t="s">
        <v>161</v>
      </c>
      <c r="R6" s="85" t="s">
        <v>162</v>
      </c>
      <c r="S6" s="85" t="s">
        <v>163</v>
      </c>
      <c r="T6" s="88"/>
    </row>
    <row r="7" spans="1:20" ht="21" customHeight="1" x14ac:dyDescent="0.2">
      <c r="A7" s="106" t="s">
        <v>16</v>
      </c>
      <c r="B7" s="3" t="s">
        <v>5</v>
      </c>
      <c r="C7" s="5">
        <f>'Central Hospitals'!C40</f>
        <v>30</v>
      </c>
      <c r="D7" s="5">
        <f>'Central Hospitals'!D40</f>
        <v>25</v>
      </c>
      <c r="E7" s="5">
        <f>'Central Hospitals'!E40</f>
        <v>83</v>
      </c>
      <c r="F7" s="5">
        <f>'Central Hospitals'!F40</f>
        <v>3</v>
      </c>
      <c r="G7" s="5">
        <f>'Central Hospitals'!G40</f>
        <v>113</v>
      </c>
      <c r="H7" s="5">
        <f>'Central Hospitals'!H40</f>
        <v>28</v>
      </c>
      <c r="I7" s="55">
        <f>'Central Hospitals'!I40</f>
        <v>10</v>
      </c>
      <c r="J7" s="82">
        <f>SUM(G7:H7)</f>
        <v>141</v>
      </c>
      <c r="K7" s="82">
        <f>C7</f>
        <v>30</v>
      </c>
      <c r="L7" s="82">
        <f t="shared" ref="L7:N7" si="0">D7</f>
        <v>25</v>
      </c>
      <c r="M7" s="82">
        <f t="shared" si="0"/>
        <v>83</v>
      </c>
      <c r="N7" s="82">
        <f t="shared" si="0"/>
        <v>3</v>
      </c>
      <c r="O7" s="82">
        <f>I7</f>
        <v>10</v>
      </c>
      <c r="P7" s="71">
        <f>(K7+L7+M7+J77)/J7</f>
        <v>1.3546099290780143</v>
      </c>
      <c r="Q7" s="71">
        <f>(M7+N7)/(J7-K7-L7)</f>
        <v>1</v>
      </c>
      <c r="R7" s="71">
        <f>(L7+N7)/(K7+L7+M7+N7)</f>
        <v>0.19858156028368795</v>
      </c>
      <c r="S7" s="71">
        <f>(L7+N7)/J7</f>
        <v>0.19858156028368795</v>
      </c>
      <c r="T7" s="71">
        <f>O7/(L7+N7)</f>
        <v>0.35714285714285715</v>
      </c>
    </row>
    <row r="8" spans="1:20" ht="21" customHeight="1" x14ac:dyDescent="0.2">
      <c r="A8" s="107"/>
      <c r="B8" s="3" t="s">
        <v>6</v>
      </c>
      <c r="C8" s="5">
        <f>'Central Hospitals'!C41</f>
        <v>18</v>
      </c>
      <c r="D8" s="5">
        <f>'Central Hospitals'!D41</f>
        <v>35</v>
      </c>
      <c r="E8" s="5">
        <f>'Central Hospitals'!E41</f>
        <v>101</v>
      </c>
      <c r="F8" s="5">
        <f>'Central Hospitals'!F41</f>
        <v>12</v>
      </c>
      <c r="G8" s="5">
        <f>'Central Hospitals'!G41</f>
        <v>119</v>
      </c>
      <c r="H8" s="5">
        <f>'Central Hospitals'!H41</f>
        <v>47</v>
      </c>
      <c r="I8" s="55">
        <f>'Central Hospitals'!I41</f>
        <v>16</v>
      </c>
      <c r="J8" s="82">
        <f t="shared" ref="J8:J10" si="1">SUM(G8:H8)</f>
        <v>166</v>
      </c>
      <c r="K8" s="31">
        <f t="shared" ref="K8:K10" si="2">C8</f>
        <v>18</v>
      </c>
      <c r="L8" s="31">
        <f t="shared" ref="L8:N10" si="3">D8</f>
        <v>35</v>
      </c>
      <c r="M8" s="31">
        <f t="shared" si="3"/>
        <v>101</v>
      </c>
      <c r="N8" s="31">
        <f t="shared" si="3"/>
        <v>12</v>
      </c>
      <c r="O8" s="90">
        <f t="shared" ref="O8:O70" si="4">I8</f>
        <v>16</v>
      </c>
      <c r="P8" s="71">
        <f t="shared" ref="P8:P71" si="5">(K8+L8+M8+J78)/J8</f>
        <v>1.3192771084337349</v>
      </c>
      <c r="Q8" s="71">
        <f t="shared" ref="Q8:Q71" si="6">(M8+N8)/(J8-K8-L8)</f>
        <v>1</v>
      </c>
      <c r="R8" s="71">
        <f t="shared" ref="R8:R71" si="7">(L8+N8)/(K8+L8+M8+N8)</f>
        <v>0.28313253012048195</v>
      </c>
      <c r="S8" s="71">
        <f t="shared" ref="S8:S71" si="8">(L8+N8)/J8</f>
        <v>0.28313253012048195</v>
      </c>
      <c r="T8" s="71">
        <f t="shared" ref="T8:T71" si="9">O8/(L8+N8)</f>
        <v>0.34042553191489361</v>
      </c>
    </row>
    <row r="9" spans="1:20" ht="21" customHeight="1" x14ac:dyDescent="0.2">
      <c r="A9" s="107"/>
      <c r="B9" s="3" t="s">
        <v>7</v>
      </c>
      <c r="C9" s="5">
        <f>'Central Hospitals'!C42</f>
        <v>10</v>
      </c>
      <c r="D9" s="5">
        <f>'Central Hospitals'!D42</f>
        <v>32</v>
      </c>
      <c r="E9" s="5">
        <f>'Central Hospitals'!E42</f>
        <v>93</v>
      </c>
      <c r="F9" s="5">
        <f>'Central Hospitals'!F42</f>
        <v>0</v>
      </c>
      <c r="G9" s="5">
        <f>'Central Hospitals'!G42</f>
        <v>103</v>
      </c>
      <c r="H9" s="5">
        <f>'Central Hospitals'!H42</f>
        <v>32</v>
      </c>
      <c r="I9" s="55">
        <f>'Central Hospitals'!I42</f>
        <v>20</v>
      </c>
      <c r="J9" s="82">
        <f t="shared" si="1"/>
        <v>135</v>
      </c>
      <c r="K9" s="31">
        <f t="shared" si="2"/>
        <v>10</v>
      </c>
      <c r="L9" s="31">
        <f t="shared" si="3"/>
        <v>32</v>
      </c>
      <c r="M9" s="31">
        <f t="shared" si="3"/>
        <v>93</v>
      </c>
      <c r="N9" s="31">
        <f t="shared" si="3"/>
        <v>0</v>
      </c>
      <c r="O9" s="90">
        <f t="shared" si="4"/>
        <v>20</v>
      </c>
      <c r="P9" s="71">
        <f t="shared" si="5"/>
        <v>2.162962962962963</v>
      </c>
      <c r="Q9" s="71">
        <f t="shared" si="6"/>
        <v>1</v>
      </c>
      <c r="R9" s="71">
        <f t="shared" si="7"/>
        <v>0.23703703703703705</v>
      </c>
      <c r="S9" s="71">
        <f t="shared" si="8"/>
        <v>0.23703703703703705</v>
      </c>
      <c r="T9" s="71">
        <f t="shared" si="9"/>
        <v>0.625</v>
      </c>
    </row>
    <row r="10" spans="1:20" ht="21" customHeight="1" thickBot="1" x14ac:dyDescent="0.25">
      <c r="A10" s="108"/>
      <c r="B10" s="3" t="s">
        <v>8</v>
      </c>
      <c r="C10" s="5">
        <f>'Central Hospitals'!C43</f>
        <v>16</v>
      </c>
      <c r="D10" s="5">
        <f>'Central Hospitals'!D43</f>
        <v>41</v>
      </c>
      <c r="E10" s="5">
        <f>'Central Hospitals'!E43</f>
        <v>97</v>
      </c>
      <c r="F10" s="5">
        <f>'Central Hospitals'!F43</f>
        <v>5</v>
      </c>
      <c r="G10" s="5">
        <f>'Central Hospitals'!G43</f>
        <v>113</v>
      </c>
      <c r="H10" s="5">
        <f>'Central Hospitals'!H43</f>
        <v>46</v>
      </c>
      <c r="I10" s="55">
        <f>'Central Hospitals'!I43</f>
        <v>24</v>
      </c>
      <c r="J10" s="82">
        <f t="shared" si="1"/>
        <v>159</v>
      </c>
      <c r="K10" s="68">
        <f t="shared" si="2"/>
        <v>16</v>
      </c>
      <c r="L10" s="68">
        <f t="shared" si="3"/>
        <v>41</v>
      </c>
      <c r="M10" s="68">
        <f t="shared" si="3"/>
        <v>97</v>
      </c>
      <c r="N10" s="68">
        <f t="shared" si="3"/>
        <v>5</v>
      </c>
      <c r="O10" s="90">
        <f t="shared" si="4"/>
        <v>24</v>
      </c>
      <c r="P10" s="71">
        <f t="shared" si="5"/>
        <v>1.4402515723270439</v>
      </c>
      <c r="Q10" s="71">
        <f t="shared" si="6"/>
        <v>1</v>
      </c>
      <c r="R10" s="71">
        <f t="shared" si="7"/>
        <v>0.28930817610062892</v>
      </c>
      <c r="S10" s="71">
        <f t="shared" si="8"/>
        <v>0.28930817610062892</v>
      </c>
      <c r="T10" s="71">
        <f t="shared" si="9"/>
        <v>0.52173913043478259</v>
      </c>
    </row>
    <row r="11" spans="1:20" ht="21" customHeight="1" thickBot="1" x14ac:dyDescent="0.25">
      <c r="A11" s="109" t="s">
        <v>154</v>
      </c>
      <c r="B11" s="110"/>
      <c r="C11" s="17">
        <f>SUM(C7:C10)</f>
        <v>74</v>
      </c>
      <c r="D11" s="17">
        <f t="shared" ref="D11:H11" si="10">SUM(D7:D10)</f>
        <v>133</v>
      </c>
      <c r="E11" s="17">
        <f>SUM(E7:E10)</f>
        <v>374</v>
      </c>
      <c r="F11" s="17">
        <f t="shared" si="10"/>
        <v>20</v>
      </c>
      <c r="G11" s="17">
        <f t="shared" si="10"/>
        <v>448</v>
      </c>
      <c r="H11" s="17">
        <f t="shared" si="10"/>
        <v>153</v>
      </c>
      <c r="I11" s="56">
        <f>SUM(I7:I10)</f>
        <v>70</v>
      </c>
      <c r="J11" s="91">
        <f>SUM(J7:J10)</f>
        <v>601</v>
      </c>
      <c r="K11" s="91">
        <f>SUM(K7:K10)</f>
        <v>74</v>
      </c>
      <c r="L11" s="91">
        <f t="shared" ref="L11:N11" si="11">SUM(L7:L10)</f>
        <v>133</v>
      </c>
      <c r="M11" s="91">
        <f t="shared" si="11"/>
        <v>374</v>
      </c>
      <c r="N11" s="91">
        <f t="shared" si="11"/>
        <v>20</v>
      </c>
      <c r="O11" s="90">
        <f>SUM(O7:O10)</f>
        <v>70</v>
      </c>
      <c r="P11" s="71">
        <f t="shared" si="5"/>
        <v>1.5490848585690515</v>
      </c>
      <c r="Q11" s="71">
        <f t="shared" si="6"/>
        <v>1</v>
      </c>
      <c r="R11" s="71">
        <f t="shared" si="7"/>
        <v>0.25457570715474209</v>
      </c>
      <c r="S11" s="71">
        <f t="shared" si="8"/>
        <v>0.25457570715474209</v>
      </c>
      <c r="T11" s="71">
        <f t="shared" si="9"/>
        <v>0.45751633986928103</v>
      </c>
    </row>
    <row r="12" spans="1:20" ht="21" customHeight="1" x14ac:dyDescent="0.2">
      <c r="A12" s="106" t="s">
        <v>18</v>
      </c>
      <c r="B12" s="3" t="s">
        <v>5</v>
      </c>
      <c r="C12" s="5">
        <f>'01-VCC'!C55</f>
        <v>2</v>
      </c>
      <c r="D12" s="5">
        <f>'01-VCC'!D55</f>
        <v>1</v>
      </c>
      <c r="E12" s="5">
        <f>'01-VCC'!E55</f>
        <v>74</v>
      </c>
      <c r="F12" s="5">
        <f>'01-VCC'!F55</f>
        <v>1</v>
      </c>
      <c r="G12" s="5">
        <f>'01-VCC'!G55</f>
        <v>76</v>
      </c>
      <c r="H12" s="5">
        <f>'01-VCC'!H55</f>
        <v>2</v>
      </c>
      <c r="I12" s="55">
        <f>'01-VCC'!I55</f>
        <v>0</v>
      </c>
      <c r="J12" s="82">
        <f>SUM(G12:H12)</f>
        <v>78</v>
      </c>
      <c r="K12" s="82">
        <f t="shared" ref="K12" si="12">C14</f>
        <v>1</v>
      </c>
      <c r="L12" s="76">
        <f t="shared" ref="L12:L75" si="13">D12</f>
        <v>1</v>
      </c>
      <c r="M12" s="76">
        <f t="shared" ref="M12:M75" si="14">E12</f>
        <v>74</v>
      </c>
      <c r="N12" s="76">
        <f t="shared" ref="N12:N75" si="15">F12</f>
        <v>1</v>
      </c>
      <c r="O12" s="90">
        <f t="shared" si="4"/>
        <v>0</v>
      </c>
      <c r="P12" s="71">
        <f t="shared" si="5"/>
        <v>1.0512820512820513</v>
      </c>
      <c r="Q12" s="71">
        <f t="shared" si="6"/>
        <v>0.98684210526315785</v>
      </c>
      <c r="R12" s="71">
        <f t="shared" si="7"/>
        <v>2.5974025974025976E-2</v>
      </c>
      <c r="S12" s="71">
        <f t="shared" si="8"/>
        <v>2.564102564102564E-2</v>
      </c>
      <c r="T12" s="71">
        <f t="shared" si="9"/>
        <v>0</v>
      </c>
    </row>
    <row r="13" spans="1:20" ht="21" customHeight="1" x14ac:dyDescent="0.2">
      <c r="A13" s="107"/>
      <c r="B13" s="3" t="s">
        <v>6</v>
      </c>
      <c r="C13" s="5">
        <f>'01-VCC'!C56</f>
        <v>0</v>
      </c>
      <c r="D13" s="5">
        <f>'01-VCC'!D56</f>
        <v>1</v>
      </c>
      <c r="E13" s="5">
        <f>'01-VCC'!E56</f>
        <v>100</v>
      </c>
      <c r="F13" s="5">
        <f>'01-VCC'!F56</f>
        <v>1</v>
      </c>
      <c r="G13" s="5">
        <f>'01-VCC'!G56</f>
        <v>100</v>
      </c>
      <c r="H13" s="5">
        <f>'01-VCC'!H56</f>
        <v>2</v>
      </c>
      <c r="I13" s="55">
        <f>'01-VCC'!I56</f>
        <v>0</v>
      </c>
      <c r="J13" s="82">
        <f t="shared" ref="J13:J15" si="16">SUM(G13:H13)</f>
        <v>102</v>
      </c>
      <c r="K13" s="31">
        <f t="shared" ref="K13:K15" si="17">C13</f>
        <v>0</v>
      </c>
      <c r="L13" s="31">
        <f t="shared" si="13"/>
        <v>1</v>
      </c>
      <c r="M13" s="31">
        <f t="shared" si="14"/>
        <v>100</v>
      </c>
      <c r="N13" s="31">
        <f t="shared" si="15"/>
        <v>1</v>
      </c>
      <c r="O13" s="90">
        <f t="shared" si="4"/>
        <v>0</v>
      </c>
      <c r="P13" s="71">
        <f t="shared" si="5"/>
        <v>1.0686274509803921</v>
      </c>
      <c r="Q13" s="71">
        <f t="shared" si="6"/>
        <v>1</v>
      </c>
      <c r="R13" s="71">
        <f t="shared" si="7"/>
        <v>1.9607843137254902E-2</v>
      </c>
      <c r="S13" s="71">
        <f t="shared" si="8"/>
        <v>1.9607843137254902E-2</v>
      </c>
      <c r="T13" s="71">
        <f t="shared" si="9"/>
        <v>0</v>
      </c>
    </row>
    <row r="14" spans="1:20" ht="21" customHeight="1" x14ac:dyDescent="0.2">
      <c r="A14" s="107"/>
      <c r="B14" s="20" t="s">
        <v>7</v>
      </c>
      <c r="C14" s="5">
        <f>'01-VCC'!C57</f>
        <v>1</v>
      </c>
      <c r="D14" s="5">
        <f>'01-VCC'!D57</f>
        <v>2</v>
      </c>
      <c r="E14" s="5">
        <f>'01-VCC'!E57</f>
        <v>81</v>
      </c>
      <c r="F14" s="5">
        <f>'01-VCC'!F57</f>
        <v>1</v>
      </c>
      <c r="G14" s="5">
        <f>'01-VCC'!G57</f>
        <v>82</v>
      </c>
      <c r="H14" s="5">
        <f>'01-VCC'!H57</f>
        <v>3</v>
      </c>
      <c r="I14" s="55">
        <f>'01-VCC'!I57</f>
        <v>3</v>
      </c>
      <c r="J14" s="82">
        <f t="shared" si="16"/>
        <v>85</v>
      </c>
      <c r="K14" s="31">
        <f t="shared" si="17"/>
        <v>1</v>
      </c>
      <c r="L14" s="31">
        <f t="shared" si="13"/>
        <v>2</v>
      </c>
      <c r="M14" s="31">
        <f t="shared" si="14"/>
        <v>81</v>
      </c>
      <c r="N14" s="31">
        <f t="shared" si="15"/>
        <v>1</v>
      </c>
      <c r="O14" s="90">
        <f t="shared" si="4"/>
        <v>3</v>
      </c>
      <c r="P14" s="71">
        <f t="shared" si="5"/>
        <v>1.1764705882352942</v>
      </c>
      <c r="Q14" s="71">
        <f t="shared" si="6"/>
        <v>1</v>
      </c>
      <c r="R14" s="71">
        <f t="shared" si="7"/>
        <v>3.5294117647058823E-2</v>
      </c>
      <c r="S14" s="71">
        <f t="shared" si="8"/>
        <v>3.5294117647058823E-2</v>
      </c>
      <c r="T14" s="71">
        <f t="shared" si="9"/>
        <v>1</v>
      </c>
    </row>
    <row r="15" spans="1:20" ht="21" customHeight="1" thickBot="1" x14ac:dyDescent="0.25">
      <c r="A15" s="108"/>
      <c r="B15" s="3" t="s">
        <v>8</v>
      </c>
      <c r="C15" s="5">
        <f>'01-VCC'!C58</f>
        <v>0</v>
      </c>
      <c r="D15" s="5">
        <f>'01-VCC'!D58</f>
        <v>0</v>
      </c>
      <c r="E15" s="5">
        <f>'01-VCC'!E58</f>
        <v>95</v>
      </c>
      <c r="F15" s="5">
        <f>'01-VCC'!F58</f>
        <v>0</v>
      </c>
      <c r="G15" s="5">
        <f>'01-VCC'!G58</f>
        <v>95</v>
      </c>
      <c r="H15" s="5">
        <f>'01-VCC'!H58</f>
        <v>0</v>
      </c>
      <c r="I15" s="55">
        <f>'01-VCC'!I58</f>
        <v>0</v>
      </c>
      <c r="J15" s="82">
        <f t="shared" si="16"/>
        <v>95</v>
      </c>
      <c r="K15" s="68">
        <f t="shared" si="17"/>
        <v>0</v>
      </c>
      <c r="L15" s="68">
        <f t="shared" si="13"/>
        <v>0</v>
      </c>
      <c r="M15" s="68">
        <f t="shared" si="14"/>
        <v>95</v>
      </c>
      <c r="N15" s="68">
        <f t="shared" si="15"/>
        <v>0</v>
      </c>
      <c r="O15" s="90">
        <f t="shared" si="4"/>
        <v>0</v>
      </c>
      <c r="P15" s="71">
        <f t="shared" si="5"/>
        <v>1.1157894736842104</v>
      </c>
      <c r="Q15" s="71">
        <f t="shared" si="6"/>
        <v>1</v>
      </c>
      <c r="R15" s="71">
        <f t="shared" si="7"/>
        <v>0</v>
      </c>
      <c r="S15" s="71">
        <f t="shared" si="8"/>
        <v>0</v>
      </c>
      <c r="T15" s="71" t="e">
        <f t="shared" si="9"/>
        <v>#DIV/0!</v>
      </c>
    </row>
    <row r="16" spans="1:20" ht="21" customHeight="1" thickBot="1" x14ac:dyDescent="0.25">
      <c r="A16" s="109" t="s">
        <v>15</v>
      </c>
      <c r="B16" s="110"/>
      <c r="C16" s="17">
        <f>SUM(C12:C15)</f>
        <v>3</v>
      </c>
      <c r="D16" s="17">
        <f t="shared" ref="D16:I16" si="18">SUM(D12:D15)</f>
        <v>4</v>
      </c>
      <c r="E16" s="17">
        <f>SUM(E12:E15)</f>
        <v>350</v>
      </c>
      <c r="F16" s="17">
        <f t="shared" si="18"/>
        <v>3</v>
      </c>
      <c r="G16" s="17">
        <f t="shared" si="18"/>
        <v>353</v>
      </c>
      <c r="H16" s="17">
        <f t="shared" si="18"/>
        <v>7</v>
      </c>
      <c r="I16" s="56">
        <f t="shared" si="18"/>
        <v>3</v>
      </c>
      <c r="J16" s="91">
        <f>SUM(J12:J15)</f>
        <v>360</v>
      </c>
      <c r="K16" s="91">
        <f>SUM(K12:K15)</f>
        <v>2</v>
      </c>
      <c r="L16" s="91">
        <f t="shared" ref="L16" si="19">SUM(L12:L15)</f>
        <v>4</v>
      </c>
      <c r="M16" s="91">
        <f t="shared" ref="M16" si="20">SUM(M12:M15)</f>
        <v>350</v>
      </c>
      <c r="N16" s="91">
        <f t="shared" ref="N16" si="21">SUM(N12:N15)</f>
        <v>3</v>
      </c>
      <c r="O16" s="90">
        <f>SUM(O12:O15)</f>
        <v>3</v>
      </c>
      <c r="P16" s="71">
        <f t="shared" si="5"/>
        <v>1.1027777777777779</v>
      </c>
      <c r="Q16" s="71">
        <f t="shared" si="6"/>
        <v>0.99717514124293782</v>
      </c>
      <c r="R16" s="71">
        <f t="shared" si="7"/>
        <v>1.9498607242339833E-2</v>
      </c>
      <c r="S16" s="71">
        <f t="shared" si="8"/>
        <v>1.9444444444444445E-2</v>
      </c>
      <c r="T16" s="71">
        <f t="shared" si="9"/>
        <v>0.42857142857142855</v>
      </c>
    </row>
    <row r="17" spans="1:20" ht="21" customHeight="1" x14ac:dyDescent="0.2">
      <c r="A17" s="106" t="s">
        <v>31</v>
      </c>
      <c r="B17" s="3" t="s">
        <v>5</v>
      </c>
      <c r="C17" s="5">
        <f>'02-Phongsaly'!C45</f>
        <v>0</v>
      </c>
      <c r="D17" s="5">
        <f>'02-Phongsaly'!D45</f>
        <v>0</v>
      </c>
      <c r="E17" s="5">
        <f>'02-Phongsaly'!E45</f>
        <v>11</v>
      </c>
      <c r="F17" s="5">
        <f>'02-Phongsaly'!F45</f>
        <v>0</v>
      </c>
      <c r="G17" s="5">
        <f>'02-Phongsaly'!G45</f>
        <v>11</v>
      </c>
      <c r="H17" s="5">
        <f>'02-Phongsaly'!H45</f>
        <v>0</v>
      </c>
      <c r="I17" s="55">
        <f>'02-Phongsaly'!I45</f>
        <v>0</v>
      </c>
      <c r="J17" s="82">
        <f>SUM(G17:H17)</f>
        <v>11</v>
      </c>
      <c r="K17" s="82">
        <f t="shared" ref="K17" si="22">C19</f>
        <v>0</v>
      </c>
      <c r="L17" s="76">
        <f t="shared" si="13"/>
        <v>0</v>
      </c>
      <c r="M17" s="76">
        <f t="shared" si="14"/>
        <v>11</v>
      </c>
      <c r="N17" s="76">
        <f t="shared" si="15"/>
        <v>0</v>
      </c>
      <c r="O17" s="90">
        <f t="shared" si="4"/>
        <v>0</v>
      </c>
      <c r="P17" s="71">
        <f t="shared" si="5"/>
        <v>13.090909090909092</v>
      </c>
      <c r="Q17" s="71">
        <f t="shared" si="6"/>
        <v>1</v>
      </c>
      <c r="R17" s="71">
        <f t="shared" si="7"/>
        <v>0</v>
      </c>
      <c r="S17" s="71">
        <f t="shared" si="8"/>
        <v>0</v>
      </c>
      <c r="T17" s="71" t="e">
        <f t="shared" si="9"/>
        <v>#DIV/0!</v>
      </c>
    </row>
    <row r="18" spans="1:20" ht="21" customHeight="1" x14ac:dyDescent="0.2">
      <c r="A18" s="107"/>
      <c r="B18" s="3" t="s">
        <v>6</v>
      </c>
      <c r="C18" s="5">
        <f>'02-Phongsaly'!C46</f>
        <v>0</v>
      </c>
      <c r="D18" s="5">
        <f>'02-Phongsaly'!D46</f>
        <v>0</v>
      </c>
      <c r="E18" s="5">
        <f>'02-Phongsaly'!E46</f>
        <v>20</v>
      </c>
      <c r="F18" s="5">
        <f>'02-Phongsaly'!F46</f>
        <v>0</v>
      </c>
      <c r="G18" s="5">
        <f>'02-Phongsaly'!G46</f>
        <v>20</v>
      </c>
      <c r="H18" s="5">
        <f>'02-Phongsaly'!H46</f>
        <v>0</v>
      </c>
      <c r="I18" s="55">
        <f>'02-Phongsaly'!I46</f>
        <v>0</v>
      </c>
      <c r="J18" s="82">
        <f t="shared" ref="J18:J20" si="23">SUM(G18:H18)</f>
        <v>20</v>
      </c>
      <c r="K18" s="31">
        <f t="shared" ref="K18:K20" si="24">C18</f>
        <v>0</v>
      </c>
      <c r="L18" s="31">
        <f t="shared" si="13"/>
        <v>0</v>
      </c>
      <c r="M18" s="31">
        <f t="shared" si="14"/>
        <v>20</v>
      </c>
      <c r="N18" s="31">
        <f t="shared" si="15"/>
        <v>0</v>
      </c>
      <c r="O18" s="90">
        <f t="shared" si="4"/>
        <v>0</v>
      </c>
      <c r="P18" s="71">
        <f t="shared" si="5"/>
        <v>9.65</v>
      </c>
      <c r="Q18" s="71">
        <f t="shared" si="6"/>
        <v>1</v>
      </c>
      <c r="R18" s="71">
        <f t="shared" si="7"/>
        <v>0</v>
      </c>
      <c r="S18" s="71">
        <f t="shared" si="8"/>
        <v>0</v>
      </c>
      <c r="T18" s="71" t="e">
        <f t="shared" si="9"/>
        <v>#DIV/0!</v>
      </c>
    </row>
    <row r="19" spans="1:20" ht="21" customHeight="1" x14ac:dyDescent="0.2">
      <c r="A19" s="107"/>
      <c r="B19" s="3" t="s">
        <v>7</v>
      </c>
      <c r="C19" s="5">
        <f>'02-Phongsaly'!C47</f>
        <v>0</v>
      </c>
      <c r="D19" s="5">
        <f>'02-Phongsaly'!D47</f>
        <v>0</v>
      </c>
      <c r="E19" s="5">
        <f>'02-Phongsaly'!E47</f>
        <v>11</v>
      </c>
      <c r="F19" s="5">
        <f>'02-Phongsaly'!F47</f>
        <v>0</v>
      </c>
      <c r="G19" s="5">
        <f>'02-Phongsaly'!G47</f>
        <v>11</v>
      </c>
      <c r="H19" s="5">
        <f>'02-Phongsaly'!H47</f>
        <v>0</v>
      </c>
      <c r="I19" s="55">
        <f>'02-Phongsaly'!I47</f>
        <v>0</v>
      </c>
      <c r="J19" s="82">
        <f t="shared" si="23"/>
        <v>11</v>
      </c>
      <c r="K19" s="31">
        <f t="shared" si="24"/>
        <v>0</v>
      </c>
      <c r="L19" s="31">
        <f t="shared" si="13"/>
        <v>0</v>
      </c>
      <c r="M19" s="31">
        <f t="shared" si="14"/>
        <v>11</v>
      </c>
      <c r="N19" s="31">
        <f t="shared" si="15"/>
        <v>0</v>
      </c>
      <c r="O19" s="90">
        <f t="shared" si="4"/>
        <v>0</v>
      </c>
      <c r="P19" s="71">
        <f t="shared" si="5"/>
        <v>14.454545454545455</v>
      </c>
      <c r="Q19" s="71">
        <f t="shared" si="6"/>
        <v>1</v>
      </c>
      <c r="R19" s="71">
        <f t="shared" si="7"/>
        <v>0</v>
      </c>
      <c r="S19" s="71">
        <f t="shared" si="8"/>
        <v>0</v>
      </c>
      <c r="T19" s="71" t="e">
        <f t="shared" si="9"/>
        <v>#DIV/0!</v>
      </c>
    </row>
    <row r="20" spans="1:20" ht="21" customHeight="1" thickBot="1" x14ac:dyDescent="0.25">
      <c r="A20" s="108"/>
      <c r="B20" s="3" t="s">
        <v>8</v>
      </c>
      <c r="C20" s="5">
        <f>'02-Phongsaly'!C48</f>
        <v>0</v>
      </c>
      <c r="D20" s="5">
        <f>'02-Phongsaly'!D48</f>
        <v>0</v>
      </c>
      <c r="E20" s="5">
        <f>'02-Phongsaly'!E48</f>
        <v>6</v>
      </c>
      <c r="F20" s="5">
        <f>'02-Phongsaly'!F48</f>
        <v>0</v>
      </c>
      <c r="G20" s="5">
        <f>'02-Phongsaly'!G48</f>
        <v>6</v>
      </c>
      <c r="H20" s="5">
        <f>'02-Phongsaly'!H48</f>
        <v>0</v>
      </c>
      <c r="I20" s="55">
        <f>'02-Phongsaly'!I48</f>
        <v>0</v>
      </c>
      <c r="J20" s="82">
        <f t="shared" si="23"/>
        <v>6</v>
      </c>
      <c r="K20" s="68">
        <f t="shared" si="24"/>
        <v>0</v>
      </c>
      <c r="L20" s="68">
        <f t="shared" si="13"/>
        <v>0</v>
      </c>
      <c r="M20" s="68">
        <f t="shared" si="14"/>
        <v>6</v>
      </c>
      <c r="N20" s="68">
        <f t="shared" si="15"/>
        <v>0</v>
      </c>
      <c r="O20" s="90">
        <f t="shared" si="4"/>
        <v>0</v>
      </c>
      <c r="P20" s="71">
        <f t="shared" si="5"/>
        <v>34.833333333333336</v>
      </c>
      <c r="Q20" s="71">
        <f t="shared" si="6"/>
        <v>1</v>
      </c>
      <c r="R20" s="71">
        <f t="shared" si="7"/>
        <v>0</v>
      </c>
      <c r="S20" s="71">
        <f t="shared" si="8"/>
        <v>0</v>
      </c>
      <c r="T20" s="71" t="e">
        <f t="shared" si="9"/>
        <v>#DIV/0!</v>
      </c>
    </row>
    <row r="21" spans="1:20" ht="21" customHeight="1" thickBot="1" x14ac:dyDescent="0.25">
      <c r="A21" s="109" t="s">
        <v>15</v>
      </c>
      <c r="B21" s="110"/>
      <c r="C21" s="17">
        <f>SUM(C17:C20)</f>
        <v>0</v>
      </c>
      <c r="D21" s="17">
        <f t="shared" ref="D21:I21" si="25">SUM(D17:D20)</f>
        <v>0</v>
      </c>
      <c r="E21" s="17">
        <f>SUM(E17:E20)</f>
        <v>48</v>
      </c>
      <c r="F21" s="17">
        <f t="shared" si="25"/>
        <v>0</v>
      </c>
      <c r="G21" s="17">
        <f t="shared" si="25"/>
        <v>48</v>
      </c>
      <c r="H21" s="17">
        <f t="shared" si="25"/>
        <v>0</v>
      </c>
      <c r="I21" s="56">
        <f t="shared" si="25"/>
        <v>0</v>
      </c>
      <c r="J21" s="91">
        <f>SUM(J17:J20)</f>
        <v>48</v>
      </c>
      <c r="K21" s="91">
        <f>SUM(K17:K20)</f>
        <v>0</v>
      </c>
      <c r="L21" s="91">
        <f t="shared" ref="L21" si="26">SUM(L17:L20)</f>
        <v>0</v>
      </c>
      <c r="M21" s="91">
        <f t="shared" ref="M21" si="27">SUM(M17:M20)</f>
        <v>48</v>
      </c>
      <c r="N21" s="91">
        <f t="shared" ref="N21" si="28">SUM(N17:N20)</f>
        <v>0</v>
      </c>
      <c r="O21" s="90">
        <f>SUM(O17:O20)</f>
        <v>0</v>
      </c>
      <c r="P21" s="71">
        <f t="shared" si="5"/>
        <v>14.6875</v>
      </c>
      <c r="Q21" s="71">
        <f t="shared" si="6"/>
        <v>1</v>
      </c>
      <c r="R21" s="71">
        <f t="shared" si="7"/>
        <v>0</v>
      </c>
      <c r="S21" s="71">
        <f t="shared" si="8"/>
        <v>0</v>
      </c>
      <c r="T21" s="71" t="e">
        <f t="shared" si="9"/>
        <v>#DIV/0!</v>
      </c>
    </row>
    <row r="22" spans="1:20" ht="21" customHeight="1" x14ac:dyDescent="0.2">
      <c r="A22" s="106" t="s">
        <v>32</v>
      </c>
      <c r="B22" s="3" t="s">
        <v>5</v>
      </c>
      <c r="C22" s="5">
        <f>'03-Luangnamtha'!C40</f>
        <v>0</v>
      </c>
      <c r="D22" s="5">
        <f>'03-Luangnamtha'!D40</f>
        <v>1</v>
      </c>
      <c r="E22" s="5">
        <f>'03-Luangnamtha'!E40</f>
        <v>60</v>
      </c>
      <c r="F22" s="5">
        <f>'03-Luangnamtha'!F40</f>
        <v>0</v>
      </c>
      <c r="G22" s="5">
        <f>'03-Luangnamtha'!G40</f>
        <v>60</v>
      </c>
      <c r="H22" s="5">
        <f>'03-Luangnamtha'!H40</f>
        <v>1</v>
      </c>
      <c r="I22" s="55">
        <f>'03-Luangnamtha'!I40</f>
        <v>1</v>
      </c>
      <c r="J22" s="82">
        <f>SUM(G22:H22)</f>
        <v>61</v>
      </c>
      <c r="K22" s="82">
        <f t="shared" ref="K22" si="29">C24</f>
        <v>0</v>
      </c>
      <c r="L22" s="76">
        <f t="shared" si="13"/>
        <v>1</v>
      </c>
      <c r="M22" s="76">
        <f t="shared" si="14"/>
        <v>60</v>
      </c>
      <c r="N22" s="76">
        <f t="shared" si="15"/>
        <v>0</v>
      </c>
      <c r="O22" s="90">
        <f t="shared" si="4"/>
        <v>1</v>
      </c>
      <c r="P22" s="71">
        <f t="shared" si="5"/>
        <v>1.1967213114754098</v>
      </c>
      <c r="Q22" s="71">
        <f t="shared" si="6"/>
        <v>1</v>
      </c>
      <c r="R22" s="71">
        <f t="shared" si="7"/>
        <v>1.6393442622950821E-2</v>
      </c>
      <c r="S22" s="71">
        <f t="shared" si="8"/>
        <v>1.6393442622950821E-2</v>
      </c>
      <c r="T22" s="71">
        <f t="shared" si="9"/>
        <v>1</v>
      </c>
    </row>
    <row r="23" spans="1:20" ht="21" customHeight="1" x14ac:dyDescent="0.2">
      <c r="A23" s="107"/>
      <c r="B23" s="3" t="s">
        <v>6</v>
      </c>
      <c r="C23" s="5">
        <f>'03-Luangnamtha'!C41</f>
        <v>0</v>
      </c>
      <c r="D23" s="5">
        <f>'03-Luangnamtha'!D41</f>
        <v>1</v>
      </c>
      <c r="E23" s="5">
        <f>'03-Luangnamtha'!E41</f>
        <v>33</v>
      </c>
      <c r="F23" s="5">
        <f>'03-Luangnamtha'!F41</f>
        <v>0</v>
      </c>
      <c r="G23" s="5">
        <f>'03-Luangnamtha'!G41</f>
        <v>33</v>
      </c>
      <c r="H23" s="5">
        <f>'03-Luangnamtha'!H41</f>
        <v>1</v>
      </c>
      <c r="I23" s="55">
        <f>'03-Luangnamtha'!I41</f>
        <v>1</v>
      </c>
      <c r="J23" s="82">
        <f t="shared" ref="J23:J25" si="30">SUM(G23:H23)</f>
        <v>34</v>
      </c>
      <c r="K23" s="31">
        <f t="shared" ref="K23:K25" si="31">C23</f>
        <v>0</v>
      </c>
      <c r="L23" s="31">
        <f t="shared" si="13"/>
        <v>1</v>
      </c>
      <c r="M23" s="31">
        <f t="shared" si="14"/>
        <v>33</v>
      </c>
      <c r="N23" s="31">
        <f t="shared" si="15"/>
        <v>0</v>
      </c>
      <c r="O23" s="90">
        <f t="shared" si="4"/>
        <v>1</v>
      </c>
      <c r="P23" s="71">
        <f t="shared" si="5"/>
        <v>1.588235294117647</v>
      </c>
      <c r="Q23" s="71">
        <f t="shared" si="6"/>
        <v>1</v>
      </c>
      <c r="R23" s="71">
        <f t="shared" si="7"/>
        <v>2.9411764705882353E-2</v>
      </c>
      <c r="S23" s="71">
        <f t="shared" si="8"/>
        <v>2.9411764705882353E-2</v>
      </c>
      <c r="T23" s="71">
        <f t="shared" si="9"/>
        <v>1</v>
      </c>
    </row>
    <row r="24" spans="1:20" ht="21" customHeight="1" x14ac:dyDescent="0.2">
      <c r="A24" s="107"/>
      <c r="B24" s="3" t="s">
        <v>7</v>
      </c>
      <c r="C24" s="5">
        <f>'03-Luangnamtha'!C42</f>
        <v>0</v>
      </c>
      <c r="D24" s="5">
        <f>'03-Luangnamtha'!D42</f>
        <v>0</v>
      </c>
      <c r="E24" s="5">
        <f>'03-Luangnamtha'!E42</f>
        <v>48</v>
      </c>
      <c r="F24" s="5">
        <f>'03-Luangnamtha'!F42</f>
        <v>0</v>
      </c>
      <c r="G24" s="5">
        <f>'03-Luangnamtha'!G42</f>
        <v>48</v>
      </c>
      <c r="H24" s="5">
        <f>'03-Luangnamtha'!H42</f>
        <v>0</v>
      </c>
      <c r="I24" s="55">
        <f>'03-Luangnamtha'!I42</f>
        <v>0</v>
      </c>
      <c r="J24" s="82">
        <f t="shared" si="30"/>
        <v>48</v>
      </c>
      <c r="K24" s="31">
        <f t="shared" si="31"/>
        <v>0</v>
      </c>
      <c r="L24" s="31">
        <f t="shared" si="13"/>
        <v>0</v>
      </c>
      <c r="M24" s="31">
        <f t="shared" si="14"/>
        <v>48</v>
      </c>
      <c r="N24" s="31">
        <f t="shared" si="15"/>
        <v>0</v>
      </c>
      <c r="O24" s="90">
        <f t="shared" si="4"/>
        <v>0</v>
      </c>
      <c r="P24" s="71">
        <f t="shared" si="5"/>
        <v>1.5208333333333333</v>
      </c>
      <c r="Q24" s="71">
        <f t="shared" si="6"/>
        <v>1</v>
      </c>
      <c r="R24" s="71">
        <f t="shared" si="7"/>
        <v>0</v>
      </c>
      <c r="S24" s="71">
        <f t="shared" si="8"/>
        <v>0</v>
      </c>
      <c r="T24" s="71" t="e">
        <f t="shared" si="9"/>
        <v>#DIV/0!</v>
      </c>
    </row>
    <row r="25" spans="1:20" ht="21" customHeight="1" thickBot="1" x14ac:dyDescent="0.25">
      <c r="A25" s="108"/>
      <c r="B25" s="3" t="s">
        <v>8</v>
      </c>
      <c r="C25" s="5">
        <f>'03-Luangnamtha'!C43</f>
        <v>0</v>
      </c>
      <c r="D25" s="5">
        <f>'03-Luangnamtha'!D43</f>
        <v>3</v>
      </c>
      <c r="E25" s="5">
        <f>'03-Luangnamtha'!E43</f>
        <v>40</v>
      </c>
      <c r="F25" s="5">
        <f>'03-Luangnamtha'!F43</f>
        <v>0</v>
      </c>
      <c r="G25" s="5">
        <f>'03-Luangnamtha'!G43</f>
        <v>40</v>
      </c>
      <c r="H25" s="5">
        <f>'03-Luangnamtha'!H43</f>
        <v>3</v>
      </c>
      <c r="I25" s="55">
        <f>'03-Luangnamtha'!I43</f>
        <v>3</v>
      </c>
      <c r="J25" s="82">
        <f t="shared" si="30"/>
        <v>43</v>
      </c>
      <c r="K25" s="68">
        <f t="shared" si="31"/>
        <v>0</v>
      </c>
      <c r="L25" s="68">
        <f t="shared" si="13"/>
        <v>3</v>
      </c>
      <c r="M25" s="68">
        <f t="shared" si="14"/>
        <v>40</v>
      </c>
      <c r="N25" s="68">
        <f t="shared" si="15"/>
        <v>0</v>
      </c>
      <c r="O25" s="90">
        <f t="shared" si="4"/>
        <v>3</v>
      </c>
      <c r="P25" s="71">
        <f t="shared" si="5"/>
        <v>1.4883720930232558</v>
      </c>
      <c r="Q25" s="71">
        <f t="shared" si="6"/>
        <v>1</v>
      </c>
      <c r="R25" s="71">
        <f t="shared" si="7"/>
        <v>6.9767441860465115E-2</v>
      </c>
      <c r="S25" s="71">
        <f t="shared" si="8"/>
        <v>6.9767441860465115E-2</v>
      </c>
      <c r="T25" s="71">
        <f t="shared" si="9"/>
        <v>1</v>
      </c>
    </row>
    <row r="26" spans="1:20" ht="21" customHeight="1" thickBot="1" x14ac:dyDescent="0.25">
      <c r="A26" s="109" t="s">
        <v>15</v>
      </c>
      <c r="B26" s="110"/>
      <c r="C26" s="17">
        <f>SUM(C22:C25)</f>
        <v>0</v>
      </c>
      <c r="D26" s="17">
        <f t="shared" ref="D26:I26" si="32">SUM(D22:D25)</f>
        <v>5</v>
      </c>
      <c r="E26" s="17">
        <f>SUM(E22:E25)</f>
        <v>181</v>
      </c>
      <c r="F26" s="17">
        <f t="shared" si="32"/>
        <v>0</v>
      </c>
      <c r="G26" s="17">
        <f t="shared" si="32"/>
        <v>181</v>
      </c>
      <c r="H26" s="17">
        <f t="shared" si="32"/>
        <v>5</v>
      </c>
      <c r="I26" s="56">
        <f t="shared" si="32"/>
        <v>5</v>
      </c>
      <c r="J26" s="91">
        <f>SUM(J22:J25)</f>
        <v>186</v>
      </c>
      <c r="K26" s="91">
        <f>SUM(K22:K25)</f>
        <v>0</v>
      </c>
      <c r="L26" s="91">
        <f t="shared" ref="L26" si="33">SUM(L22:L25)</f>
        <v>5</v>
      </c>
      <c r="M26" s="91">
        <f t="shared" ref="M26" si="34">SUM(M22:M25)</f>
        <v>181</v>
      </c>
      <c r="N26" s="91">
        <f t="shared" ref="N26" si="35">SUM(N22:N25)</f>
        <v>0</v>
      </c>
      <c r="O26" s="90">
        <f>SUM(O22:O25)</f>
        <v>5</v>
      </c>
      <c r="P26" s="71">
        <f t="shared" si="5"/>
        <v>1.4193548387096775</v>
      </c>
      <c r="Q26" s="71">
        <f t="shared" si="6"/>
        <v>1</v>
      </c>
      <c r="R26" s="71">
        <f t="shared" si="7"/>
        <v>2.6881720430107527E-2</v>
      </c>
      <c r="S26" s="71">
        <f t="shared" si="8"/>
        <v>2.6881720430107527E-2</v>
      </c>
      <c r="T26" s="71">
        <f t="shared" si="9"/>
        <v>1</v>
      </c>
    </row>
    <row r="27" spans="1:20" ht="21" customHeight="1" x14ac:dyDescent="0.2">
      <c r="A27" s="106" t="s">
        <v>43</v>
      </c>
      <c r="B27" s="3" t="s">
        <v>5</v>
      </c>
      <c r="C27" s="5">
        <f>'04-Udomsay'!C45</f>
        <v>0</v>
      </c>
      <c r="D27" s="5">
        <f>'04-Udomsay'!D45</f>
        <v>0</v>
      </c>
      <c r="E27" s="5">
        <f>'04-Udomsay'!E45</f>
        <v>57</v>
      </c>
      <c r="F27" s="5">
        <f>'04-Udomsay'!F45</f>
        <v>0</v>
      </c>
      <c r="G27" s="5">
        <f>'04-Udomsay'!G45</f>
        <v>57</v>
      </c>
      <c r="H27" s="5">
        <f>'04-Udomsay'!H45</f>
        <v>0</v>
      </c>
      <c r="I27" s="55">
        <f>'04-Udomsay'!I45</f>
        <v>0</v>
      </c>
      <c r="J27" s="82">
        <f>SUM(G27:H27)</f>
        <v>57</v>
      </c>
      <c r="K27" s="82">
        <f t="shared" ref="K27" si="36">C29</f>
        <v>0</v>
      </c>
      <c r="L27" s="76">
        <f t="shared" si="13"/>
        <v>0</v>
      </c>
      <c r="M27" s="76">
        <f t="shared" si="14"/>
        <v>57</v>
      </c>
      <c r="N27" s="76">
        <f t="shared" si="15"/>
        <v>0</v>
      </c>
      <c r="O27" s="90">
        <f t="shared" si="4"/>
        <v>0</v>
      </c>
      <c r="P27" s="71">
        <f t="shared" si="5"/>
        <v>1.0350877192982457</v>
      </c>
      <c r="Q27" s="71">
        <f t="shared" si="6"/>
        <v>1</v>
      </c>
      <c r="R27" s="71">
        <f t="shared" si="7"/>
        <v>0</v>
      </c>
      <c r="S27" s="71">
        <f t="shared" si="8"/>
        <v>0</v>
      </c>
      <c r="T27" s="71" t="e">
        <f t="shared" si="9"/>
        <v>#DIV/0!</v>
      </c>
    </row>
    <row r="28" spans="1:20" ht="21" customHeight="1" x14ac:dyDescent="0.2">
      <c r="A28" s="107"/>
      <c r="B28" s="3" t="s">
        <v>6</v>
      </c>
      <c r="C28" s="5">
        <f>'04-Udomsay'!C46</f>
        <v>0</v>
      </c>
      <c r="D28" s="5">
        <f>'04-Udomsay'!D46</f>
        <v>0</v>
      </c>
      <c r="E28" s="5">
        <f>'04-Udomsay'!E46</f>
        <v>65</v>
      </c>
      <c r="F28" s="5">
        <f>'04-Udomsay'!F46</f>
        <v>0</v>
      </c>
      <c r="G28" s="5">
        <f>'04-Udomsay'!G46</f>
        <v>65</v>
      </c>
      <c r="H28" s="5">
        <f>'04-Udomsay'!H46</f>
        <v>0</v>
      </c>
      <c r="I28" s="55">
        <f>'04-Udomsay'!I46</f>
        <v>0</v>
      </c>
      <c r="J28" s="82">
        <f t="shared" ref="J28:J30" si="37">SUM(G28:H28)</f>
        <v>65</v>
      </c>
      <c r="K28" s="31">
        <f t="shared" ref="K28:K30" si="38">C28</f>
        <v>0</v>
      </c>
      <c r="L28" s="31">
        <f t="shared" si="13"/>
        <v>0</v>
      </c>
      <c r="M28" s="31">
        <f t="shared" si="14"/>
        <v>65</v>
      </c>
      <c r="N28" s="31">
        <f t="shared" si="15"/>
        <v>0</v>
      </c>
      <c r="O28" s="90">
        <f t="shared" si="4"/>
        <v>0</v>
      </c>
      <c r="P28" s="71">
        <f t="shared" si="5"/>
        <v>1.0153846153846153</v>
      </c>
      <c r="Q28" s="71">
        <f t="shared" si="6"/>
        <v>1</v>
      </c>
      <c r="R28" s="71">
        <f t="shared" si="7"/>
        <v>0</v>
      </c>
      <c r="S28" s="71">
        <f t="shared" si="8"/>
        <v>0</v>
      </c>
      <c r="T28" s="71" t="e">
        <f t="shared" si="9"/>
        <v>#DIV/0!</v>
      </c>
    </row>
    <row r="29" spans="1:20" ht="21" customHeight="1" x14ac:dyDescent="0.2">
      <c r="A29" s="107"/>
      <c r="B29" s="3" t="s">
        <v>7</v>
      </c>
      <c r="C29" s="5">
        <f>'04-Udomsay'!C47</f>
        <v>0</v>
      </c>
      <c r="D29" s="5">
        <f>'04-Udomsay'!D47</f>
        <v>0</v>
      </c>
      <c r="E29" s="5">
        <f>'04-Udomsay'!E47</f>
        <v>31</v>
      </c>
      <c r="F29" s="5">
        <f>'04-Udomsay'!F47</f>
        <v>0</v>
      </c>
      <c r="G29" s="5">
        <f>'04-Udomsay'!G47</f>
        <v>31</v>
      </c>
      <c r="H29" s="5">
        <f>'04-Udomsay'!H47</f>
        <v>0</v>
      </c>
      <c r="I29" s="55">
        <f>'04-Udomsay'!I47</f>
        <v>0</v>
      </c>
      <c r="J29" s="82">
        <f t="shared" si="37"/>
        <v>31</v>
      </c>
      <c r="K29" s="31">
        <f t="shared" si="38"/>
        <v>0</v>
      </c>
      <c r="L29" s="31">
        <f t="shared" si="13"/>
        <v>0</v>
      </c>
      <c r="M29" s="31">
        <f t="shared" si="14"/>
        <v>31</v>
      </c>
      <c r="N29" s="31">
        <f t="shared" si="15"/>
        <v>0</v>
      </c>
      <c r="O29" s="90">
        <f t="shared" si="4"/>
        <v>0</v>
      </c>
      <c r="P29" s="71">
        <f t="shared" si="5"/>
        <v>1</v>
      </c>
      <c r="Q29" s="71">
        <f t="shared" si="6"/>
        <v>1</v>
      </c>
      <c r="R29" s="71">
        <f t="shared" si="7"/>
        <v>0</v>
      </c>
      <c r="S29" s="71">
        <f t="shared" si="8"/>
        <v>0</v>
      </c>
      <c r="T29" s="71" t="e">
        <f t="shared" si="9"/>
        <v>#DIV/0!</v>
      </c>
    </row>
    <row r="30" spans="1:20" ht="21" customHeight="1" thickBot="1" x14ac:dyDescent="0.25">
      <c r="A30" s="108"/>
      <c r="B30" s="3" t="s">
        <v>8</v>
      </c>
      <c r="C30" s="5">
        <f>'04-Udomsay'!C48</f>
        <v>0</v>
      </c>
      <c r="D30" s="5">
        <f>'04-Udomsay'!D48</f>
        <v>0</v>
      </c>
      <c r="E30" s="5">
        <f>'04-Udomsay'!E48</f>
        <v>44</v>
      </c>
      <c r="F30" s="5">
        <f>'04-Udomsay'!F48</f>
        <v>0</v>
      </c>
      <c r="G30" s="5">
        <f>'04-Udomsay'!G48</f>
        <v>44</v>
      </c>
      <c r="H30" s="5">
        <f>'04-Udomsay'!H48</f>
        <v>0</v>
      </c>
      <c r="I30" s="55">
        <f>'04-Udomsay'!I48</f>
        <v>0</v>
      </c>
      <c r="J30" s="82">
        <f t="shared" si="37"/>
        <v>44</v>
      </c>
      <c r="K30" s="68">
        <f t="shared" si="38"/>
        <v>0</v>
      </c>
      <c r="L30" s="68">
        <f t="shared" si="13"/>
        <v>0</v>
      </c>
      <c r="M30" s="68">
        <f t="shared" si="14"/>
        <v>44</v>
      </c>
      <c r="N30" s="68">
        <f t="shared" si="15"/>
        <v>0</v>
      </c>
      <c r="O30" s="90">
        <f t="shared" si="4"/>
        <v>0</v>
      </c>
      <c r="P30" s="71">
        <f t="shared" si="5"/>
        <v>1</v>
      </c>
      <c r="Q30" s="71">
        <f t="shared" si="6"/>
        <v>1</v>
      </c>
      <c r="R30" s="71">
        <f t="shared" si="7"/>
        <v>0</v>
      </c>
      <c r="S30" s="71">
        <f t="shared" si="8"/>
        <v>0</v>
      </c>
      <c r="T30" s="71" t="e">
        <f t="shared" si="9"/>
        <v>#DIV/0!</v>
      </c>
    </row>
    <row r="31" spans="1:20" ht="21" customHeight="1" thickBot="1" x14ac:dyDescent="0.25">
      <c r="A31" s="109" t="s">
        <v>15</v>
      </c>
      <c r="B31" s="110"/>
      <c r="C31" s="17">
        <f>SUM(C27:C30)</f>
        <v>0</v>
      </c>
      <c r="D31" s="17">
        <f t="shared" ref="D31:I31" si="39">SUM(D27:D30)</f>
        <v>0</v>
      </c>
      <c r="E31" s="17">
        <f>SUM(E27:E30)</f>
        <v>197</v>
      </c>
      <c r="F31" s="17">
        <f t="shared" si="39"/>
        <v>0</v>
      </c>
      <c r="G31" s="17">
        <f t="shared" si="39"/>
        <v>197</v>
      </c>
      <c r="H31" s="17">
        <f t="shared" si="39"/>
        <v>0</v>
      </c>
      <c r="I31" s="56">
        <f t="shared" si="39"/>
        <v>0</v>
      </c>
      <c r="J31" s="91">
        <f>SUM(J27:J30)</f>
        <v>197</v>
      </c>
      <c r="K31" s="91">
        <f>SUM(K27:K30)</f>
        <v>0</v>
      </c>
      <c r="L31" s="91">
        <f t="shared" ref="L31" si="40">SUM(L27:L30)</f>
        <v>0</v>
      </c>
      <c r="M31" s="91">
        <f t="shared" ref="M31" si="41">SUM(M27:M30)</f>
        <v>197</v>
      </c>
      <c r="N31" s="91">
        <f t="shared" ref="N31" si="42">SUM(N27:N30)</f>
        <v>0</v>
      </c>
      <c r="O31" s="90">
        <f>SUM(O27:O30)</f>
        <v>0</v>
      </c>
      <c r="P31" s="71">
        <f t="shared" si="5"/>
        <v>1.015228426395939</v>
      </c>
      <c r="Q31" s="71">
        <f t="shared" si="6"/>
        <v>1</v>
      </c>
      <c r="R31" s="71">
        <f t="shared" si="7"/>
        <v>0</v>
      </c>
      <c r="S31" s="71">
        <f t="shared" si="8"/>
        <v>0</v>
      </c>
      <c r="T31" s="71" t="e">
        <f t="shared" si="9"/>
        <v>#DIV/0!</v>
      </c>
    </row>
    <row r="32" spans="1:20" ht="21" customHeight="1" x14ac:dyDescent="0.2">
      <c r="A32" s="106" t="s">
        <v>44</v>
      </c>
      <c r="B32" s="3" t="s">
        <v>5</v>
      </c>
      <c r="C32" s="5">
        <f>'05-Bokeo'!C45</f>
        <v>2</v>
      </c>
      <c r="D32" s="5">
        <f>'05-Bokeo'!D45</f>
        <v>0</v>
      </c>
      <c r="E32" s="5">
        <f>'05-Bokeo'!E45</f>
        <v>31</v>
      </c>
      <c r="F32" s="5">
        <f>'05-Bokeo'!F45</f>
        <v>0</v>
      </c>
      <c r="G32" s="5">
        <f>'05-Bokeo'!G45</f>
        <v>33</v>
      </c>
      <c r="H32" s="5">
        <f>'05-Bokeo'!H45</f>
        <v>0</v>
      </c>
      <c r="I32" s="55">
        <f>'05-Bokeo'!I45</f>
        <v>0</v>
      </c>
      <c r="J32" s="82">
        <f>SUM(G32:H32)</f>
        <v>33</v>
      </c>
      <c r="K32" s="82">
        <f t="shared" ref="K32" si="43">C34</f>
        <v>0</v>
      </c>
      <c r="L32" s="76">
        <f t="shared" si="13"/>
        <v>0</v>
      </c>
      <c r="M32" s="76">
        <f t="shared" si="14"/>
        <v>31</v>
      </c>
      <c r="N32" s="76">
        <f t="shared" si="15"/>
        <v>0</v>
      </c>
      <c r="O32" s="90">
        <f t="shared" si="4"/>
        <v>0</v>
      </c>
      <c r="P32" s="71">
        <f t="shared" si="5"/>
        <v>31.606060606060606</v>
      </c>
      <c r="Q32" s="71">
        <f t="shared" si="6"/>
        <v>0.93939393939393945</v>
      </c>
      <c r="R32" s="71">
        <f t="shared" si="7"/>
        <v>0</v>
      </c>
      <c r="S32" s="71">
        <f t="shared" si="8"/>
        <v>0</v>
      </c>
      <c r="T32" s="71" t="e">
        <f t="shared" si="9"/>
        <v>#DIV/0!</v>
      </c>
    </row>
    <row r="33" spans="1:20" ht="21" customHeight="1" x14ac:dyDescent="0.2">
      <c r="A33" s="107"/>
      <c r="B33" s="3" t="s">
        <v>6</v>
      </c>
      <c r="C33" s="5">
        <f>'05-Bokeo'!C46</f>
        <v>0</v>
      </c>
      <c r="D33" s="5">
        <f>'05-Bokeo'!D46</f>
        <v>1</v>
      </c>
      <c r="E33" s="5">
        <f>'05-Bokeo'!E46</f>
        <v>28</v>
      </c>
      <c r="F33" s="5">
        <f>'05-Bokeo'!F46</f>
        <v>0</v>
      </c>
      <c r="G33" s="5">
        <f>'05-Bokeo'!G46</f>
        <v>28</v>
      </c>
      <c r="H33" s="5">
        <f>'05-Bokeo'!H46</f>
        <v>1</v>
      </c>
      <c r="I33" s="55">
        <f>'05-Bokeo'!I46</f>
        <v>1</v>
      </c>
      <c r="J33" s="82">
        <f t="shared" ref="J33:J35" si="44">SUM(G33:H33)</f>
        <v>29</v>
      </c>
      <c r="K33" s="31">
        <f t="shared" ref="K33:K35" si="45">C33</f>
        <v>0</v>
      </c>
      <c r="L33" s="31">
        <f t="shared" si="13"/>
        <v>1</v>
      </c>
      <c r="M33" s="31">
        <f t="shared" si="14"/>
        <v>28</v>
      </c>
      <c r="N33" s="31">
        <f t="shared" si="15"/>
        <v>0</v>
      </c>
      <c r="O33" s="90">
        <f t="shared" si="4"/>
        <v>1</v>
      </c>
      <c r="P33" s="71">
        <f t="shared" si="5"/>
        <v>42</v>
      </c>
      <c r="Q33" s="71">
        <f t="shared" si="6"/>
        <v>1</v>
      </c>
      <c r="R33" s="71">
        <f t="shared" si="7"/>
        <v>3.4482758620689655E-2</v>
      </c>
      <c r="S33" s="71">
        <f t="shared" si="8"/>
        <v>3.4482758620689655E-2</v>
      </c>
      <c r="T33" s="71">
        <f t="shared" si="9"/>
        <v>1</v>
      </c>
    </row>
    <row r="34" spans="1:20" ht="21" customHeight="1" x14ac:dyDescent="0.2">
      <c r="A34" s="107"/>
      <c r="B34" s="3" t="s">
        <v>7</v>
      </c>
      <c r="C34" s="5">
        <f>'05-Bokeo'!C47</f>
        <v>0</v>
      </c>
      <c r="D34" s="5">
        <f>'05-Bokeo'!D47</f>
        <v>0</v>
      </c>
      <c r="E34" s="5">
        <f>'05-Bokeo'!E47</f>
        <v>27</v>
      </c>
      <c r="F34" s="5">
        <f>'05-Bokeo'!F47</f>
        <v>0</v>
      </c>
      <c r="G34" s="5">
        <f>'05-Bokeo'!G47</f>
        <v>27</v>
      </c>
      <c r="H34" s="5">
        <f>'05-Bokeo'!H47</f>
        <v>0</v>
      </c>
      <c r="I34" s="55">
        <f>'05-Bokeo'!I47</f>
        <v>0</v>
      </c>
      <c r="J34" s="82">
        <f t="shared" si="44"/>
        <v>27</v>
      </c>
      <c r="K34" s="31">
        <f t="shared" si="45"/>
        <v>0</v>
      </c>
      <c r="L34" s="31">
        <f t="shared" si="13"/>
        <v>0</v>
      </c>
      <c r="M34" s="31">
        <f t="shared" si="14"/>
        <v>27</v>
      </c>
      <c r="N34" s="31">
        <f t="shared" si="15"/>
        <v>0</v>
      </c>
      <c r="O34" s="90">
        <f t="shared" si="4"/>
        <v>0</v>
      </c>
      <c r="P34" s="71">
        <f t="shared" si="5"/>
        <v>47.148148148148145</v>
      </c>
      <c r="Q34" s="71">
        <f t="shared" si="6"/>
        <v>1</v>
      </c>
      <c r="R34" s="71">
        <f t="shared" si="7"/>
        <v>0</v>
      </c>
      <c r="S34" s="71">
        <f t="shared" si="8"/>
        <v>0</v>
      </c>
      <c r="T34" s="71" t="e">
        <f t="shared" si="9"/>
        <v>#DIV/0!</v>
      </c>
    </row>
    <row r="35" spans="1:20" ht="21" customHeight="1" thickBot="1" x14ac:dyDescent="0.25">
      <c r="A35" s="108"/>
      <c r="B35" s="3" t="s">
        <v>8</v>
      </c>
      <c r="C35" s="5">
        <f>'05-Bokeo'!C48</f>
        <v>2</v>
      </c>
      <c r="D35" s="5">
        <f>'05-Bokeo'!D48</f>
        <v>2</v>
      </c>
      <c r="E35" s="5">
        <f>'05-Bokeo'!E48</f>
        <v>37</v>
      </c>
      <c r="F35" s="5">
        <f>'05-Bokeo'!F48</f>
        <v>0</v>
      </c>
      <c r="G35" s="5">
        <f>'05-Bokeo'!G48</f>
        <v>39</v>
      </c>
      <c r="H35" s="5">
        <f>'05-Bokeo'!H48</f>
        <v>2</v>
      </c>
      <c r="I35" s="55">
        <f>'05-Bokeo'!I48</f>
        <v>2</v>
      </c>
      <c r="J35" s="82">
        <f t="shared" si="44"/>
        <v>41</v>
      </c>
      <c r="K35" s="68">
        <f t="shared" si="45"/>
        <v>2</v>
      </c>
      <c r="L35" s="68">
        <f t="shared" si="13"/>
        <v>2</v>
      </c>
      <c r="M35" s="68">
        <f t="shared" si="14"/>
        <v>37</v>
      </c>
      <c r="N35" s="68">
        <f t="shared" si="15"/>
        <v>0</v>
      </c>
      <c r="O35" s="90">
        <f t="shared" si="4"/>
        <v>2</v>
      </c>
      <c r="P35" s="71">
        <f t="shared" si="5"/>
        <v>28.536585365853657</v>
      </c>
      <c r="Q35" s="71">
        <f t="shared" si="6"/>
        <v>1</v>
      </c>
      <c r="R35" s="71">
        <f t="shared" si="7"/>
        <v>4.878048780487805E-2</v>
      </c>
      <c r="S35" s="71">
        <f t="shared" si="8"/>
        <v>4.878048780487805E-2</v>
      </c>
      <c r="T35" s="71">
        <f t="shared" si="9"/>
        <v>1</v>
      </c>
    </row>
    <row r="36" spans="1:20" ht="21" customHeight="1" thickBot="1" x14ac:dyDescent="0.25">
      <c r="A36" s="109" t="s">
        <v>15</v>
      </c>
      <c r="B36" s="110"/>
      <c r="C36" s="17">
        <f>SUM(C32:C35)</f>
        <v>4</v>
      </c>
      <c r="D36" s="17">
        <f t="shared" ref="D36:I36" si="46">SUM(D32:D35)</f>
        <v>3</v>
      </c>
      <c r="E36" s="17">
        <f>SUM(E32:E35)</f>
        <v>123</v>
      </c>
      <c r="F36" s="17">
        <f t="shared" si="46"/>
        <v>0</v>
      </c>
      <c r="G36" s="17">
        <f t="shared" si="46"/>
        <v>127</v>
      </c>
      <c r="H36" s="17">
        <f t="shared" si="46"/>
        <v>3</v>
      </c>
      <c r="I36" s="56">
        <f t="shared" si="46"/>
        <v>3</v>
      </c>
      <c r="J36" s="91">
        <f>SUM(J32:J35)</f>
        <v>130</v>
      </c>
      <c r="K36" s="91">
        <f>SUM(K32:K35)</f>
        <v>2</v>
      </c>
      <c r="L36" s="91">
        <f t="shared" ref="L36" si="47">SUM(L32:L35)</f>
        <v>3</v>
      </c>
      <c r="M36" s="91">
        <f t="shared" ref="M36" si="48">SUM(M32:M35)</f>
        <v>123</v>
      </c>
      <c r="N36" s="91">
        <f t="shared" ref="N36" si="49">SUM(N32:N35)</f>
        <v>0</v>
      </c>
      <c r="O36" s="90">
        <f>SUM(O32:O35)</f>
        <v>3</v>
      </c>
      <c r="P36" s="71">
        <f t="shared" si="5"/>
        <v>36.184615384615384</v>
      </c>
      <c r="Q36" s="71">
        <f t="shared" si="6"/>
        <v>0.98399999999999999</v>
      </c>
      <c r="R36" s="71">
        <f t="shared" si="7"/>
        <v>2.34375E-2</v>
      </c>
      <c r="S36" s="71">
        <f t="shared" si="8"/>
        <v>2.3076923076923078E-2</v>
      </c>
      <c r="T36" s="71">
        <f t="shared" si="9"/>
        <v>1</v>
      </c>
    </row>
    <row r="37" spans="1:20" ht="21" customHeight="1" x14ac:dyDescent="0.2">
      <c r="A37" s="106" t="s">
        <v>51</v>
      </c>
      <c r="B37" s="3" t="s">
        <v>5</v>
      </c>
      <c r="C37" s="5">
        <f>'06-Luangprabang'!C79</f>
        <v>0</v>
      </c>
      <c r="D37" s="5">
        <f>'06-Luangprabang'!D79</f>
        <v>0</v>
      </c>
      <c r="E37" s="5">
        <f>'06-Luangprabang'!E79</f>
        <v>47</v>
      </c>
      <c r="F37" s="5">
        <f>'06-Luangprabang'!F79</f>
        <v>0</v>
      </c>
      <c r="G37" s="5">
        <f>'06-Luangprabang'!G79</f>
        <v>47</v>
      </c>
      <c r="H37" s="5">
        <f>'06-Luangprabang'!H79</f>
        <v>0</v>
      </c>
      <c r="I37" s="55">
        <f>'06-Luangprabang'!I79</f>
        <v>0</v>
      </c>
      <c r="J37" s="82">
        <f>SUM(G37:H37)</f>
        <v>47</v>
      </c>
      <c r="K37" s="82">
        <f t="shared" ref="K37" si="50">C39</f>
        <v>0</v>
      </c>
      <c r="L37" s="76">
        <f t="shared" si="13"/>
        <v>0</v>
      </c>
      <c r="M37" s="76">
        <f t="shared" si="14"/>
        <v>47</v>
      </c>
      <c r="N37" s="76">
        <f t="shared" si="15"/>
        <v>0</v>
      </c>
      <c r="O37" s="90">
        <f t="shared" si="4"/>
        <v>0</v>
      </c>
      <c r="P37" s="71">
        <f t="shared" si="5"/>
        <v>111.08510638297872</v>
      </c>
      <c r="Q37" s="71">
        <f t="shared" si="6"/>
        <v>1</v>
      </c>
      <c r="R37" s="71">
        <f t="shared" si="7"/>
        <v>0</v>
      </c>
      <c r="S37" s="71">
        <f t="shared" si="8"/>
        <v>0</v>
      </c>
      <c r="T37" s="71" t="e">
        <f t="shared" si="9"/>
        <v>#DIV/0!</v>
      </c>
    </row>
    <row r="38" spans="1:20" ht="21" customHeight="1" x14ac:dyDescent="0.2">
      <c r="A38" s="107"/>
      <c r="B38" s="3" t="s">
        <v>6</v>
      </c>
      <c r="C38" s="5">
        <f>'06-Luangprabang'!C80</f>
        <v>1</v>
      </c>
      <c r="D38" s="5">
        <f>'06-Luangprabang'!D80</f>
        <v>5</v>
      </c>
      <c r="E38" s="5">
        <f>'06-Luangprabang'!E80</f>
        <v>42</v>
      </c>
      <c r="F38" s="5">
        <f>'06-Luangprabang'!F80</f>
        <v>1</v>
      </c>
      <c r="G38" s="5">
        <f>'06-Luangprabang'!G80</f>
        <v>43</v>
      </c>
      <c r="H38" s="5">
        <f>'06-Luangprabang'!H80</f>
        <v>6</v>
      </c>
      <c r="I38" s="55">
        <f>'06-Luangprabang'!I80</f>
        <v>4</v>
      </c>
      <c r="J38" s="82">
        <f t="shared" ref="J38:J40" si="51">SUM(G38:H38)</f>
        <v>49</v>
      </c>
      <c r="K38" s="31">
        <f t="shared" ref="K38:K40" si="52">C38</f>
        <v>1</v>
      </c>
      <c r="L38" s="31">
        <f t="shared" si="13"/>
        <v>5</v>
      </c>
      <c r="M38" s="31">
        <f t="shared" si="14"/>
        <v>42</v>
      </c>
      <c r="N38" s="31">
        <f t="shared" si="15"/>
        <v>1</v>
      </c>
      <c r="O38" s="90">
        <f t="shared" si="4"/>
        <v>4</v>
      </c>
      <c r="P38" s="71">
        <f t="shared" si="5"/>
        <v>0.97959183673469385</v>
      </c>
      <c r="Q38" s="71">
        <f t="shared" si="6"/>
        <v>1</v>
      </c>
      <c r="R38" s="71">
        <f t="shared" si="7"/>
        <v>0.12244897959183673</v>
      </c>
      <c r="S38" s="71">
        <f t="shared" si="8"/>
        <v>0.12244897959183673</v>
      </c>
      <c r="T38" s="71">
        <f t="shared" si="9"/>
        <v>0.66666666666666663</v>
      </c>
    </row>
    <row r="39" spans="1:20" ht="21" customHeight="1" x14ac:dyDescent="0.2">
      <c r="A39" s="107"/>
      <c r="B39" s="3" t="s">
        <v>7</v>
      </c>
      <c r="C39" s="5">
        <f>'06-Luangprabang'!C81</f>
        <v>0</v>
      </c>
      <c r="D39" s="5">
        <f>'06-Luangprabang'!D81</f>
        <v>2</v>
      </c>
      <c r="E39" s="5">
        <f>'06-Luangprabang'!E81</f>
        <v>27</v>
      </c>
      <c r="F39" s="5">
        <f>'06-Luangprabang'!F81</f>
        <v>1</v>
      </c>
      <c r="G39" s="5">
        <f>'06-Luangprabang'!G81</f>
        <v>27</v>
      </c>
      <c r="H39" s="5">
        <f>'06-Luangprabang'!H81</f>
        <v>3</v>
      </c>
      <c r="I39" s="55">
        <f>'06-Luangprabang'!I81</f>
        <v>2</v>
      </c>
      <c r="J39" s="82">
        <f t="shared" si="51"/>
        <v>30</v>
      </c>
      <c r="K39" s="31">
        <f t="shared" si="52"/>
        <v>0</v>
      </c>
      <c r="L39" s="31">
        <f t="shared" si="13"/>
        <v>2</v>
      </c>
      <c r="M39" s="31">
        <f t="shared" si="14"/>
        <v>27</v>
      </c>
      <c r="N39" s="31">
        <f t="shared" si="15"/>
        <v>1</v>
      </c>
      <c r="O39" s="90">
        <f t="shared" si="4"/>
        <v>2</v>
      </c>
      <c r="P39" s="71">
        <f t="shared" si="5"/>
        <v>0.96666666666666667</v>
      </c>
      <c r="Q39" s="71">
        <f t="shared" si="6"/>
        <v>1</v>
      </c>
      <c r="R39" s="71">
        <f t="shared" si="7"/>
        <v>0.1</v>
      </c>
      <c r="S39" s="71">
        <f t="shared" si="8"/>
        <v>0.1</v>
      </c>
      <c r="T39" s="71">
        <f t="shared" si="9"/>
        <v>0.66666666666666663</v>
      </c>
    </row>
    <row r="40" spans="1:20" ht="21" customHeight="1" thickBot="1" x14ac:dyDescent="0.25">
      <c r="A40" s="108"/>
      <c r="B40" s="3" t="s">
        <v>8</v>
      </c>
      <c r="C40" s="5">
        <f>'06-Luangprabang'!C82</f>
        <v>0</v>
      </c>
      <c r="D40" s="5">
        <f>'06-Luangprabang'!D82</f>
        <v>2</v>
      </c>
      <c r="E40" s="5">
        <f>'06-Luangprabang'!E82</f>
        <v>20</v>
      </c>
      <c r="F40" s="5">
        <f>'06-Luangprabang'!F82</f>
        <v>0</v>
      </c>
      <c r="G40" s="5">
        <f>'06-Luangprabang'!G82</f>
        <v>20</v>
      </c>
      <c r="H40" s="5">
        <f>'06-Luangprabang'!H82</f>
        <v>2</v>
      </c>
      <c r="I40" s="55">
        <f>'06-Luangprabang'!I82</f>
        <v>2</v>
      </c>
      <c r="J40" s="82">
        <f t="shared" si="51"/>
        <v>22</v>
      </c>
      <c r="K40" s="68">
        <f t="shared" si="52"/>
        <v>0</v>
      </c>
      <c r="L40" s="68">
        <f t="shared" si="13"/>
        <v>2</v>
      </c>
      <c r="M40" s="68">
        <f t="shared" si="14"/>
        <v>20</v>
      </c>
      <c r="N40" s="68">
        <f t="shared" si="15"/>
        <v>0</v>
      </c>
      <c r="O40" s="90">
        <f t="shared" si="4"/>
        <v>2</v>
      </c>
      <c r="P40" s="71">
        <f t="shared" si="5"/>
        <v>1</v>
      </c>
      <c r="Q40" s="71">
        <f t="shared" si="6"/>
        <v>1</v>
      </c>
      <c r="R40" s="71">
        <f t="shared" si="7"/>
        <v>9.0909090909090912E-2</v>
      </c>
      <c r="S40" s="71">
        <f t="shared" si="8"/>
        <v>9.0909090909090912E-2</v>
      </c>
      <c r="T40" s="71">
        <f t="shared" si="9"/>
        <v>1</v>
      </c>
    </row>
    <row r="41" spans="1:20" ht="21" customHeight="1" thickBot="1" x14ac:dyDescent="0.25">
      <c r="A41" s="109" t="s">
        <v>15</v>
      </c>
      <c r="B41" s="110"/>
      <c r="C41" s="17">
        <f>SUM(C37:C40)</f>
        <v>1</v>
      </c>
      <c r="D41" s="17">
        <f t="shared" ref="D41:I41" si="53">SUM(D37:D40)</f>
        <v>9</v>
      </c>
      <c r="E41" s="17">
        <f>SUM(E37:E40)</f>
        <v>136</v>
      </c>
      <c r="F41" s="17">
        <f t="shared" si="53"/>
        <v>2</v>
      </c>
      <c r="G41" s="17">
        <f t="shared" si="53"/>
        <v>137</v>
      </c>
      <c r="H41" s="17">
        <f t="shared" si="53"/>
        <v>11</v>
      </c>
      <c r="I41" s="56">
        <f t="shared" si="53"/>
        <v>8</v>
      </c>
      <c r="J41" s="91">
        <f>SUM(J37:J40)</f>
        <v>148</v>
      </c>
      <c r="K41" s="91">
        <f>SUM(K37:K40)</f>
        <v>1</v>
      </c>
      <c r="L41" s="91">
        <f t="shared" ref="L41" si="54">SUM(L37:L40)</f>
        <v>9</v>
      </c>
      <c r="M41" s="91">
        <f t="shared" ref="M41" si="55">SUM(M37:M40)</f>
        <v>136</v>
      </c>
      <c r="N41" s="91">
        <f t="shared" ref="N41" si="56">SUM(N37:N40)</f>
        <v>2</v>
      </c>
      <c r="O41" s="90">
        <f>SUM(O37:O40)</f>
        <v>8</v>
      </c>
      <c r="P41" s="71">
        <f t="shared" si="5"/>
        <v>0.98648648648648651</v>
      </c>
      <c r="Q41" s="71">
        <f t="shared" si="6"/>
        <v>1</v>
      </c>
      <c r="R41" s="71">
        <f t="shared" si="7"/>
        <v>7.4324324324324328E-2</v>
      </c>
      <c r="S41" s="71">
        <f t="shared" si="8"/>
        <v>7.4324324324324328E-2</v>
      </c>
      <c r="T41" s="71">
        <f t="shared" si="9"/>
        <v>0.72727272727272729</v>
      </c>
    </row>
    <row r="42" spans="1:20" ht="21" customHeight="1" x14ac:dyDescent="0.2">
      <c r="A42" s="106" t="s">
        <v>155</v>
      </c>
      <c r="B42" s="3" t="s">
        <v>5</v>
      </c>
      <c r="C42" s="5">
        <f>'07-Huaphan'!C60</f>
        <v>0</v>
      </c>
      <c r="D42" s="5">
        <f>'07-Huaphan'!D60</f>
        <v>1</v>
      </c>
      <c r="E42" s="5">
        <f>'07-Huaphan'!E60</f>
        <v>4</v>
      </c>
      <c r="F42" s="5">
        <f>'07-Huaphan'!F60</f>
        <v>0</v>
      </c>
      <c r="G42" s="5">
        <f>'07-Huaphan'!G60</f>
        <v>4</v>
      </c>
      <c r="H42" s="5">
        <f>'07-Huaphan'!H60</f>
        <v>1</v>
      </c>
      <c r="I42" s="55">
        <f>'07-Huaphan'!I60</f>
        <v>0</v>
      </c>
      <c r="J42" s="82">
        <f>SUM(G42:H42)</f>
        <v>5</v>
      </c>
      <c r="K42" s="82">
        <f t="shared" ref="K42" si="57">C44</f>
        <v>0</v>
      </c>
      <c r="L42" s="76">
        <f t="shared" si="13"/>
        <v>1</v>
      </c>
      <c r="M42" s="76">
        <f t="shared" si="14"/>
        <v>4</v>
      </c>
      <c r="N42" s="76">
        <f t="shared" si="15"/>
        <v>0</v>
      </c>
      <c r="O42" s="90">
        <f t="shared" si="4"/>
        <v>0</v>
      </c>
      <c r="P42" s="71">
        <f t="shared" si="5"/>
        <v>1</v>
      </c>
      <c r="Q42" s="71">
        <f t="shared" si="6"/>
        <v>1</v>
      </c>
      <c r="R42" s="71">
        <f t="shared" si="7"/>
        <v>0.2</v>
      </c>
      <c r="S42" s="71">
        <f t="shared" si="8"/>
        <v>0.2</v>
      </c>
      <c r="T42" s="71">
        <f t="shared" si="9"/>
        <v>0</v>
      </c>
    </row>
    <row r="43" spans="1:20" ht="21" customHeight="1" x14ac:dyDescent="0.2">
      <c r="A43" s="107"/>
      <c r="B43" s="3" t="s">
        <v>6</v>
      </c>
      <c r="C43" s="5">
        <f>'07-Huaphan'!C61</f>
        <v>0</v>
      </c>
      <c r="D43" s="5">
        <f>'07-Huaphan'!D61</f>
        <v>0</v>
      </c>
      <c r="E43" s="5">
        <f>'07-Huaphan'!E61</f>
        <v>0</v>
      </c>
      <c r="F43" s="5">
        <f>'07-Huaphan'!F61</f>
        <v>0</v>
      </c>
      <c r="G43" s="5">
        <f>'07-Huaphan'!G61</f>
        <v>0</v>
      </c>
      <c r="H43" s="5">
        <f>'07-Huaphan'!H61</f>
        <v>0</v>
      </c>
      <c r="I43" s="55">
        <f>'07-Huaphan'!I61</f>
        <v>0</v>
      </c>
      <c r="J43" s="82">
        <f t="shared" ref="J43:J45" si="58">SUM(G43:H43)</f>
        <v>0</v>
      </c>
      <c r="K43" s="31">
        <f t="shared" ref="K43:K45" si="59">C43</f>
        <v>0</v>
      </c>
      <c r="L43" s="31">
        <f t="shared" si="13"/>
        <v>0</v>
      </c>
      <c r="M43" s="31">
        <f t="shared" si="14"/>
        <v>0</v>
      </c>
      <c r="N43" s="31">
        <f t="shared" si="15"/>
        <v>0</v>
      </c>
      <c r="O43" s="90">
        <f t="shared" si="4"/>
        <v>0</v>
      </c>
      <c r="P43" s="71" t="e">
        <f t="shared" si="5"/>
        <v>#DIV/0!</v>
      </c>
      <c r="Q43" s="71" t="e">
        <f t="shared" si="6"/>
        <v>#DIV/0!</v>
      </c>
      <c r="R43" s="71" t="e">
        <f t="shared" si="7"/>
        <v>#DIV/0!</v>
      </c>
      <c r="S43" s="71" t="e">
        <f t="shared" si="8"/>
        <v>#DIV/0!</v>
      </c>
      <c r="T43" s="71" t="e">
        <f t="shared" si="9"/>
        <v>#DIV/0!</v>
      </c>
    </row>
    <row r="44" spans="1:20" ht="21" customHeight="1" x14ac:dyDescent="0.2">
      <c r="A44" s="107"/>
      <c r="B44" s="3" t="s">
        <v>7</v>
      </c>
      <c r="C44" s="5">
        <f>'07-Huaphan'!C62</f>
        <v>0</v>
      </c>
      <c r="D44" s="5">
        <f>'07-Huaphan'!D62</f>
        <v>0</v>
      </c>
      <c r="E44" s="5">
        <f>'07-Huaphan'!E62</f>
        <v>11</v>
      </c>
      <c r="F44" s="5">
        <f>'07-Huaphan'!F62</f>
        <v>0</v>
      </c>
      <c r="G44" s="5">
        <f>'07-Huaphan'!G62</f>
        <v>11</v>
      </c>
      <c r="H44" s="5">
        <f>'07-Huaphan'!H62</f>
        <v>0</v>
      </c>
      <c r="I44" s="55">
        <f>'07-Huaphan'!I62</f>
        <v>0</v>
      </c>
      <c r="J44" s="82">
        <f t="shared" si="58"/>
        <v>11</v>
      </c>
      <c r="K44" s="31">
        <f t="shared" si="59"/>
        <v>0</v>
      </c>
      <c r="L44" s="31">
        <f t="shared" si="13"/>
        <v>0</v>
      </c>
      <c r="M44" s="31">
        <f t="shared" si="14"/>
        <v>11</v>
      </c>
      <c r="N44" s="31">
        <f t="shared" si="15"/>
        <v>0</v>
      </c>
      <c r="O44" s="90">
        <f t="shared" si="4"/>
        <v>0</v>
      </c>
      <c r="P44" s="71">
        <f t="shared" si="5"/>
        <v>1</v>
      </c>
      <c r="Q44" s="71">
        <f t="shared" si="6"/>
        <v>1</v>
      </c>
      <c r="R44" s="71">
        <f t="shared" si="7"/>
        <v>0</v>
      </c>
      <c r="S44" s="71">
        <f t="shared" si="8"/>
        <v>0</v>
      </c>
      <c r="T44" s="71" t="e">
        <f t="shared" si="9"/>
        <v>#DIV/0!</v>
      </c>
    </row>
    <row r="45" spans="1:20" ht="21" customHeight="1" thickBot="1" x14ac:dyDescent="0.25">
      <c r="A45" s="108"/>
      <c r="B45" s="3" t="s">
        <v>8</v>
      </c>
      <c r="C45" s="5">
        <f>'07-Huaphan'!C63</f>
        <v>0</v>
      </c>
      <c r="D45" s="5">
        <f>'07-Huaphan'!D63</f>
        <v>0</v>
      </c>
      <c r="E45" s="5">
        <f>'07-Huaphan'!E63</f>
        <v>7</v>
      </c>
      <c r="F45" s="5">
        <f>'07-Huaphan'!F63</f>
        <v>1</v>
      </c>
      <c r="G45" s="5">
        <f>'07-Huaphan'!G63</f>
        <v>7</v>
      </c>
      <c r="H45" s="5">
        <f>'07-Huaphan'!H63</f>
        <v>1</v>
      </c>
      <c r="I45" s="55">
        <f>'07-Huaphan'!I63</f>
        <v>1</v>
      </c>
      <c r="J45" s="82">
        <f t="shared" si="58"/>
        <v>8</v>
      </c>
      <c r="K45" s="68">
        <f t="shared" si="59"/>
        <v>0</v>
      </c>
      <c r="L45" s="68">
        <f t="shared" si="13"/>
        <v>0</v>
      </c>
      <c r="M45" s="68">
        <f t="shared" si="14"/>
        <v>7</v>
      </c>
      <c r="N45" s="68">
        <f t="shared" si="15"/>
        <v>1</v>
      </c>
      <c r="O45" s="90">
        <f t="shared" si="4"/>
        <v>1</v>
      </c>
      <c r="P45" s="71">
        <f t="shared" si="5"/>
        <v>0.875</v>
      </c>
      <c r="Q45" s="71">
        <f t="shared" si="6"/>
        <v>1</v>
      </c>
      <c r="R45" s="71">
        <f t="shared" si="7"/>
        <v>0.125</v>
      </c>
      <c r="S45" s="71">
        <f t="shared" si="8"/>
        <v>0.125</v>
      </c>
      <c r="T45" s="71">
        <f t="shared" si="9"/>
        <v>1</v>
      </c>
    </row>
    <row r="46" spans="1:20" ht="21" customHeight="1" thickBot="1" x14ac:dyDescent="0.25">
      <c r="A46" s="109" t="s">
        <v>15</v>
      </c>
      <c r="B46" s="110"/>
      <c r="C46" s="17">
        <f>SUM(C42:C45)</f>
        <v>0</v>
      </c>
      <c r="D46" s="17">
        <f t="shared" ref="D46:I46" si="60">SUM(D42:D45)</f>
        <v>1</v>
      </c>
      <c r="E46" s="17">
        <f>SUM(E42:E45)</f>
        <v>22</v>
      </c>
      <c r="F46" s="17">
        <f t="shared" si="60"/>
        <v>1</v>
      </c>
      <c r="G46" s="17">
        <f t="shared" si="60"/>
        <v>22</v>
      </c>
      <c r="H46" s="17">
        <f t="shared" si="60"/>
        <v>2</v>
      </c>
      <c r="I46" s="56">
        <f t="shared" si="60"/>
        <v>1</v>
      </c>
      <c r="J46" s="91">
        <f>SUM(J42:J45)</f>
        <v>24</v>
      </c>
      <c r="K46" s="91">
        <f>SUM(K42:K45)</f>
        <v>0</v>
      </c>
      <c r="L46" s="91">
        <f t="shared" ref="L46" si="61">SUM(L42:L45)</f>
        <v>1</v>
      </c>
      <c r="M46" s="91">
        <f t="shared" ref="M46" si="62">SUM(M42:M45)</f>
        <v>22</v>
      </c>
      <c r="N46" s="91">
        <f t="shared" ref="N46" si="63">SUM(N42:N45)</f>
        <v>1</v>
      </c>
      <c r="O46" s="90">
        <f>SUM(O42:O45)</f>
        <v>1</v>
      </c>
      <c r="P46" s="71">
        <f t="shared" si="5"/>
        <v>0.95833333333333337</v>
      </c>
      <c r="Q46" s="71">
        <f t="shared" si="6"/>
        <v>1</v>
      </c>
      <c r="R46" s="71">
        <f t="shared" si="7"/>
        <v>8.3333333333333329E-2</v>
      </c>
      <c r="S46" s="71">
        <f t="shared" si="8"/>
        <v>8.3333333333333329E-2</v>
      </c>
      <c r="T46" s="71">
        <f t="shared" si="9"/>
        <v>0.5</v>
      </c>
    </row>
    <row r="47" spans="1:20" ht="21" customHeight="1" x14ac:dyDescent="0.2">
      <c r="A47" s="106" t="s">
        <v>71</v>
      </c>
      <c r="B47" s="3" t="s">
        <v>5</v>
      </c>
      <c r="C47" s="53">
        <f>'08-Sayabuli'!C74</f>
        <v>1</v>
      </c>
      <c r="D47" s="53">
        <f>'08-Sayabuli'!D74</f>
        <v>0</v>
      </c>
      <c r="E47" s="53">
        <f>'08-Sayabuli'!E74</f>
        <v>6</v>
      </c>
      <c r="F47" s="53">
        <f>'08-Sayabuli'!F74</f>
        <v>0</v>
      </c>
      <c r="G47" s="53">
        <f>'08-Sayabuli'!G74</f>
        <v>7</v>
      </c>
      <c r="H47" s="53">
        <f>'08-Sayabuli'!H74</f>
        <v>0</v>
      </c>
      <c r="I47" s="57">
        <f>'08-Sayabuli'!I74</f>
        <v>0</v>
      </c>
      <c r="J47" s="82">
        <f>SUM(G47:H47)</f>
        <v>7</v>
      </c>
      <c r="K47" s="82">
        <f t="shared" ref="K47" si="64">C49</f>
        <v>0</v>
      </c>
      <c r="L47" s="76">
        <f t="shared" si="13"/>
        <v>0</v>
      </c>
      <c r="M47" s="76">
        <f t="shared" si="14"/>
        <v>6</v>
      </c>
      <c r="N47" s="76">
        <f t="shared" si="15"/>
        <v>0</v>
      </c>
      <c r="O47" s="90">
        <f t="shared" si="4"/>
        <v>0</v>
      </c>
      <c r="P47" s="71">
        <f t="shared" si="5"/>
        <v>0.8571428571428571</v>
      </c>
      <c r="Q47" s="71">
        <f t="shared" si="6"/>
        <v>0.8571428571428571</v>
      </c>
      <c r="R47" s="71">
        <f t="shared" si="7"/>
        <v>0</v>
      </c>
      <c r="S47" s="71">
        <f t="shared" si="8"/>
        <v>0</v>
      </c>
      <c r="T47" s="71" t="e">
        <f t="shared" si="9"/>
        <v>#DIV/0!</v>
      </c>
    </row>
    <row r="48" spans="1:20" ht="21" customHeight="1" x14ac:dyDescent="0.2">
      <c r="A48" s="107"/>
      <c r="B48" s="3" t="s">
        <v>6</v>
      </c>
      <c r="C48" s="53">
        <f>'08-Sayabuli'!C75</f>
        <v>0</v>
      </c>
      <c r="D48" s="53">
        <f>'08-Sayabuli'!D75</f>
        <v>0</v>
      </c>
      <c r="E48" s="53">
        <f>'08-Sayabuli'!E75</f>
        <v>67</v>
      </c>
      <c r="F48" s="53">
        <f>'08-Sayabuli'!F75</f>
        <v>1</v>
      </c>
      <c r="G48" s="53">
        <f>'08-Sayabuli'!G75</f>
        <v>67</v>
      </c>
      <c r="H48" s="53">
        <f>'08-Sayabuli'!H75</f>
        <v>1</v>
      </c>
      <c r="I48" s="57">
        <f>'08-Sayabuli'!I75</f>
        <v>0</v>
      </c>
      <c r="J48" s="82">
        <f t="shared" ref="J48:J50" si="65">SUM(G48:H48)</f>
        <v>68</v>
      </c>
      <c r="K48" s="31">
        <f t="shared" ref="K48:K50" si="66">C48</f>
        <v>0</v>
      </c>
      <c r="L48" s="31">
        <f t="shared" si="13"/>
        <v>0</v>
      </c>
      <c r="M48" s="31">
        <f t="shared" si="14"/>
        <v>67</v>
      </c>
      <c r="N48" s="31">
        <f t="shared" si="15"/>
        <v>1</v>
      </c>
      <c r="O48" s="90">
        <f t="shared" si="4"/>
        <v>0</v>
      </c>
      <c r="P48" s="71">
        <f t="shared" si="5"/>
        <v>0.98529411764705888</v>
      </c>
      <c r="Q48" s="71">
        <f t="shared" si="6"/>
        <v>1</v>
      </c>
      <c r="R48" s="71">
        <f t="shared" si="7"/>
        <v>1.4705882352941176E-2</v>
      </c>
      <c r="S48" s="71">
        <f t="shared" si="8"/>
        <v>1.4705882352941176E-2</v>
      </c>
      <c r="T48" s="71">
        <f t="shared" si="9"/>
        <v>0</v>
      </c>
    </row>
    <row r="49" spans="1:20" ht="21" customHeight="1" x14ac:dyDescent="0.2">
      <c r="A49" s="107"/>
      <c r="B49" s="3" t="s">
        <v>7</v>
      </c>
      <c r="C49" s="53">
        <f>'08-Sayabuli'!C76</f>
        <v>0</v>
      </c>
      <c r="D49" s="53">
        <f>'08-Sayabuli'!D76</f>
        <v>0</v>
      </c>
      <c r="E49" s="53">
        <f>'08-Sayabuli'!E76</f>
        <v>38</v>
      </c>
      <c r="F49" s="53">
        <f>'08-Sayabuli'!F76</f>
        <v>0</v>
      </c>
      <c r="G49" s="53">
        <f>'08-Sayabuli'!G76</f>
        <v>38</v>
      </c>
      <c r="H49" s="53">
        <f>'08-Sayabuli'!H76</f>
        <v>0</v>
      </c>
      <c r="I49" s="57">
        <f>'08-Sayabuli'!I76</f>
        <v>0</v>
      </c>
      <c r="J49" s="82">
        <f t="shared" si="65"/>
        <v>38</v>
      </c>
      <c r="K49" s="31">
        <f t="shared" si="66"/>
        <v>0</v>
      </c>
      <c r="L49" s="31">
        <f t="shared" si="13"/>
        <v>0</v>
      </c>
      <c r="M49" s="31">
        <f t="shared" si="14"/>
        <v>38</v>
      </c>
      <c r="N49" s="31">
        <f t="shared" si="15"/>
        <v>0</v>
      </c>
      <c r="O49" s="90">
        <f t="shared" si="4"/>
        <v>0</v>
      </c>
      <c r="P49" s="71">
        <f t="shared" si="5"/>
        <v>1</v>
      </c>
      <c r="Q49" s="71">
        <f t="shared" si="6"/>
        <v>1</v>
      </c>
      <c r="R49" s="71">
        <f t="shared" si="7"/>
        <v>0</v>
      </c>
      <c r="S49" s="71">
        <f t="shared" si="8"/>
        <v>0</v>
      </c>
      <c r="T49" s="71" t="e">
        <f t="shared" si="9"/>
        <v>#DIV/0!</v>
      </c>
    </row>
    <row r="50" spans="1:20" ht="21" customHeight="1" thickBot="1" x14ac:dyDescent="0.25">
      <c r="A50" s="108"/>
      <c r="B50" s="3" t="s">
        <v>8</v>
      </c>
      <c r="C50" s="53">
        <f>'08-Sayabuli'!C77</f>
        <v>2</v>
      </c>
      <c r="D50" s="53">
        <f>'08-Sayabuli'!D77</f>
        <v>0</v>
      </c>
      <c r="E50" s="53">
        <f>'08-Sayabuli'!E77</f>
        <v>38</v>
      </c>
      <c r="F50" s="53">
        <f>'08-Sayabuli'!F77</f>
        <v>0</v>
      </c>
      <c r="G50" s="53">
        <f>'08-Sayabuli'!G77</f>
        <v>40</v>
      </c>
      <c r="H50" s="53">
        <f>'08-Sayabuli'!H77</f>
        <v>0</v>
      </c>
      <c r="I50" s="53">
        <f>'08-Sayabuli'!I77</f>
        <v>0</v>
      </c>
      <c r="J50" s="82">
        <f t="shared" si="65"/>
        <v>40</v>
      </c>
      <c r="K50" s="68">
        <f t="shared" si="66"/>
        <v>2</v>
      </c>
      <c r="L50" s="68">
        <f t="shared" si="13"/>
        <v>0</v>
      </c>
      <c r="M50" s="68">
        <f t="shared" si="14"/>
        <v>38</v>
      </c>
      <c r="N50" s="68">
        <f t="shared" si="15"/>
        <v>0</v>
      </c>
      <c r="O50" s="90">
        <f t="shared" si="4"/>
        <v>0</v>
      </c>
      <c r="P50" s="71">
        <f t="shared" si="5"/>
        <v>1</v>
      </c>
      <c r="Q50" s="71">
        <f t="shared" si="6"/>
        <v>1</v>
      </c>
      <c r="R50" s="71">
        <f t="shared" si="7"/>
        <v>0</v>
      </c>
      <c r="S50" s="71">
        <f t="shared" si="8"/>
        <v>0</v>
      </c>
      <c r="T50" s="71" t="e">
        <f t="shared" si="9"/>
        <v>#DIV/0!</v>
      </c>
    </row>
    <row r="51" spans="1:20" ht="21" customHeight="1" thickBot="1" x14ac:dyDescent="0.25">
      <c r="A51" s="109" t="s">
        <v>15</v>
      </c>
      <c r="B51" s="110"/>
      <c r="C51" s="17">
        <f>SUM(C47:C50)</f>
        <v>3</v>
      </c>
      <c r="D51" s="17">
        <f t="shared" ref="D51:I51" si="67">SUM(D47:D50)</f>
        <v>0</v>
      </c>
      <c r="E51" s="17">
        <f>SUM(E47:E50)</f>
        <v>149</v>
      </c>
      <c r="F51" s="17">
        <f t="shared" si="67"/>
        <v>1</v>
      </c>
      <c r="G51" s="17">
        <f t="shared" si="67"/>
        <v>152</v>
      </c>
      <c r="H51" s="17">
        <f t="shared" si="67"/>
        <v>1</v>
      </c>
      <c r="I51" s="56">
        <f t="shared" si="67"/>
        <v>0</v>
      </c>
      <c r="J51" s="91">
        <f>SUM(J47:J50)</f>
        <v>153</v>
      </c>
      <c r="K51" s="91">
        <f>SUM(K47:K50)</f>
        <v>2</v>
      </c>
      <c r="L51" s="91">
        <f t="shared" ref="L51" si="68">SUM(L47:L50)</f>
        <v>0</v>
      </c>
      <c r="M51" s="91">
        <f t="shared" ref="M51" si="69">SUM(M47:M50)</f>
        <v>149</v>
      </c>
      <c r="N51" s="91">
        <f t="shared" ref="N51" si="70">SUM(N47:N50)</f>
        <v>1</v>
      </c>
      <c r="O51" s="90">
        <f>SUM(O47:O50)</f>
        <v>0</v>
      </c>
      <c r="P51" s="71">
        <f t="shared" si="5"/>
        <v>0.98692810457516345</v>
      </c>
      <c r="Q51" s="71">
        <f t="shared" si="6"/>
        <v>0.99337748344370858</v>
      </c>
      <c r="R51" s="71">
        <f t="shared" si="7"/>
        <v>6.5789473684210523E-3</v>
      </c>
      <c r="S51" s="71">
        <f t="shared" si="8"/>
        <v>6.5359477124183009E-3</v>
      </c>
      <c r="T51" s="71">
        <f t="shared" si="9"/>
        <v>0</v>
      </c>
    </row>
    <row r="52" spans="1:20" ht="21" customHeight="1" x14ac:dyDescent="0.2">
      <c r="A52" s="106" t="s">
        <v>80</v>
      </c>
      <c r="B52" s="3" t="s">
        <v>5</v>
      </c>
      <c r="C52" s="5">
        <f>'09-Xiengkhouang'!C60</f>
        <v>0</v>
      </c>
      <c r="D52" s="5">
        <f>'09-Xiengkhouang'!D60</f>
        <v>0</v>
      </c>
      <c r="E52" s="5">
        <f>'09-Xiengkhouang'!E60</f>
        <v>6</v>
      </c>
      <c r="F52" s="5">
        <f>'09-Xiengkhouang'!F60</f>
        <v>1</v>
      </c>
      <c r="G52" s="5">
        <f>'09-Xiengkhouang'!G60</f>
        <v>6</v>
      </c>
      <c r="H52" s="5">
        <f>'09-Xiengkhouang'!H60</f>
        <v>1</v>
      </c>
      <c r="I52" s="55">
        <f>'09-Xiengkhouang'!I60</f>
        <v>1</v>
      </c>
      <c r="J52" s="82">
        <f>SUM(G52:H52)</f>
        <v>7</v>
      </c>
      <c r="K52" s="82">
        <f t="shared" ref="K52" si="71">C54</f>
        <v>0</v>
      </c>
      <c r="L52" s="76">
        <f t="shared" si="13"/>
        <v>0</v>
      </c>
      <c r="M52" s="76">
        <f t="shared" si="14"/>
        <v>6</v>
      </c>
      <c r="N52" s="76">
        <f t="shared" si="15"/>
        <v>1</v>
      </c>
      <c r="O52" s="90">
        <f t="shared" si="4"/>
        <v>1</v>
      </c>
      <c r="P52" s="71">
        <f t="shared" si="5"/>
        <v>0.8571428571428571</v>
      </c>
      <c r="Q52" s="71">
        <f t="shared" si="6"/>
        <v>1</v>
      </c>
      <c r="R52" s="71">
        <f t="shared" si="7"/>
        <v>0.14285714285714285</v>
      </c>
      <c r="S52" s="71">
        <f t="shared" si="8"/>
        <v>0.14285714285714285</v>
      </c>
      <c r="T52" s="71">
        <f t="shared" si="9"/>
        <v>1</v>
      </c>
    </row>
    <row r="53" spans="1:20" ht="21" customHeight="1" x14ac:dyDescent="0.2">
      <c r="A53" s="107"/>
      <c r="B53" s="3" t="s">
        <v>6</v>
      </c>
      <c r="C53" s="5">
        <f>'09-Xiengkhouang'!C61</f>
        <v>0</v>
      </c>
      <c r="D53" s="5">
        <f>'09-Xiengkhouang'!D61</f>
        <v>0</v>
      </c>
      <c r="E53" s="5">
        <f>'09-Xiengkhouang'!E61</f>
        <v>6</v>
      </c>
      <c r="F53" s="5">
        <f>'09-Xiengkhouang'!F61</f>
        <v>0</v>
      </c>
      <c r="G53" s="5">
        <f>'09-Xiengkhouang'!G61</f>
        <v>6</v>
      </c>
      <c r="H53" s="5">
        <f>'09-Xiengkhouang'!H61</f>
        <v>0</v>
      </c>
      <c r="I53" s="55">
        <f>'09-Xiengkhouang'!I61</f>
        <v>0</v>
      </c>
      <c r="J53" s="82">
        <f t="shared" ref="J53:J55" si="72">SUM(G53:H53)</f>
        <v>6</v>
      </c>
      <c r="K53" s="31">
        <f t="shared" ref="K53:K55" si="73">C53</f>
        <v>0</v>
      </c>
      <c r="L53" s="31">
        <f t="shared" si="13"/>
        <v>0</v>
      </c>
      <c r="M53" s="31">
        <f t="shared" si="14"/>
        <v>6</v>
      </c>
      <c r="N53" s="31">
        <f t="shared" si="15"/>
        <v>0</v>
      </c>
      <c r="O53" s="90">
        <f t="shared" si="4"/>
        <v>0</v>
      </c>
      <c r="P53" s="71">
        <f t="shared" si="5"/>
        <v>1</v>
      </c>
      <c r="Q53" s="71">
        <f t="shared" si="6"/>
        <v>1</v>
      </c>
      <c r="R53" s="71">
        <f t="shared" si="7"/>
        <v>0</v>
      </c>
      <c r="S53" s="71">
        <f t="shared" si="8"/>
        <v>0</v>
      </c>
      <c r="T53" s="71" t="e">
        <f t="shared" si="9"/>
        <v>#DIV/0!</v>
      </c>
    </row>
    <row r="54" spans="1:20" ht="21" customHeight="1" x14ac:dyDescent="0.2">
      <c r="A54" s="107"/>
      <c r="B54" s="3" t="s">
        <v>7</v>
      </c>
      <c r="C54" s="5">
        <f>'09-Xiengkhouang'!C62</f>
        <v>0</v>
      </c>
      <c r="D54" s="5">
        <f>'09-Xiengkhouang'!D62</f>
        <v>0</v>
      </c>
      <c r="E54" s="5">
        <f>'09-Xiengkhouang'!E62</f>
        <v>4</v>
      </c>
      <c r="F54" s="5">
        <f>'09-Xiengkhouang'!F62</f>
        <v>0</v>
      </c>
      <c r="G54" s="5">
        <f>'09-Xiengkhouang'!G62</f>
        <v>4</v>
      </c>
      <c r="H54" s="5">
        <f>'09-Xiengkhouang'!H62</f>
        <v>0</v>
      </c>
      <c r="I54" s="55">
        <f>'09-Xiengkhouang'!I62</f>
        <v>0</v>
      </c>
      <c r="J54" s="82">
        <f t="shared" si="72"/>
        <v>4</v>
      </c>
      <c r="K54" s="31">
        <f t="shared" si="73"/>
        <v>0</v>
      </c>
      <c r="L54" s="31">
        <f t="shared" si="13"/>
        <v>0</v>
      </c>
      <c r="M54" s="31">
        <f t="shared" si="14"/>
        <v>4</v>
      </c>
      <c r="N54" s="31">
        <f t="shared" si="15"/>
        <v>0</v>
      </c>
      <c r="O54" s="90">
        <f t="shared" si="4"/>
        <v>0</v>
      </c>
      <c r="P54" s="71">
        <f t="shared" si="5"/>
        <v>1</v>
      </c>
      <c r="Q54" s="71">
        <f t="shared" si="6"/>
        <v>1</v>
      </c>
      <c r="R54" s="71">
        <f t="shared" si="7"/>
        <v>0</v>
      </c>
      <c r="S54" s="71">
        <f t="shared" si="8"/>
        <v>0</v>
      </c>
      <c r="T54" s="71" t="e">
        <f t="shared" si="9"/>
        <v>#DIV/0!</v>
      </c>
    </row>
    <row r="55" spans="1:20" ht="21" customHeight="1" thickBot="1" x14ac:dyDescent="0.25">
      <c r="A55" s="108"/>
      <c r="B55" s="3" t="s">
        <v>8</v>
      </c>
      <c r="C55" s="5">
        <f>'09-Xiengkhouang'!C63</f>
        <v>0</v>
      </c>
      <c r="D55" s="5">
        <f>'09-Xiengkhouang'!D63</f>
        <v>0</v>
      </c>
      <c r="E55" s="5">
        <f>'09-Xiengkhouang'!E63</f>
        <v>4</v>
      </c>
      <c r="F55" s="5">
        <f>'09-Xiengkhouang'!F63</f>
        <v>0</v>
      </c>
      <c r="G55" s="5">
        <f>'09-Xiengkhouang'!G63</f>
        <v>4</v>
      </c>
      <c r="H55" s="5">
        <f>'09-Xiengkhouang'!H63</f>
        <v>0</v>
      </c>
      <c r="I55" s="55">
        <f>'09-Xiengkhouang'!I63</f>
        <v>0</v>
      </c>
      <c r="J55" s="82">
        <f t="shared" si="72"/>
        <v>4</v>
      </c>
      <c r="K55" s="68">
        <f t="shared" si="73"/>
        <v>0</v>
      </c>
      <c r="L55" s="68">
        <f t="shared" si="13"/>
        <v>0</v>
      </c>
      <c r="M55" s="68">
        <f t="shared" si="14"/>
        <v>4</v>
      </c>
      <c r="N55" s="68">
        <f t="shared" si="15"/>
        <v>0</v>
      </c>
      <c r="O55" s="90">
        <f t="shared" si="4"/>
        <v>0</v>
      </c>
      <c r="P55" s="71">
        <f t="shared" si="5"/>
        <v>1</v>
      </c>
      <c r="Q55" s="71">
        <f t="shared" si="6"/>
        <v>1</v>
      </c>
      <c r="R55" s="71">
        <f t="shared" si="7"/>
        <v>0</v>
      </c>
      <c r="S55" s="71">
        <f t="shared" si="8"/>
        <v>0</v>
      </c>
      <c r="T55" s="71" t="e">
        <f t="shared" si="9"/>
        <v>#DIV/0!</v>
      </c>
    </row>
    <row r="56" spans="1:20" ht="21" customHeight="1" thickBot="1" x14ac:dyDescent="0.25">
      <c r="A56" s="109" t="s">
        <v>15</v>
      </c>
      <c r="B56" s="110"/>
      <c r="C56" s="17">
        <f>SUM(C52:C55)</f>
        <v>0</v>
      </c>
      <c r="D56" s="17">
        <f t="shared" ref="D56:I56" si="74">SUM(D52:D55)</f>
        <v>0</v>
      </c>
      <c r="E56" s="17">
        <f>SUM(E52:E55)</f>
        <v>20</v>
      </c>
      <c r="F56" s="17">
        <f t="shared" si="74"/>
        <v>1</v>
      </c>
      <c r="G56" s="17">
        <f>SUM(G52:G55)</f>
        <v>20</v>
      </c>
      <c r="H56" s="17">
        <f t="shared" si="74"/>
        <v>1</v>
      </c>
      <c r="I56" s="56">
        <f t="shared" si="74"/>
        <v>1</v>
      </c>
      <c r="J56" s="91">
        <f>SUM(J52:J55)</f>
        <v>21</v>
      </c>
      <c r="K56" s="91">
        <f>SUM(K52:K55)</f>
        <v>0</v>
      </c>
      <c r="L56" s="91">
        <f t="shared" ref="L56" si="75">SUM(L52:L55)</f>
        <v>0</v>
      </c>
      <c r="M56" s="91">
        <f t="shared" ref="M56" si="76">SUM(M52:M55)</f>
        <v>20</v>
      </c>
      <c r="N56" s="91">
        <f t="shared" ref="N56" si="77">SUM(N52:N55)</f>
        <v>1</v>
      </c>
      <c r="O56" s="90">
        <f>SUM(O52:O55)</f>
        <v>1</v>
      </c>
      <c r="P56" s="71">
        <f t="shared" si="5"/>
        <v>0.95238095238095233</v>
      </c>
      <c r="Q56" s="71">
        <f t="shared" si="6"/>
        <v>1</v>
      </c>
      <c r="R56" s="71">
        <f t="shared" si="7"/>
        <v>4.7619047619047616E-2</v>
      </c>
      <c r="S56" s="71">
        <f t="shared" si="8"/>
        <v>4.7619047619047616E-2</v>
      </c>
      <c r="T56" s="71">
        <f t="shared" si="9"/>
        <v>1</v>
      </c>
    </row>
    <row r="57" spans="1:20" ht="21" customHeight="1" x14ac:dyDescent="0.2">
      <c r="A57" s="106" t="s">
        <v>88</v>
      </c>
      <c r="B57" s="3" t="s">
        <v>5</v>
      </c>
      <c r="C57" s="5">
        <f>'10-Vientiane'!C65</f>
        <v>2</v>
      </c>
      <c r="D57" s="5">
        <f>'10-Vientiane'!D65</f>
        <v>0</v>
      </c>
      <c r="E57" s="5">
        <f>'10-Vientiane'!E65</f>
        <v>50</v>
      </c>
      <c r="F57" s="5">
        <f>'10-Vientiane'!F65</f>
        <v>0</v>
      </c>
      <c r="G57" s="5">
        <f>'10-Vientiane'!G65</f>
        <v>52</v>
      </c>
      <c r="H57" s="5">
        <f>'10-Vientiane'!H65</f>
        <v>0</v>
      </c>
      <c r="I57" s="55">
        <f>'10-Vientiane'!I65</f>
        <v>0</v>
      </c>
      <c r="J57" s="82">
        <f>SUM(G57:H57)</f>
        <v>52</v>
      </c>
      <c r="K57" s="82">
        <f t="shared" ref="K57" si="78">C59</f>
        <v>2</v>
      </c>
      <c r="L57" s="76">
        <f t="shared" si="13"/>
        <v>0</v>
      </c>
      <c r="M57" s="76">
        <f t="shared" si="14"/>
        <v>50</v>
      </c>
      <c r="N57" s="76">
        <f t="shared" si="15"/>
        <v>0</v>
      </c>
      <c r="O57" s="90">
        <f t="shared" si="4"/>
        <v>0</v>
      </c>
      <c r="P57" s="71">
        <f t="shared" si="5"/>
        <v>1</v>
      </c>
      <c r="Q57" s="71">
        <f t="shared" si="6"/>
        <v>1</v>
      </c>
      <c r="R57" s="71">
        <f t="shared" si="7"/>
        <v>0</v>
      </c>
      <c r="S57" s="71">
        <f t="shared" si="8"/>
        <v>0</v>
      </c>
      <c r="T57" s="71" t="e">
        <f t="shared" si="9"/>
        <v>#DIV/0!</v>
      </c>
    </row>
    <row r="58" spans="1:20" ht="21" customHeight="1" x14ac:dyDescent="0.2">
      <c r="A58" s="107"/>
      <c r="B58" s="3" t="s">
        <v>6</v>
      </c>
      <c r="C58" s="5">
        <f>'10-Vientiane'!C66</f>
        <v>5</v>
      </c>
      <c r="D58" s="5">
        <f>'10-Vientiane'!D66</f>
        <v>0</v>
      </c>
      <c r="E58" s="5">
        <f>'10-Vientiane'!E66</f>
        <v>43</v>
      </c>
      <c r="F58" s="5">
        <f>'10-Vientiane'!F66</f>
        <v>1</v>
      </c>
      <c r="G58" s="5">
        <f>'10-Vientiane'!G66</f>
        <v>48</v>
      </c>
      <c r="H58" s="5">
        <f>'10-Vientiane'!H66</f>
        <v>1</v>
      </c>
      <c r="I58" s="55">
        <f>'10-Vientiane'!I66</f>
        <v>0</v>
      </c>
      <c r="J58" s="82">
        <f t="shared" ref="J58:J60" si="79">SUM(G58:H58)</f>
        <v>49</v>
      </c>
      <c r="K58" s="31">
        <f t="shared" ref="K58:K60" si="80">C58</f>
        <v>5</v>
      </c>
      <c r="L58" s="31">
        <f t="shared" si="13"/>
        <v>0</v>
      </c>
      <c r="M58" s="31">
        <f t="shared" si="14"/>
        <v>43</v>
      </c>
      <c r="N58" s="31">
        <f t="shared" si="15"/>
        <v>1</v>
      </c>
      <c r="O58" s="90">
        <f t="shared" si="4"/>
        <v>0</v>
      </c>
      <c r="P58" s="71">
        <f t="shared" si="5"/>
        <v>0.97959183673469385</v>
      </c>
      <c r="Q58" s="71">
        <f t="shared" si="6"/>
        <v>1</v>
      </c>
      <c r="R58" s="71">
        <f t="shared" si="7"/>
        <v>2.0408163265306121E-2</v>
      </c>
      <c r="S58" s="71">
        <f t="shared" si="8"/>
        <v>2.0408163265306121E-2</v>
      </c>
      <c r="T58" s="71">
        <f t="shared" si="9"/>
        <v>0</v>
      </c>
    </row>
    <row r="59" spans="1:20" ht="21" customHeight="1" x14ac:dyDescent="0.2">
      <c r="A59" s="107"/>
      <c r="B59" s="3" t="s">
        <v>7</v>
      </c>
      <c r="C59" s="5">
        <f>'10-Vientiane'!C67</f>
        <v>2</v>
      </c>
      <c r="D59" s="5">
        <f>'10-Vientiane'!D67</f>
        <v>0</v>
      </c>
      <c r="E59" s="5">
        <f>'10-Vientiane'!E67</f>
        <v>85</v>
      </c>
      <c r="F59" s="5">
        <f>'10-Vientiane'!F67</f>
        <v>0</v>
      </c>
      <c r="G59" s="5">
        <f>'10-Vientiane'!G67</f>
        <v>87</v>
      </c>
      <c r="H59" s="5">
        <f>'10-Vientiane'!H67</f>
        <v>0</v>
      </c>
      <c r="I59" s="55">
        <f>'10-Vientiane'!I67</f>
        <v>0</v>
      </c>
      <c r="J59" s="82">
        <f t="shared" si="79"/>
        <v>87</v>
      </c>
      <c r="K59" s="31">
        <f t="shared" si="80"/>
        <v>2</v>
      </c>
      <c r="L59" s="31">
        <f t="shared" si="13"/>
        <v>0</v>
      </c>
      <c r="M59" s="31">
        <f t="shared" si="14"/>
        <v>85</v>
      </c>
      <c r="N59" s="31">
        <f t="shared" si="15"/>
        <v>0</v>
      </c>
      <c r="O59" s="90">
        <f t="shared" si="4"/>
        <v>0</v>
      </c>
      <c r="P59" s="71">
        <f t="shared" si="5"/>
        <v>1</v>
      </c>
      <c r="Q59" s="71">
        <f t="shared" si="6"/>
        <v>1</v>
      </c>
      <c r="R59" s="71">
        <f t="shared" si="7"/>
        <v>0</v>
      </c>
      <c r="S59" s="71">
        <f t="shared" si="8"/>
        <v>0</v>
      </c>
      <c r="T59" s="71" t="e">
        <f t="shared" si="9"/>
        <v>#DIV/0!</v>
      </c>
    </row>
    <row r="60" spans="1:20" ht="21" customHeight="1" thickBot="1" x14ac:dyDescent="0.25">
      <c r="A60" s="108"/>
      <c r="B60" s="3" t="s">
        <v>8</v>
      </c>
      <c r="C60" s="5">
        <f>'10-Vientiane'!C68</f>
        <v>0</v>
      </c>
      <c r="D60" s="5">
        <f>'10-Vientiane'!D68</f>
        <v>0</v>
      </c>
      <c r="E60" s="5">
        <f>'10-Vientiane'!E68</f>
        <v>54</v>
      </c>
      <c r="F60" s="5">
        <f>'10-Vientiane'!F68</f>
        <v>1</v>
      </c>
      <c r="G60" s="5">
        <f>'10-Vientiane'!G68</f>
        <v>54</v>
      </c>
      <c r="H60" s="5">
        <f>'10-Vientiane'!H68</f>
        <v>1</v>
      </c>
      <c r="I60" s="55">
        <f>'10-Vientiane'!I68</f>
        <v>0</v>
      </c>
      <c r="J60" s="82">
        <f t="shared" si="79"/>
        <v>55</v>
      </c>
      <c r="K60" s="68">
        <f t="shared" si="80"/>
        <v>0</v>
      </c>
      <c r="L60" s="68">
        <f t="shared" si="13"/>
        <v>0</v>
      </c>
      <c r="M60" s="68">
        <f t="shared" si="14"/>
        <v>54</v>
      </c>
      <c r="N60" s="68">
        <f t="shared" si="15"/>
        <v>1</v>
      </c>
      <c r="O60" s="90">
        <f t="shared" si="4"/>
        <v>0</v>
      </c>
      <c r="P60" s="71">
        <f t="shared" si="5"/>
        <v>0.98181818181818181</v>
      </c>
      <c r="Q60" s="71">
        <f t="shared" si="6"/>
        <v>1</v>
      </c>
      <c r="R60" s="71">
        <f t="shared" si="7"/>
        <v>1.8181818181818181E-2</v>
      </c>
      <c r="S60" s="71">
        <f t="shared" si="8"/>
        <v>1.8181818181818181E-2</v>
      </c>
      <c r="T60" s="71">
        <f t="shared" si="9"/>
        <v>0</v>
      </c>
    </row>
    <row r="61" spans="1:20" ht="21" customHeight="1" thickBot="1" x14ac:dyDescent="0.25">
      <c r="A61" s="109" t="s">
        <v>15</v>
      </c>
      <c r="B61" s="110"/>
      <c r="C61" s="17">
        <f>SUM(C57:C60)</f>
        <v>9</v>
      </c>
      <c r="D61" s="17">
        <f t="shared" ref="D61:I61" si="81">SUM(D57:D60)</f>
        <v>0</v>
      </c>
      <c r="E61" s="17">
        <f>SUM(E57:E60)</f>
        <v>232</v>
      </c>
      <c r="F61" s="17">
        <f t="shared" si="81"/>
        <v>2</v>
      </c>
      <c r="G61" s="17">
        <f t="shared" si="81"/>
        <v>241</v>
      </c>
      <c r="H61" s="17">
        <f t="shared" si="81"/>
        <v>2</v>
      </c>
      <c r="I61" s="56">
        <f t="shared" si="81"/>
        <v>0</v>
      </c>
      <c r="J61" s="91">
        <f>SUM(J57:J60)</f>
        <v>243</v>
      </c>
      <c r="K61" s="91">
        <f>SUM(K57:K60)</f>
        <v>9</v>
      </c>
      <c r="L61" s="91">
        <f t="shared" ref="L61" si="82">SUM(L57:L60)</f>
        <v>0</v>
      </c>
      <c r="M61" s="91">
        <f t="shared" ref="M61" si="83">SUM(M57:M60)</f>
        <v>232</v>
      </c>
      <c r="N61" s="91">
        <f t="shared" ref="N61" si="84">SUM(N57:N60)</f>
        <v>2</v>
      </c>
      <c r="O61" s="90">
        <f>SUM(O57:O60)</f>
        <v>0</v>
      </c>
      <c r="P61" s="71">
        <f t="shared" si="5"/>
        <v>0.99176954732510292</v>
      </c>
      <c r="Q61" s="71">
        <f t="shared" si="6"/>
        <v>1</v>
      </c>
      <c r="R61" s="71">
        <f t="shared" si="7"/>
        <v>8.23045267489712E-3</v>
      </c>
      <c r="S61" s="71">
        <f t="shared" si="8"/>
        <v>8.23045267489712E-3</v>
      </c>
      <c r="T61" s="71">
        <f t="shared" si="9"/>
        <v>0</v>
      </c>
    </row>
    <row r="62" spans="1:20" ht="21" customHeight="1" x14ac:dyDescent="0.2">
      <c r="A62" s="106" t="s">
        <v>100</v>
      </c>
      <c r="B62" s="3" t="s">
        <v>5</v>
      </c>
      <c r="C62" s="5">
        <f>'11-Bolikhamsay'!C45</f>
        <v>0</v>
      </c>
      <c r="D62" s="5">
        <f>'11-Bolikhamsay'!D45</f>
        <v>0</v>
      </c>
      <c r="E62" s="5">
        <f>'11-Bolikhamsay'!E45</f>
        <v>28</v>
      </c>
      <c r="F62" s="5">
        <f>'11-Bolikhamsay'!F45</f>
        <v>0</v>
      </c>
      <c r="G62" s="5">
        <f>'11-Bolikhamsay'!G45</f>
        <v>28</v>
      </c>
      <c r="H62" s="5">
        <f>'11-Bolikhamsay'!H45</f>
        <v>0</v>
      </c>
      <c r="I62" s="55">
        <f>'11-Bolikhamsay'!I45</f>
        <v>0</v>
      </c>
      <c r="J62" s="82">
        <f>SUM(G62:H62)</f>
        <v>28</v>
      </c>
      <c r="K62" s="82">
        <f t="shared" ref="K62" si="85">C64</f>
        <v>0</v>
      </c>
      <c r="L62" s="76">
        <f t="shared" si="13"/>
        <v>0</v>
      </c>
      <c r="M62" s="76">
        <f t="shared" si="14"/>
        <v>28</v>
      </c>
      <c r="N62" s="76">
        <f t="shared" si="15"/>
        <v>0</v>
      </c>
      <c r="O62" s="90">
        <f t="shared" si="4"/>
        <v>0</v>
      </c>
      <c r="P62" s="71">
        <f t="shared" si="5"/>
        <v>1</v>
      </c>
      <c r="Q62" s="71">
        <f t="shared" si="6"/>
        <v>1</v>
      </c>
      <c r="R62" s="71">
        <f t="shared" si="7"/>
        <v>0</v>
      </c>
      <c r="S62" s="71">
        <f t="shared" si="8"/>
        <v>0</v>
      </c>
      <c r="T62" s="71" t="e">
        <f t="shared" si="9"/>
        <v>#DIV/0!</v>
      </c>
    </row>
    <row r="63" spans="1:20" ht="21" customHeight="1" x14ac:dyDescent="0.2">
      <c r="A63" s="107"/>
      <c r="B63" s="3" t="s">
        <v>6</v>
      </c>
      <c r="C63" s="5">
        <f>'11-Bolikhamsay'!C46</f>
        <v>0</v>
      </c>
      <c r="D63" s="5">
        <f>'11-Bolikhamsay'!D46</f>
        <v>0</v>
      </c>
      <c r="E63" s="5">
        <f>'11-Bolikhamsay'!E46</f>
        <v>33</v>
      </c>
      <c r="F63" s="5">
        <f>'11-Bolikhamsay'!F46</f>
        <v>0</v>
      </c>
      <c r="G63" s="5">
        <f>'11-Bolikhamsay'!G46</f>
        <v>33</v>
      </c>
      <c r="H63" s="5">
        <f>'11-Bolikhamsay'!H46</f>
        <v>0</v>
      </c>
      <c r="I63" s="55">
        <f>'11-Bolikhamsay'!I46</f>
        <v>0</v>
      </c>
      <c r="J63" s="82">
        <f t="shared" ref="J63:J65" si="86">SUM(G63:H63)</f>
        <v>33</v>
      </c>
      <c r="K63" s="31">
        <f t="shared" ref="K63:K65" si="87">C63</f>
        <v>0</v>
      </c>
      <c r="L63" s="31">
        <f t="shared" si="13"/>
        <v>0</v>
      </c>
      <c r="M63" s="31">
        <f t="shared" si="14"/>
        <v>33</v>
      </c>
      <c r="N63" s="31">
        <f t="shared" si="15"/>
        <v>0</v>
      </c>
      <c r="O63" s="90">
        <f t="shared" si="4"/>
        <v>0</v>
      </c>
      <c r="P63" s="71">
        <f t="shared" si="5"/>
        <v>1</v>
      </c>
      <c r="Q63" s="71">
        <f t="shared" si="6"/>
        <v>1</v>
      </c>
      <c r="R63" s="71">
        <f t="shared" si="7"/>
        <v>0</v>
      </c>
      <c r="S63" s="71">
        <f t="shared" si="8"/>
        <v>0</v>
      </c>
      <c r="T63" s="71" t="e">
        <f t="shared" si="9"/>
        <v>#DIV/0!</v>
      </c>
    </row>
    <row r="64" spans="1:20" ht="21" customHeight="1" x14ac:dyDescent="0.2">
      <c r="A64" s="107"/>
      <c r="B64" s="3" t="s">
        <v>7</v>
      </c>
      <c r="C64" s="5">
        <f>'11-Bolikhamsay'!C47</f>
        <v>0</v>
      </c>
      <c r="D64" s="5">
        <f>'11-Bolikhamsay'!D47</f>
        <v>0</v>
      </c>
      <c r="E64" s="5">
        <f>'11-Bolikhamsay'!E47</f>
        <v>23</v>
      </c>
      <c r="F64" s="5">
        <f>'11-Bolikhamsay'!F47</f>
        <v>1</v>
      </c>
      <c r="G64" s="5">
        <f>'11-Bolikhamsay'!G47</f>
        <v>23</v>
      </c>
      <c r="H64" s="5">
        <f>'11-Bolikhamsay'!H47</f>
        <v>1</v>
      </c>
      <c r="I64" s="55">
        <f>'11-Bolikhamsay'!I47</f>
        <v>1</v>
      </c>
      <c r="J64" s="82">
        <f t="shared" si="86"/>
        <v>24</v>
      </c>
      <c r="K64" s="31">
        <f t="shared" si="87"/>
        <v>0</v>
      </c>
      <c r="L64" s="31">
        <f t="shared" si="13"/>
        <v>0</v>
      </c>
      <c r="M64" s="31">
        <f t="shared" si="14"/>
        <v>23</v>
      </c>
      <c r="N64" s="31">
        <f t="shared" si="15"/>
        <v>1</v>
      </c>
      <c r="O64" s="90">
        <f t="shared" si="4"/>
        <v>1</v>
      </c>
      <c r="P64" s="71">
        <f t="shared" si="5"/>
        <v>0.95833333333333337</v>
      </c>
      <c r="Q64" s="71">
        <f t="shared" si="6"/>
        <v>1</v>
      </c>
      <c r="R64" s="71">
        <f t="shared" si="7"/>
        <v>4.1666666666666664E-2</v>
      </c>
      <c r="S64" s="71">
        <f t="shared" si="8"/>
        <v>4.1666666666666664E-2</v>
      </c>
      <c r="T64" s="71">
        <f t="shared" si="9"/>
        <v>1</v>
      </c>
    </row>
    <row r="65" spans="1:20" ht="21" customHeight="1" thickBot="1" x14ac:dyDescent="0.25">
      <c r="A65" s="108"/>
      <c r="B65" s="3" t="s">
        <v>8</v>
      </c>
      <c r="C65" s="5">
        <f>'11-Bolikhamsay'!C48</f>
        <v>0</v>
      </c>
      <c r="D65" s="5">
        <f>'11-Bolikhamsay'!D48</f>
        <v>0</v>
      </c>
      <c r="E65" s="5">
        <f>'11-Bolikhamsay'!E48</f>
        <v>20</v>
      </c>
      <c r="F65" s="5">
        <f>'11-Bolikhamsay'!F48</f>
        <v>1</v>
      </c>
      <c r="G65" s="5">
        <f>'11-Bolikhamsay'!G48</f>
        <v>20</v>
      </c>
      <c r="H65" s="5">
        <f>'11-Bolikhamsay'!H48</f>
        <v>1</v>
      </c>
      <c r="I65" s="55">
        <f>'11-Bolikhamsay'!I48</f>
        <v>1</v>
      </c>
      <c r="J65" s="82">
        <f t="shared" si="86"/>
        <v>21</v>
      </c>
      <c r="K65" s="68">
        <f t="shared" si="87"/>
        <v>0</v>
      </c>
      <c r="L65" s="68">
        <f t="shared" si="13"/>
        <v>0</v>
      </c>
      <c r="M65" s="68">
        <f t="shared" si="14"/>
        <v>20</v>
      </c>
      <c r="N65" s="68">
        <f t="shared" si="15"/>
        <v>1</v>
      </c>
      <c r="O65" s="90">
        <f t="shared" si="4"/>
        <v>1</v>
      </c>
      <c r="P65" s="71">
        <f t="shared" si="5"/>
        <v>0.95238095238095233</v>
      </c>
      <c r="Q65" s="71">
        <f t="shared" si="6"/>
        <v>1</v>
      </c>
      <c r="R65" s="71">
        <f t="shared" si="7"/>
        <v>4.7619047619047616E-2</v>
      </c>
      <c r="S65" s="71">
        <f t="shared" si="8"/>
        <v>4.7619047619047616E-2</v>
      </c>
      <c r="T65" s="71">
        <f t="shared" si="9"/>
        <v>1</v>
      </c>
    </row>
    <row r="66" spans="1:20" ht="21" customHeight="1" thickBot="1" x14ac:dyDescent="0.25">
      <c r="A66" s="109" t="s">
        <v>15</v>
      </c>
      <c r="B66" s="110"/>
      <c r="C66" s="17">
        <f>SUM(C62:C65)</f>
        <v>0</v>
      </c>
      <c r="D66" s="17">
        <f t="shared" ref="D66:I66" si="88">SUM(D62:D65)</f>
        <v>0</v>
      </c>
      <c r="E66" s="17">
        <f>SUM(E62:E65)</f>
        <v>104</v>
      </c>
      <c r="F66" s="17">
        <f t="shared" si="88"/>
        <v>2</v>
      </c>
      <c r="G66" s="17">
        <f t="shared" si="88"/>
        <v>104</v>
      </c>
      <c r="H66" s="17">
        <f t="shared" si="88"/>
        <v>2</v>
      </c>
      <c r="I66" s="56">
        <f t="shared" si="88"/>
        <v>2</v>
      </c>
      <c r="J66" s="91">
        <f>SUM(J62:J65)</f>
        <v>106</v>
      </c>
      <c r="K66" s="91">
        <f>SUM(K62:K65)</f>
        <v>0</v>
      </c>
      <c r="L66" s="91">
        <f t="shared" ref="L66" si="89">SUM(L62:L65)</f>
        <v>0</v>
      </c>
      <c r="M66" s="91">
        <f t="shared" ref="M66" si="90">SUM(M62:M65)</f>
        <v>104</v>
      </c>
      <c r="N66" s="91">
        <f t="shared" ref="N66" si="91">SUM(N62:N65)</f>
        <v>2</v>
      </c>
      <c r="O66" s="90">
        <f>SUM(O62:O65)</f>
        <v>2</v>
      </c>
      <c r="P66" s="71">
        <f t="shared" si="5"/>
        <v>0.98113207547169812</v>
      </c>
      <c r="Q66" s="71">
        <f t="shared" si="6"/>
        <v>1</v>
      </c>
      <c r="R66" s="71">
        <f t="shared" si="7"/>
        <v>1.8867924528301886E-2</v>
      </c>
      <c r="S66" s="71">
        <f t="shared" si="8"/>
        <v>1.8867924528301886E-2</v>
      </c>
      <c r="T66" s="71">
        <f t="shared" si="9"/>
        <v>1</v>
      </c>
    </row>
    <row r="67" spans="1:20" ht="21" customHeight="1" x14ac:dyDescent="0.2">
      <c r="A67" s="106" t="s">
        <v>105</v>
      </c>
      <c r="B67" s="3" t="s">
        <v>5</v>
      </c>
      <c r="C67" s="5">
        <f>'12-Khammouane'!C65</f>
        <v>0</v>
      </c>
      <c r="D67" s="5">
        <f>'12-Khammouane'!D65</f>
        <v>4</v>
      </c>
      <c r="E67" s="5">
        <f>'12-Khammouane'!E65</f>
        <v>81</v>
      </c>
      <c r="F67" s="5">
        <f>'12-Khammouane'!F65</f>
        <v>2</v>
      </c>
      <c r="G67" s="5">
        <f>'12-Khammouane'!G65</f>
        <v>81</v>
      </c>
      <c r="H67" s="5">
        <f>'12-Khammouane'!H65</f>
        <v>6</v>
      </c>
      <c r="I67" s="55">
        <f>'12-Khammouane'!I65</f>
        <v>6</v>
      </c>
      <c r="J67" s="82">
        <f>SUM(G67:H67)</f>
        <v>87</v>
      </c>
      <c r="K67" s="82">
        <f t="shared" ref="K67" si="92">C69</f>
        <v>0</v>
      </c>
      <c r="L67" s="76">
        <f t="shared" si="13"/>
        <v>4</v>
      </c>
      <c r="M67" s="76">
        <f t="shared" si="14"/>
        <v>81</v>
      </c>
      <c r="N67" s="76">
        <f t="shared" si="15"/>
        <v>2</v>
      </c>
      <c r="O67" s="90">
        <f t="shared" si="4"/>
        <v>6</v>
      </c>
      <c r="P67" s="71">
        <f t="shared" si="5"/>
        <v>0.97701149425287359</v>
      </c>
      <c r="Q67" s="71">
        <f t="shared" si="6"/>
        <v>1</v>
      </c>
      <c r="R67" s="71">
        <f t="shared" si="7"/>
        <v>6.8965517241379309E-2</v>
      </c>
      <c r="S67" s="71">
        <f t="shared" si="8"/>
        <v>6.8965517241379309E-2</v>
      </c>
      <c r="T67" s="71">
        <f t="shared" si="9"/>
        <v>1</v>
      </c>
    </row>
    <row r="68" spans="1:20" ht="21" customHeight="1" x14ac:dyDescent="0.2">
      <c r="A68" s="107"/>
      <c r="B68" s="3" t="s">
        <v>6</v>
      </c>
      <c r="C68" s="5">
        <f>'12-Khammouane'!C66</f>
        <v>0</v>
      </c>
      <c r="D68" s="5">
        <f>'12-Khammouane'!D66</f>
        <v>0</v>
      </c>
      <c r="E68" s="5">
        <f>'12-Khammouane'!E66</f>
        <v>106</v>
      </c>
      <c r="F68" s="5">
        <f>'12-Khammouane'!F66</f>
        <v>0</v>
      </c>
      <c r="G68" s="5">
        <f>'12-Khammouane'!G66</f>
        <v>106</v>
      </c>
      <c r="H68" s="5">
        <f>'12-Khammouane'!H66</f>
        <v>0</v>
      </c>
      <c r="I68" s="55">
        <f>'12-Khammouane'!I66</f>
        <v>0</v>
      </c>
      <c r="J68" s="82">
        <f t="shared" ref="J68:J70" si="93">SUM(G68:H68)</f>
        <v>106</v>
      </c>
      <c r="K68" s="31">
        <f t="shared" ref="K68:K70" si="94">C68</f>
        <v>0</v>
      </c>
      <c r="L68" s="31">
        <f t="shared" si="13"/>
        <v>0</v>
      </c>
      <c r="M68" s="31">
        <f t="shared" si="14"/>
        <v>106</v>
      </c>
      <c r="N68" s="31">
        <f t="shared" si="15"/>
        <v>0</v>
      </c>
      <c r="O68" s="90">
        <f t="shared" si="4"/>
        <v>0</v>
      </c>
      <c r="P68" s="71">
        <f t="shared" si="5"/>
        <v>1</v>
      </c>
      <c r="Q68" s="71">
        <f t="shared" si="6"/>
        <v>1</v>
      </c>
      <c r="R68" s="71">
        <f t="shared" si="7"/>
        <v>0</v>
      </c>
      <c r="S68" s="71">
        <f t="shared" si="8"/>
        <v>0</v>
      </c>
      <c r="T68" s="71" t="e">
        <f t="shared" si="9"/>
        <v>#DIV/0!</v>
      </c>
    </row>
    <row r="69" spans="1:20" ht="21" customHeight="1" x14ac:dyDescent="0.2">
      <c r="A69" s="107"/>
      <c r="B69" s="3" t="s">
        <v>7</v>
      </c>
      <c r="C69" s="5">
        <f>'12-Khammouane'!C67</f>
        <v>0</v>
      </c>
      <c r="D69" s="5">
        <f>'12-Khammouane'!D67</f>
        <v>3</v>
      </c>
      <c r="E69" s="5">
        <f>'12-Khammouane'!E67</f>
        <v>105</v>
      </c>
      <c r="F69" s="5">
        <f>'12-Khammouane'!F67</f>
        <v>1</v>
      </c>
      <c r="G69" s="5">
        <f>'12-Khammouane'!G67</f>
        <v>105</v>
      </c>
      <c r="H69" s="5">
        <f>'12-Khammouane'!H67</f>
        <v>4</v>
      </c>
      <c r="I69" s="55">
        <f>'12-Khammouane'!I67</f>
        <v>4</v>
      </c>
      <c r="J69" s="82">
        <f t="shared" si="93"/>
        <v>109</v>
      </c>
      <c r="K69" s="31">
        <f t="shared" si="94"/>
        <v>0</v>
      </c>
      <c r="L69" s="31">
        <f t="shared" si="13"/>
        <v>3</v>
      </c>
      <c r="M69" s="31">
        <f t="shared" si="14"/>
        <v>105</v>
      </c>
      <c r="N69" s="31">
        <f t="shared" si="15"/>
        <v>1</v>
      </c>
      <c r="O69" s="90">
        <f t="shared" si="4"/>
        <v>4</v>
      </c>
      <c r="P69" s="71">
        <f t="shared" si="5"/>
        <v>0.99082568807339455</v>
      </c>
      <c r="Q69" s="71">
        <f t="shared" si="6"/>
        <v>1</v>
      </c>
      <c r="R69" s="71">
        <f t="shared" si="7"/>
        <v>3.669724770642202E-2</v>
      </c>
      <c r="S69" s="71">
        <f t="shared" si="8"/>
        <v>3.669724770642202E-2</v>
      </c>
      <c r="T69" s="71">
        <f t="shared" si="9"/>
        <v>1</v>
      </c>
    </row>
    <row r="70" spans="1:20" ht="21" customHeight="1" thickBot="1" x14ac:dyDescent="0.25">
      <c r="A70" s="108"/>
      <c r="B70" s="3" t="s">
        <v>8</v>
      </c>
      <c r="C70" s="5">
        <f>'12-Khammouane'!C68</f>
        <v>0</v>
      </c>
      <c r="D70" s="5">
        <f>'12-Khammouane'!D68</f>
        <v>2</v>
      </c>
      <c r="E70" s="5">
        <f>'12-Khammouane'!E68</f>
        <v>83</v>
      </c>
      <c r="F70" s="5">
        <f>'12-Khammouane'!F68</f>
        <v>0</v>
      </c>
      <c r="G70" s="5">
        <f>'12-Khammouane'!G68</f>
        <v>83</v>
      </c>
      <c r="H70" s="5">
        <f>'12-Khammouane'!H68</f>
        <v>2</v>
      </c>
      <c r="I70" s="55">
        <f>'12-Khammouane'!I68</f>
        <v>2</v>
      </c>
      <c r="J70" s="82">
        <f t="shared" si="93"/>
        <v>85</v>
      </c>
      <c r="K70" s="68">
        <f t="shared" si="94"/>
        <v>0</v>
      </c>
      <c r="L70" s="68">
        <f t="shared" si="13"/>
        <v>2</v>
      </c>
      <c r="M70" s="68">
        <f t="shared" si="14"/>
        <v>83</v>
      </c>
      <c r="N70" s="68">
        <f t="shared" si="15"/>
        <v>0</v>
      </c>
      <c r="O70" s="90">
        <f t="shared" si="4"/>
        <v>2</v>
      </c>
      <c r="P70" s="71">
        <f t="shared" si="5"/>
        <v>1</v>
      </c>
      <c r="Q70" s="71">
        <f t="shared" si="6"/>
        <v>1</v>
      </c>
      <c r="R70" s="71">
        <f t="shared" si="7"/>
        <v>2.3529411764705882E-2</v>
      </c>
      <c r="S70" s="71">
        <f t="shared" si="8"/>
        <v>2.3529411764705882E-2</v>
      </c>
      <c r="T70" s="71">
        <f t="shared" si="9"/>
        <v>1</v>
      </c>
    </row>
    <row r="71" spans="1:20" ht="21" customHeight="1" thickBot="1" x14ac:dyDescent="0.25">
      <c r="A71" s="109" t="s">
        <v>15</v>
      </c>
      <c r="B71" s="110"/>
      <c r="C71" s="17">
        <f>SUM(C67:C70)</f>
        <v>0</v>
      </c>
      <c r="D71" s="17">
        <f t="shared" ref="D71:I71" si="95">SUM(D67:D70)</f>
        <v>9</v>
      </c>
      <c r="E71" s="17">
        <f>SUM(E67:E70)</f>
        <v>375</v>
      </c>
      <c r="F71" s="17">
        <f t="shared" si="95"/>
        <v>3</v>
      </c>
      <c r="G71" s="17">
        <f t="shared" si="95"/>
        <v>375</v>
      </c>
      <c r="H71" s="17">
        <f t="shared" si="95"/>
        <v>12</v>
      </c>
      <c r="I71" s="56">
        <f t="shared" si="95"/>
        <v>12</v>
      </c>
      <c r="J71" s="91">
        <f>SUM(J67:J70)</f>
        <v>387</v>
      </c>
      <c r="K71" s="91">
        <f>SUM(K67:K70)</f>
        <v>0</v>
      </c>
      <c r="L71" s="91">
        <f t="shared" ref="L71" si="96">SUM(L67:L70)</f>
        <v>9</v>
      </c>
      <c r="M71" s="91">
        <f t="shared" ref="M71" si="97">SUM(M67:M70)</f>
        <v>375</v>
      </c>
      <c r="N71" s="91">
        <f t="shared" ref="N71" si="98">SUM(N67:N70)</f>
        <v>3</v>
      </c>
      <c r="O71" s="90">
        <f>SUM(O67:O70)</f>
        <v>12</v>
      </c>
      <c r="P71" s="71">
        <f t="shared" si="5"/>
        <v>0.99224806201550386</v>
      </c>
      <c r="Q71" s="71">
        <f t="shared" si="6"/>
        <v>1</v>
      </c>
      <c r="R71" s="71">
        <f t="shared" si="7"/>
        <v>3.1007751937984496E-2</v>
      </c>
      <c r="S71" s="71">
        <f t="shared" si="8"/>
        <v>3.1007751937984496E-2</v>
      </c>
      <c r="T71" s="71">
        <f t="shared" si="9"/>
        <v>1</v>
      </c>
    </row>
    <row r="72" spans="1:20" ht="21" customHeight="1" x14ac:dyDescent="0.2">
      <c r="A72" s="106" t="s">
        <v>113</v>
      </c>
      <c r="B72" s="3" t="s">
        <v>5</v>
      </c>
      <c r="C72" s="5">
        <f>'13-Savannakhet'!C90</f>
        <v>0</v>
      </c>
      <c r="D72" s="5">
        <f>'13-Savannakhet'!D90</f>
        <v>13</v>
      </c>
      <c r="E72" s="5">
        <f>'13-Savannakhet'!E90</f>
        <v>178</v>
      </c>
      <c r="F72" s="5">
        <f>'13-Savannakhet'!F90</f>
        <v>1</v>
      </c>
      <c r="G72" s="5">
        <f>'13-Savannakhet'!G90</f>
        <v>178</v>
      </c>
      <c r="H72" s="5">
        <f>'13-Savannakhet'!H90</f>
        <v>14</v>
      </c>
      <c r="I72" s="55">
        <f>'13-Savannakhet'!I90</f>
        <v>14</v>
      </c>
      <c r="J72" s="82">
        <f>SUM(G72:H72)</f>
        <v>192</v>
      </c>
      <c r="K72" s="82">
        <f t="shared" ref="K72" si="99">C74</f>
        <v>0</v>
      </c>
      <c r="L72" s="76">
        <f t="shared" si="13"/>
        <v>13</v>
      </c>
      <c r="M72" s="76">
        <f t="shared" si="14"/>
        <v>178</v>
      </c>
      <c r="N72" s="76">
        <f t="shared" si="15"/>
        <v>1</v>
      </c>
      <c r="O72" s="90">
        <f t="shared" ref="O72:O100" si="100">I72</f>
        <v>14</v>
      </c>
      <c r="P72" s="71">
        <f t="shared" ref="P72:P105" si="101">(K72+L72+M72+J142)/J72</f>
        <v>0.99479166666666663</v>
      </c>
      <c r="Q72" s="71">
        <f t="shared" ref="Q72:Q106" si="102">(M72+N72)/(J72-K72-L72)</f>
        <v>1</v>
      </c>
      <c r="R72" s="71">
        <f t="shared" ref="R72:R106" si="103">(L72+N72)/(K72+L72+M72+N72)</f>
        <v>7.2916666666666671E-2</v>
      </c>
      <c r="S72" s="71">
        <f t="shared" ref="S72:S106" si="104">(L72+N72)/J72</f>
        <v>7.2916666666666671E-2</v>
      </c>
      <c r="T72" s="71">
        <f t="shared" ref="T72:T106" si="105">O72/(L72+N72)</f>
        <v>1</v>
      </c>
    </row>
    <row r="73" spans="1:20" ht="21" customHeight="1" x14ac:dyDescent="0.2">
      <c r="A73" s="107"/>
      <c r="B73" s="3" t="s">
        <v>6</v>
      </c>
      <c r="C73" s="5">
        <f>'13-Savannakhet'!C91</f>
        <v>0</v>
      </c>
      <c r="D73" s="5">
        <f>'13-Savannakhet'!D91</f>
        <v>4</v>
      </c>
      <c r="E73" s="5">
        <f>'13-Savannakhet'!E91</f>
        <v>190</v>
      </c>
      <c r="F73" s="5">
        <f>'13-Savannakhet'!F91</f>
        <v>1</v>
      </c>
      <c r="G73" s="5">
        <f>'13-Savannakhet'!G91</f>
        <v>190</v>
      </c>
      <c r="H73" s="5">
        <f>'13-Savannakhet'!H91</f>
        <v>5</v>
      </c>
      <c r="I73" s="55">
        <f>'13-Savannakhet'!I91</f>
        <v>5</v>
      </c>
      <c r="J73" s="82">
        <f t="shared" ref="J73:J75" si="106">SUM(G73:H73)</f>
        <v>195</v>
      </c>
      <c r="K73" s="31">
        <f t="shared" ref="K73:K75" si="107">C73</f>
        <v>0</v>
      </c>
      <c r="L73" s="31">
        <f t="shared" si="13"/>
        <v>4</v>
      </c>
      <c r="M73" s="31">
        <f t="shared" si="14"/>
        <v>190</v>
      </c>
      <c r="N73" s="31">
        <f t="shared" si="15"/>
        <v>1</v>
      </c>
      <c r="O73" s="90">
        <f t="shared" si="100"/>
        <v>5</v>
      </c>
      <c r="P73" s="71">
        <f t="shared" si="101"/>
        <v>0.99487179487179489</v>
      </c>
      <c r="Q73" s="71">
        <f t="shared" si="102"/>
        <v>1</v>
      </c>
      <c r="R73" s="71">
        <f t="shared" si="103"/>
        <v>2.564102564102564E-2</v>
      </c>
      <c r="S73" s="71">
        <f t="shared" si="104"/>
        <v>2.564102564102564E-2</v>
      </c>
      <c r="T73" s="71">
        <f t="shared" si="105"/>
        <v>1</v>
      </c>
    </row>
    <row r="74" spans="1:20" ht="21" customHeight="1" x14ac:dyDescent="0.2">
      <c r="A74" s="107"/>
      <c r="B74" s="3" t="s">
        <v>7</v>
      </c>
      <c r="C74" s="5">
        <f>'13-Savannakhet'!C92</f>
        <v>0</v>
      </c>
      <c r="D74" s="5">
        <f>'13-Savannakhet'!D92</f>
        <v>5</v>
      </c>
      <c r="E74" s="5">
        <f>'13-Savannakhet'!E92</f>
        <v>252</v>
      </c>
      <c r="F74" s="5">
        <f>'13-Savannakhet'!F92</f>
        <v>3</v>
      </c>
      <c r="G74" s="5">
        <f>'13-Savannakhet'!G92</f>
        <v>252</v>
      </c>
      <c r="H74" s="5">
        <f>'13-Savannakhet'!H92</f>
        <v>8</v>
      </c>
      <c r="I74" s="55">
        <f>'13-Savannakhet'!I92</f>
        <v>7</v>
      </c>
      <c r="J74" s="82">
        <f t="shared" si="106"/>
        <v>260</v>
      </c>
      <c r="K74" s="31">
        <f t="shared" si="107"/>
        <v>0</v>
      </c>
      <c r="L74" s="31">
        <f t="shared" si="13"/>
        <v>5</v>
      </c>
      <c r="M74" s="31">
        <f t="shared" si="14"/>
        <v>252</v>
      </c>
      <c r="N74" s="31">
        <f t="shared" si="15"/>
        <v>3</v>
      </c>
      <c r="O74" s="90">
        <f t="shared" si="100"/>
        <v>7</v>
      </c>
      <c r="P74" s="71">
        <f t="shared" si="101"/>
        <v>0.9884615384615385</v>
      </c>
      <c r="Q74" s="71">
        <f t="shared" si="102"/>
        <v>1</v>
      </c>
      <c r="R74" s="71">
        <f t="shared" si="103"/>
        <v>3.0769230769230771E-2</v>
      </c>
      <c r="S74" s="71">
        <f t="shared" si="104"/>
        <v>3.0769230769230771E-2</v>
      </c>
      <c r="T74" s="71">
        <f t="shared" si="105"/>
        <v>0.875</v>
      </c>
    </row>
    <row r="75" spans="1:20" ht="21" customHeight="1" thickBot="1" x14ac:dyDescent="0.25">
      <c r="A75" s="108"/>
      <c r="B75" s="3" t="s">
        <v>8</v>
      </c>
      <c r="C75" s="5">
        <f>'13-Savannakhet'!C93</f>
        <v>0</v>
      </c>
      <c r="D75" s="5">
        <f>'13-Savannakhet'!D93</f>
        <v>4</v>
      </c>
      <c r="E75" s="5">
        <f>'13-Savannakhet'!E93</f>
        <v>192</v>
      </c>
      <c r="F75" s="5">
        <f>'13-Savannakhet'!F93</f>
        <v>0</v>
      </c>
      <c r="G75" s="5">
        <f>'13-Savannakhet'!G93</f>
        <v>192</v>
      </c>
      <c r="H75" s="5">
        <f>'13-Savannakhet'!H93</f>
        <v>4</v>
      </c>
      <c r="I75" s="55">
        <f>'13-Savannakhet'!I93</f>
        <v>4</v>
      </c>
      <c r="J75" s="82">
        <f t="shared" si="106"/>
        <v>196</v>
      </c>
      <c r="K75" s="68">
        <f t="shared" si="107"/>
        <v>0</v>
      </c>
      <c r="L75" s="68">
        <f t="shared" si="13"/>
        <v>4</v>
      </c>
      <c r="M75" s="68">
        <f t="shared" si="14"/>
        <v>192</v>
      </c>
      <c r="N75" s="68">
        <f t="shared" si="15"/>
        <v>0</v>
      </c>
      <c r="O75" s="90">
        <f t="shared" si="100"/>
        <v>4</v>
      </c>
      <c r="P75" s="71">
        <f t="shared" si="101"/>
        <v>1</v>
      </c>
      <c r="Q75" s="71">
        <f t="shared" si="102"/>
        <v>1</v>
      </c>
      <c r="R75" s="71">
        <f t="shared" si="103"/>
        <v>2.0408163265306121E-2</v>
      </c>
      <c r="S75" s="71">
        <f t="shared" si="104"/>
        <v>2.0408163265306121E-2</v>
      </c>
      <c r="T75" s="71">
        <f t="shared" si="105"/>
        <v>1</v>
      </c>
    </row>
    <row r="76" spans="1:20" ht="21" customHeight="1" thickBot="1" x14ac:dyDescent="0.25">
      <c r="A76" s="109" t="s">
        <v>15</v>
      </c>
      <c r="B76" s="110"/>
      <c r="C76" s="17">
        <f>SUM(C72:C75)</f>
        <v>0</v>
      </c>
      <c r="D76" s="17">
        <f t="shared" ref="D76:I76" si="108">SUM(D72:D75)</f>
        <v>26</v>
      </c>
      <c r="E76" s="17">
        <f>SUM(E72:E75)</f>
        <v>812</v>
      </c>
      <c r="F76" s="17">
        <f t="shared" si="108"/>
        <v>5</v>
      </c>
      <c r="G76" s="17">
        <f t="shared" si="108"/>
        <v>812</v>
      </c>
      <c r="H76" s="17">
        <f t="shared" si="108"/>
        <v>31</v>
      </c>
      <c r="I76" s="56">
        <f t="shared" si="108"/>
        <v>30</v>
      </c>
      <c r="J76" s="91">
        <f>SUM(J72:J75)</f>
        <v>843</v>
      </c>
      <c r="K76" s="91">
        <f>SUM(K72:K75)</f>
        <v>0</v>
      </c>
      <c r="L76" s="91">
        <f t="shared" ref="L76" si="109">SUM(L72:L75)</f>
        <v>26</v>
      </c>
      <c r="M76" s="91">
        <f t="shared" ref="M76" si="110">SUM(M72:M75)</f>
        <v>812</v>
      </c>
      <c r="N76" s="91">
        <f t="shared" ref="N76" si="111">SUM(N72:N75)</f>
        <v>5</v>
      </c>
      <c r="O76" s="90">
        <f>SUM(O72:O75)</f>
        <v>30</v>
      </c>
      <c r="P76" s="71">
        <f t="shared" si="101"/>
        <v>0.99406880189798341</v>
      </c>
      <c r="Q76" s="71">
        <f t="shared" si="102"/>
        <v>1</v>
      </c>
      <c r="R76" s="71">
        <f t="shared" si="103"/>
        <v>3.6773428232502965E-2</v>
      </c>
      <c r="S76" s="71">
        <f t="shared" si="104"/>
        <v>3.6773428232502965E-2</v>
      </c>
      <c r="T76" s="71">
        <f t="shared" si="105"/>
        <v>0.967741935483871</v>
      </c>
    </row>
    <row r="77" spans="1:20" ht="21" customHeight="1" x14ac:dyDescent="0.2">
      <c r="A77" s="106" t="s">
        <v>129</v>
      </c>
      <c r="B77" s="3" t="s">
        <v>5</v>
      </c>
      <c r="C77" s="5">
        <f>'14-Saravane'!C50</f>
        <v>0</v>
      </c>
      <c r="D77" s="5">
        <f>'14-Saravane'!D50</f>
        <v>0</v>
      </c>
      <c r="E77" s="5">
        <f>'14-Saravane'!E50</f>
        <v>52</v>
      </c>
      <c r="F77" s="5">
        <f>'14-Saravane'!F50</f>
        <v>1</v>
      </c>
      <c r="G77" s="5">
        <f>'14-Saravane'!G50</f>
        <v>52</v>
      </c>
      <c r="H77" s="5">
        <f>'14-Saravane'!H50</f>
        <v>1</v>
      </c>
      <c r="I77" s="55">
        <f>'14-Saravane'!I50</f>
        <v>0</v>
      </c>
      <c r="J77" s="82">
        <f>SUM(G77:H77)</f>
        <v>53</v>
      </c>
      <c r="K77" s="82">
        <f t="shared" ref="K77" si="112">C79</f>
        <v>0</v>
      </c>
      <c r="L77" s="76">
        <f t="shared" ref="L77:L100" si="113">D77</f>
        <v>0</v>
      </c>
      <c r="M77" s="76">
        <f t="shared" ref="M77:M100" si="114">E77</f>
        <v>52</v>
      </c>
      <c r="N77" s="76">
        <f t="shared" ref="N77:N100" si="115">F77</f>
        <v>1</v>
      </c>
      <c r="O77" s="90">
        <f t="shared" si="100"/>
        <v>0</v>
      </c>
      <c r="P77" s="71">
        <f t="shared" si="101"/>
        <v>0.98113207547169812</v>
      </c>
      <c r="Q77" s="71">
        <f t="shared" si="102"/>
        <v>1</v>
      </c>
      <c r="R77" s="71">
        <f t="shared" si="103"/>
        <v>1.8867924528301886E-2</v>
      </c>
      <c r="S77" s="71">
        <f t="shared" si="104"/>
        <v>1.8867924528301886E-2</v>
      </c>
      <c r="T77" s="71">
        <f t="shared" si="105"/>
        <v>0</v>
      </c>
    </row>
    <row r="78" spans="1:20" ht="21" customHeight="1" x14ac:dyDescent="0.2">
      <c r="A78" s="107"/>
      <c r="B78" s="3" t="s">
        <v>6</v>
      </c>
      <c r="C78" s="5">
        <f>'14-Saravane'!C51</f>
        <v>0</v>
      </c>
      <c r="D78" s="5">
        <f>'14-Saravane'!D51</f>
        <v>0</v>
      </c>
      <c r="E78" s="5">
        <f>'14-Saravane'!E51</f>
        <v>64</v>
      </c>
      <c r="F78" s="5">
        <f>'14-Saravane'!F51</f>
        <v>1</v>
      </c>
      <c r="G78" s="5">
        <f>'14-Saravane'!G51</f>
        <v>64</v>
      </c>
      <c r="H78" s="5">
        <f>'14-Saravane'!H51</f>
        <v>1</v>
      </c>
      <c r="I78" s="55">
        <f>'14-Saravane'!I51</f>
        <v>0</v>
      </c>
      <c r="J78" s="82">
        <f t="shared" ref="J78:J80" si="116">SUM(G78:H78)</f>
        <v>65</v>
      </c>
      <c r="K78" s="31">
        <f t="shared" ref="K78:K80" si="117">C78</f>
        <v>0</v>
      </c>
      <c r="L78" s="31">
        <f t="shared" si="113"/>
        <v>0</v>
      </c>
      <c r="M78" s="31">
        <f t="shared" si="114"/>
        <v>64</v>
      </c>
      <c r="N78" s="31">
        <f t="shared" si="115"/>
        <v>1</v>
      </c>
      <c r="O78" s="90">
        <f t="shared" si="100"/>
        <v>0</v>
      </c>
      <c r="P78" s="71">
        <f t="shared" si="101"/>
        <v>0.98461538461538467</v>
      </c>
      <c r="Q78" s="71">
        <f t="shared" si="102"/>
        <v>1</v>
      </c>
      <c r="R78" s="71">
        <f t="shared" si="103"/>
        <v>1.5384615384615385E-2</v>
      </c>
      <c r="S78" s="71">
        <f t="shared" si="104"/>
        <v>1.5384615384615385E-2</v>
      </c>
      <c r="T78" s="71">
        <f t="shared" si="105"/>
        <v>0</v>
      </c>
    </row>
    <row r="79" spans="1:20" ht="21" customHeight="1" x14ac:dyDescent="0.2">
      <c r="A79" s="107"/>
      <c r="B79" s="3" t="s">
        <v>7</v>
      </c>
      <c r="C79" s="5">
        <f>'14-Saravane'!C52</f>
        <v>0</v>
      </c>
      <c r="D79" s="5">
        <f>'14-Saravane'!D52</f>
        <v>0</v>
      </c>
      <c r="E79" s="5">
        <f>'14-Saravane'!E52</f>
        <v>157</v>
      </c>
      <c r="F79" s="5">
        <f>'14-Saravane'!F52</f>
        <v>0</v>
      </c>
      <c r="G79" s="5">
        <f>'14-Saravane'!G52</f>
        <v>157</v>
      </c>
      <c r="H79" s="5">
        <f>'14-Saravane'!H52</f>
        <v>0</v>
      </c>
      <c r="I79" s="55">
        <f>'14-Saravane'!I52</f>
        <v>0</v>
      </c>
      <c r="J79" s="82">
        <f t="shared" si="116"/>
        <v>157</v>
      </c>
      <c r="K79" s="31">
        <f t="shared" si="117"/>
        <v>0</v>
      </c>
      <c r="L79" s="31">
        <f t="shared" si="113"/>
        <v>0</v>
      </c>
      <c r="M79" s="31">
        <f t="shared" si="114"/>
        <v>157</v>
      </c>
      <c r="N79" s="31">
        <f t="shared" si="115"/>
        <v>0</v>
      </c>
      <c r="O79" s="90">
        <f t="shared" si="100"/>
        <v>0</v>
      </c>
      <c r="P79" s="71">
        <f t="shared" si="101"/>
        <v>1</v>
      </c>
      <c r="Q79" s="71">
        <f t="shared" si="102"/>
        <v>1</v>
      </c>
      <c r="R79" s="71">
        <f t="shared" si="103"/>
        <v>0</v>
      </c>
      <c r="S79" s="71">
        <f t="shared" si="104"/>
        <v>0</v>
      </c>
      <c r="T79" s="71" t="e">
        <f t="shared" si="105"/>
        <v>#DIV/0!</v>
      </c>
    </row>
    <row r="80" spans="1:20" ht="21" customHeight="1" thickBot="1" x14ac:dyDescent="0.25">
      <c r="A80" s="108"/>
      <c r="B80" s="3" t="s">
        <v>8</v>
      </c>
      <c r="C80" s="5">
        <f>'14-Saravane'!C53</f>
        <v>0</v>
      </c>
      <c r="D80" s="5">
        <f>'14-Saravane'!D53</f>
        <v>0</v>
      </c>
      <c r="E80" s="5">
        <f>'14-Saravane'!E53</f>
        <v>75</v>
      </c>
      <c r="F80" s="5">
        <f>'14-Saravane'!F53</f>
        <v>0</v>
      </c>
      <c r="G80" s="5">
        <f>'14-Saravane'!G53</f>
        <v>75</v>
      </c>
      <c r="H80" s="5">
        <f>'14-Saravane'!H53</f>
        <v>0</v>
      </c>
      <c r="I80" s="55">
        <f>'14-Saravane'!I53</f>
        <v>0</v>
      </c>
      <c r="J80" s="82">
        <f t="shared" si="116"/>
        <v>75</v>
      </c>
      <c r="K80" s="68">
        <f t="shared" si="117"/>
        <v>0</v>
      </c>
      <c r="L80" s="68">
        <f t="shared" si="113"/>
        <v>0</v>
      </c>
      <c r="M80" s="68">
        <f t="shared" si="114"/>
        <v>75</v>
      </c>
      <c r="N80" s="68">
        <f t="shared" si="115"/>
        <v>0</v>
      </c>
      <c r="O80" s="90">
        <f t="shared" si="100"/>
        <v>0</v>
      </c>
      <c r="P80" s="71">
        <f t="shared" si="101"/>
        <v>1</v>
      </c>
      <c r="Q80" s="71">
        <f t="shared" si="102"/>
        <v>1</v>
      </c>
      <c r="R80" s="71">
        <f t="shared" si="103"/>
        <v>0</v>
      </c>
      <c r="S80" s="71">
        <f t="shared" si="104"/>
        <v>0</v>
      </c>
      <c r="T80" s="71" t="e">
        <f t="shared" si="105"/>
        <v>#DIV/0!</v>
      </c>
    </row>
    <row r="81" spans="1:20" ht="21" customHeight="1" thickBot="1" x14ac:dyDescent="0.25">
      <c r="A81" s="109" t="s">
        <v>15</v>
      </c>
      <c r="B81" s="110"/>
      <c r="C81" s="17">
        <f t="shared" ref="C81:I81" si="118">SUM(C77:C80)</f>
        <v>0</v>
      </c>
      <c r="D81" s="17">
        <f t="shared" si="118"/>
        <v>0</v>
      </c>
      <c r="E81" s="17">
        <f t="shared" si="118"/>
        <v>348</v>
      </c>
      <c r="F81" s="17">
        <f t="shared" si="118"/>
        <v>2</v>
      </c>
      <c r="G81" s="17">
        <f t="shared" si="118"/>
        <v>348</v>
      </c>
      <c r="H81" s="17">
        <f t="shared" si="118"/>
        <v>2</v>
      </c>
      <c r="I81" s="56">
        <f t="shared" si="118"/>
        <v>0</v>
      </c>
      <c r="J81" s="91">
        <f>SUM(J77:J80)</f>
        <v>350</v>
      </c>
      <c r="K81" s="91">
        <f>SUM(K77:K80)</f>
        <v>0</v>
      </c>
      <c r="L81" s="91">
        <f t="shared" ref="L81" si="119">SUM(L77:L80)</f>
        <v>0</v>
      </c>
      <c r="M81" s="91">
        <f t="shared" ref="M81" si="120">SUM(M77:M80)</f>
        <v>348</v>
      </c>
      <c r="N81" s="91">
        <f t="shared" ref="N81" si="121">SUM(N77:N80)</f>
        <v>2</v>
      </c>
      <c r="O81" s="90">
        <f>SUM(O77:O80)</f>
        <v>0</v>
      </c>
      <c r="P81" s="71">
        <f t="shared" si="101"/>
        <v>0.99428571428571433</v>
      </c>
      <c r="Q81" s="71">
        <f t="shared" si="102"/>
        <v>1</v>
      </c>
      <c r="R81" s="71">
        <f t="shared" si="103"/>
        <v>5.7142857142857143E-3</v>
      </c>
      <c r="S81" s="71">
        <f t="shared" si="104"/>
        <v>5.7142857142857143E-3</v>
      </c>
      <c r="T81" s="71">
        <f t="shared" si="105"/>
        <v>0</v>
      </c>
    </row>
    <row r="82" spans="1:20" ht="21" customHeight="1" x14ac:dyDescent="0.2">
      <c r="A82" s="106" t="s">
        <v>140</v>
      </c>
      <c r="B82" s="3" t="s">
        <v>5</v>
      </c>
      <c r="C82" s="5">
        <f>'15-Sekong'!C30</f>
        <v>0</v>
      </c>
      <c r="D82" s="5">
        <f>'15-Sekong'!D30</f>
        <v>0</v>
      </c>
      <c r="E82" s="5">
        <f>'15-Sekong'!E30</f>
        <v>6</v>
      </c>
      <c r="F82" s="5">
        <f>'15-Sekong'!F30</f>
        <v>0</v>
      </c>
      <c r="G82" s="5">
        <f>'15-Sekong'!G30</f>
        <v>6</v>
      </c>
      <c r="H82" s="5">
        <f>'15-Sekong'!H30</f>
        <v>0</v>
      </c>
      <c r="I82" s="55">
        <f>'15-Sekong'!I30</f>
        <v>0</v>
      </c>
      <c r="J82" s="82">
        <f>SUM(G82:H82)</f>
        <v>6</v>
      </c>
      <c r="K82" s="82">
        <f t="shared" ref="K82" si="122">C84</f>
        <v>0</v>
      </c>
      <c r="L82" s="76">
        <f t="shared" si="113"/>
        <v>0</v>
      </c>
      <c r="M82" s="76">
        <f t="shared" si="114"/>
        <v>6</v>
      </c>
      <c r="N82" s="76">
        <f t="shared" si="115"/>
        <v>0</v>
      </c>
      <c r="O82" s="90">
        <f t="shared" si="100"/>
        <v>0</v>
      </c>
      <c r="P82" s="71">
        <f t="shared" si="101"/>
        <v>1</v>
      </c>
      <c r="Q82" s="71">
        <f t="shared" si="102"/>
        <v>1</v>
      </c>
      <c r="R82" s="71">
        <f t="shared" si="103"/>
        <v>0</v>
      </c>
      <c r="S82" s="71">
        <f t="shared" si="104"/>
        <v>0</v>
      </c>
      <c r="T82" s="71" t="e">
        <f t="shared" si="105"/>
        <v>#DIV/0!</v>
      </c>
    </row>
    <row r="83" spans="1:20" ht="21" customHeight="1" x14ac:dyDescent="0.2">
      <c r="A83" s="107"/>
      <c r="B83" s="3" t="s">
        <v>6</v>
      </c>
      <c r="C83" s="5">
        <f>'15-Sekong'!C31</f>
        <v>0</v>
      </c>
      <c r="D83" s="5">
        <f>'15-Sekong'!D31</f>
        <v>0</v>
      </c>
      <c r="E83" s="5">
        <f>'15-Sekong'!E31</f>
        <v>8</v>
      </c>
      <c r="F83" s="5">
        <f>'15-Sekong'!F31</f>
        <v>0</v>
      </c>
      <c r="G83" s="5">
        <f>'15-Sekong'!G31</f>
        <v>8</v>
      </c>
      <c r="H83" s="5">
        <f>'15-Sekong'!H31</f>
        <v>0</v>
      </c>
      <c r="I83" s="55">
        <f>'15-Sekong'!I31</f>
        <v>0</v>
      </c>
      <c r="J83" s="82">
        <f t="shared" ref="J83:J85" si="123">SUM(G83:H83)</f>
        <v>8</v>
      </c>
      <c r="K83" s="31">
        <f t="shared" ref="K83:K85" si="124">C83</f>
        <v>0</v>
      </c>
      <c r="L83" s="31">
        <f t="shared" si="113"/>
        <v>0</v>
      </c>
      <c r="M83" s="31">
        <f t="shared" si="114"/>
        <v>8</v>
      </c>
      <c r="N83" s="31">
        <f t="shared" si="115"/>
        <v>0</v>
      </c>
      <c r="O83" s="90">
        <f t="shared" si="100"/>
        <v>0</v>
      </c>
      <c r="P83" s="71">
        <f t="shared" si="101"/>
        <v>1</v>
      </c>
      <c r="Q83" s="71">
        <f t="shared" si="102"/>
        <v>1</v>
      </c>
      <c r="R83" s="71">
        <f t="shared" si="103"/>
        <v>0</v>
      </c>
      <c r="S83" s="71">
        <f t="shared" si="104"/>
        <v>0</v>
      </c>
      <c r="T83" s="71" t="e">
        <f t="shared" si="105"/>
        <v>#DIV/0!</v>
      </c>
    </row>
    <row r="84" spans="1:20" ht="21" customHeight="1" x14ac:dyDescent="0.2">
      <c r="A84" s="107"/>
      <c r="B84" s="3" t="s">
        <v>7</v>
      </c>
      <c r="C84" s="5">
        <f>'15-Sekong'!C32</f>
        <v>0</v>
      </c>
      <c r="D84" s="5">
        <f>'15-Sekong'!D32</f>
        <v>0</v>
      </c>
      <c r="E84" s="5">
        <f>'15-Sekong'!E32</f>
        <v>16</v>
      </c>
      <c r="F84" s="5">
        <f>'15-Sekong'!F32</f>
        <v>0</v>
      </c>
      <c r="G84" s="5">
        <f>'15-Sekong'!G32</f>
        <v>16</v>
      </c>
      <c r="H84" s="5">
        <f>'15-Sekong'!H32</f>
        <v>0</v>
      </c>
      <c r="I84" s="55">
        <f>'15-Sekong'!I32</f>
        <v>0</v>
      </c>
      <c r="J84" s="82">
        <f t="shared" si="123"/>
        <v>16</v>
      </c>
      <c r="K84" s="31">
        <f t="shared" si="124"/>
        <v>0</v>
      </c>
      <c r="L84" s="31">
        <f t="shared" si="113"/>
        <v>0</v>
      </c>
      <c r="M84" s="31">
        <f t="shared" si="114"/>
        <v>16</v>
      </c>
      <c r="N84" s="31">
        <f t="shared" si="115"/>
        <v>0</v>
      </c>
      <c r="O84" s="90">
        <f t="shared" si="100"/>
        <v>0</v>
      </c>
      <c r="P84" s="71">
        <f t="shared" si="101"/>
        <v>1</v>
      </c>
      <c r="Q84" s="71">
        <f t="shared" si="102"/>
        <v>1</v>
      </c>
      <c r="R84" s="71">
        <f t="shared" si="103"/>
        <v>0</v>
      </c>
      <c r="S84" s="71">
        <f t="shared" si="104"/>
        <v>0</v>
      </c>
      <c r="T84" s="71" t="e">
        <f t="shared" si="105"/>
        <v>#DIV/0!</v>
      </c>
    </row>
    <row r="85" spans="1:20" ht="21" customHeight="1" thickBot="1" x14ac:dyDescent="0.25">
      <c r="A85" s="108"/>
      <c r="B85" s="3" t="s">
        <v>8</v>
      </c>
      <c r="C85" s="5">
        <f>'15-Sekong'!C33</f>
        <v>0</v>
      </c>
      <c r="D85" s="5">
        <f>'15-Sekong'!D33</f>
        <v>0</v>
      </c>
      <c r="E85" s="5">
        <f>'15-Sekong'!E33</f>
        <v>11</v>
      </c>
      <c r="F85" s="5">
        <f>'15-Sekong'!F33</f>
        <v>0</v>
      </c>
      <c r="G85" s="5">
        <f>'15-Sekong'!G33</f>
        <v>11</v>
      </c>
      <c r="H85" s="5">
        <f>'15-Sekong'!H33</f>
        <v>0</v>
      </c>
      <c r="I85" s="55">
        <f>'15-Sekong'!I33</f>
        <v>0</v>
      </c>
      <c r="J85" s="82">
        <f t="shared" si="123"/>
        <v>11</v>
      </c>
      <c r="K85" s="68">
        <f t="shared" si="124"/>
        <v>0</v>
      </c>
      <c r="L85" s="68">
        <f t="shared" si="113"/>
        <v>0</v>
      </c>
      <c r="M85" s="68">
        <f t="shared" si="114"/>
        <v>11</v>
      </c>
      <c r="N85" s="68">
        <f t="shared" si="115"/>
        <v>0</v>
      </c>
      <c r="O85" s="90">
        <f t="shared" si="100"/>
        <v>0</v>
      </c>
      <c r="P85" s="71">
        <f t="shared" si="101"/>
        <v>1</v>
      </c>
      <c r="Q85" s="71">
        <f t="shared" si="102"/>
        <v>1</v>
      </c>
      <c r="R85" s="71">
        <f t="shared" si="103"/>
        <v>0</v>
      </c>
      <c r="S85" s="71">
        <f t="shared" si="104"/>
        <v>0</v>
      </c>
      <c r="T85" s="71" t="e">
        <f t="shared" si="105"/>
        <v>#DIV/0!</v>
      </c>
    </row>
    <row r="86" spans="1:20" ht="21" customHeight="1" thickBot="1" x14ac:dyDescent="0.25">
      <c r="A86" s="109" t="s">
        <v>15</v>
      </c>
      <c r="B86" s="110"/>
      <c r="C86" s="17">
        <f t="shared" ref="C86:I86" si="125">SUM(C82:C85)</f>
        <v>0</v>
      </c>
      <c r="D86" s="17">
        <f t="shared" si="125"/>
        <v>0</v>
      </c>
      <c r="E86" s="17">
        <f t="shared" si="125"/>
        <v>41</v>
      </c>
      <c r="F86" s="17">
        <f t="shared" si="125"/>
        <v>0</v>
      </c>
      <c r="G86" s="17">
        <f t="shared" si="125"/>
        <v>41</v>
      </c>
      <c r="H86" s="17">
        <f t="shared" si="125"/>
        <v>0</v>
      </c>
      <c r="I86" s="56">
        <f t="shared" si="125"/>
        <v>0</v>
      </c>
      <c r="J86" s="91">
        <f>SUM(J82:J85)</f>
        <v>41</v>
      </c>
      <c r="K86" s="91">
        <f>SUM(K82:K85)</f>
        <v>0</v>
      </c>
      <c r="L86" s="91">
        <f t="shared" ref="L86" si="126">SUM(L82:L85)</f>
        <v>0</v>
      </c>
      <c r="M86" s="91">
        <f t="shared" ref="M86" si="127">SUM(M82:M85)</f>
        <v>41</v>
      </c>
      <c r="N86" s="91">
        <f t="shared" ref="N86" si="128">SUM(N82:N85)</f>
        <v>0</v>
      </c>
      <c r="O86" s="90">
        <f>SUM(O82:O85)</f>
        <v>0</v>
      </c>
      <c r="P86" s="71">
        <f t="shared" si="101"/>
        <v>1</v>
      </c>
      <c r="Q86" s="71">
        <f t="shared" si="102"/>
        <v>1</v>
      </c>
      <c r="R86" s="71">
        <f t="shared" si="103"/>
        <v>0</v>
      </c>
      <c r="S86" s="71">
        <f t="shared" si="104"/>
        <v>0</v>
      </c>
      <c r="T86" s="71" t="e">
        <f t="shared" si="105"/>
        <v>#DIV/0!</v>
      </c>
    </row>
    <row r="87" spans="1:20" ht="21" customHeight="1" x14ac:dyDescent="0.2">
      <c r="A87" s="106" t="s">
        <v>141</v>
      </c>
      <c r="B87" s="3" t="s">
        <v>5</v>
      </c>
      <c r="C87" s="5">
        <f>'16-Champasack'!C65</f>
        <v>0</v>
      </c>
      <c r="D87" s="5">
        <f>'16-Champasack'!D65</f>
        <v>9</v>
      </c>
      <c r="E87" s="5">
        <f>'16-Champasack'!E65</f>
        <v>123</v>
      </c>
      <c r="F87" s="5">
        <f>'16-Champasack'!F65</f>
        <v>1</v>
      </c>
      <c r="G87" s="5">
        <f>'16-Champasack'!G65</f>
        <v>123</v>
      </c>
      <c r="H87" s="5">
        <f>'16-Champasack'!H65</f>
        <v>10</v>
      </c>
      <c r="I87" s="55">
        <f>'16-Champasack'!I65</f>
        <v>10</v>
      </c>
      <c r="J87" s="82">
        <f>SUM(G87:H87)</f>
        <v>133</v>
      </c>
      <c r="K87" s="82">
        <f t="shared" ref="K87" si="129">C89</f>
        <v>0</v>
      </c>
      <c r="L87" s="76">
        <f t="shared" si="113"/>
        <v>9</v>
      </c>
      <c r="M87" s="76">
        <f t="shared" si="114"/>
        <v>123</v>
      </c>
      <c r="N87" s="76">
        <f t="shared" si="115"/>
        <v>1</v>
      </c>
      <c r="O87" s="90">
        <f t="shared" si="100"/>
        <v>10</v>
      </c>
      <c r="P87" s="71">
        <f t="shared" si="101"/>
        <v>0.99248120300751874</v>
      </c>
      <c r="Q87" s="71">
        <f t="shared" si="102"/>
        <v>1</v>
      </c>
      <c r="R87" s="71">
        <f t="shared" si="103"/>
        <v>7.5187969924812026E-2</v>
      </c>
      <c r="S87" s="71">
        <f t="shared" si="104"/>
        <v>7.5187969924812026E-2</v>
      </c>
      <c r="T87" s="71">
        <f t="shared" si="105"/>
        <v>1</v>
      </c>
    </row>
    <row r="88" spans="1:20" ht="21" customHeight="1" x14ac:dyDescent="0.2">
      <c r="A88" s="107"/>
      <c r="B88" s="3" t="s">
        <v>6</v>
      </c>
      <c r="C88" s="5">
        <f>'16-Champasack'!C66</f>
        <v>0</v>
      </c>
      <c r="D88" s="5">
        <f>'16-Champasack'!D66</f>
        <v>10</v>
      </c>
      <c r="E88" s="5">
        <f>'16-Champasack'!E66</f>
        <v>161</v>
      </c>
      <c r="F88" s="5">
        <f>'16-Champasack'!F66</f>
        <v>2</v>
      </c>
      <c r="G88" s="5">
        <f>'16-Champasack'!G66</f>
        <v>161</v>
      </c>
      <c r="H88" s="5">
        <f>'16-Champasack'!H66</f>
        <v>12</v>
      </c>
      <c r="I88" s="55">
        <f>'16-Champasack'!I66</f>
        <v>12</v>
      </c>
      <c r="J88" s="82">
        <f t="shared" ref="J88:J90" si="130">SUM(G88:H88)</f>
        <v>173</v>
      </c>
      <c r="K88" s="31">
        <f t="shared" ref="K88:K90" si="131">C88</f>
        <v>0</v>
      </c>
      <c r="L88" s="31">
        <f t="shared" si="113"/>
        <v>10</v>
      </c>
      <c r="M88" s="31">
        <f t="shared" si="114"/>
        <v>161</v>
      </c>
      <c r="N88" s="31">
        <f t="shared" si="115"/>
        <v>2</v>
      </c>
      <c r="O88" s="90">
        <f t="shared" si="100"/>
        <v>12</v>
      </c>
      <c r="P88" s="71">
        <f t="shared" si="101"/>
        <v>0.98843930635838151</v>
      </c>
      <c r="Q88" s="71">
        <f t="shared" si="102"/>
        <v>1</v>
      </c>
      <c r="R88" s="71">
        <f t="shared" si="103"/>
        <v>6.9364161849710976E-2</v>
      </c>
      <c r="S88" s="71">
        <f t="shared" si="104"/>
        <v>6.9364161849710976E-2</v>
      </c>
      <c r="T88" s="71">
        <f t="shared" si="105"/>
        <v>1</v>
      </c>
    </row>
    <row r="89" spans="1:20" ht="21" customHeight="1" x14ac:dyDescent="0.2">
      <c r="A89" s="107"/>
      <c r="B89" s="3" t="s">
        <v>7</v>
      </c>
      <c r="C89" s="5">
        <f>'16-Champasack'!C67</f>
        <v>0</v>
      </c>
      <c r="D89" s="5">
        <f>'16-Champasack'!D67</f>
        <v>11</v>
      </c>
      <c r="E89" s="5">
        <f>'16-Champasack'!E67</f>
        <v>135</v>
      </c>
      <c r="F89" s="5">
        <f>'16-Champasack'!F67</f>
        <v>2</v>
      </c>
      <c r="G89" s="5">
        <f>'16-Champasack'!G67</f>
        <v>135</v>
      </c>
      <c r="H89" s="5">
        <f>'16-Champasack'!H67</f>
        <v>13</v>
      </c>
      <c r="I89" s="55">
        <f>'16-Champasack'!I67</f>
        <v>13</v>
      </c>
      <c r="J89" s="82">
        <f t="shared" si="130"/>
        <v>148</v>
      </c>
      <c r="K89" s="31">
        <f t="shared" si="131"/>
        <v>0</v>
      </c>
      <c r="L89" s="31">
        <f t="shared" si="113"/>
        <v>11</v>
      </c>
      <c r="M89" s="31">
        <f t="shared" si="114"/>
        <v>135</v>
      </c>
      <c r="N89" s="31">
        <f t="shared" si="115"/>
        <v>2</v>
      </c>
      <c r="O89" s="90">
        <f t="shared" si="100"/>
        <v>13</v>
      </c>
      <c r="P89" s="71">
        <f t="shared" si="101"/>
        <v>0.98648648648648651</v>
      </c>
      <c r="Q89" s="71">
        <f t="shared" si="102"/>
        <v>1</v>
      </c>
      <c r="R89" s="71">
        <f t="shared" si="103"/>
        <v>8.7837837837837843E-2</v>
      </c>
      <c r="S89" s="71">
        <f t="shared" si="104"/>
        <v>8.7837837837837843E-2</v>
      </c>
      <c r="T89" s="71">
        <f t="shared" si="105"/>
        <v>1</v>
      </c>
    </row>
    <row r="90" spans="1:20" ht="21" customHeight="1" thickBot="1" x14ac:dyDescent="0.25">
      <c r="A90" s="108"/>
      <c r="B90" s="3" t="s">
        <v>8</v>
      </c>
      <c r="C90" s="5">
        <f>'16-Champasack'!C68</f>
        <v>0</v>
      </c>
      <c r="D90" s="5">
        <f>'16-Champasack'!D68</f>
        <v>8</v>
      </c>
      <c r="E90" s="5">
        <f>'16-Champasack'!E68</f>
        <v>192</v>
      </c>
      <c r="F90" s="5">
        <f>'16-Champasack'!F68</f>
        <v>3</v>
      </c>
      <c r="G90" s="5">
        <f>'16-Champasack'!G68</f>
        <v>192</v>
      </c>
      <c r="H90" s="5">
        <f>'16-Champasack'!H68</f>
        <v>11</v>
      </c>
      <c r="I90" s="55">
        <f>'16-Champasack'!I68</f>
        <v>11</v>
      </c>
      <c r="J90" s="82">
        <f t="shared" si="130"/>
        <v>203</v>
      </c>
      <c r="K90" s="68">
        <f t="shared" si="131"/>
        <v>0</v>
      </c>
      <c r="L90" s="68">
        <f t="shared" si="113"/>
        <v>8</v>
      </c>
      <c r="M90" s="68">
        <f t="shared" si="114"/>
        <v>192</v>
      </c>
      <c r="N90" s="68">
        <f t="shared" si="115"/>
        <v>3</v>
      </c>
      <c r="O90" s="90">
        <f t="shared" si="100"/>
        <v>11</v>
      </c>
      <c r="P90" s="71">
        <f t="shared" si="101"/>
        <v>0.98522167487684731</v>
      </c>
      <c r="Q90" s="71">
        <f t="shared" si="102"/>
        <v>1</v>
      </c>
      <c r="R90" s="71">
        <f t="shared" si="103"/>
        <v>5.4187192118226604E-2</v>
      </c>
      <c r="S90" s="71">
        <f t="shared" si="104"/>
        <v>5.4187192118226604E-2</v>
      </c>
      <c r="T90" s="71">
        <f t="shared" si="105"/>
        <v>1</v>
      </c>
    </row>
    <row r="91" spans="1:20" ht="21" customHeight="1" thickBot="1" x14ac:dyDescent="0.25">
      <c r="A91" s="109" t="s">
        <v>15</v>
      </c>
      <c r="B91" s="110"/>
      <c r="C91" s="17">
        <f>SUM(C87:C90)</f>
        <v>0</v>
      </c>
      <c r="D91" s="17">
        <f t="shared" ref="D91:I91" si="132">SUM(D87:D90)</f>
        <v>38</v>
      </c>
      <c r="E91" s="17">
        <f>SUM(E87:E90)</f>
        <v>611</v>
      </c>
      <c r="F91" s="17">
        <f t="shared" si="132"/>
        <v>8</v>
      </c>
      <c r="G91" s="17">
        <f t="shared" si="132"/>
        <v>611</v>
      </c>
      <c r="H91" s="17">
        <f t="shared" si="132"/>
        <v>46</v>
      </c>
      <c r="I91" s="56">
        <f t="shared" si="132"/>
        <v>46</v>
      </c>
      <c r="J91" s="91">
        <f>SUM(J87:J90)</f>
        <v>657</v>
      </c>
      <c r="K91" s="91">
        <f>SUM(K87:K90)</f>
        <v>0</v>
      </c>
      <c r="L91" s="91">
        <f t="shared" ref="L91" si="133">SUM(L87:L90)</f>
        <v>38</v>
      </c>
      <c r="M91" s="91">
        <f t="shared" ref="M91" si="134">SUM(M87:M90)</f>
        <v>611</v>
      </c>
      <c r="N91" s="91">
        <f t="shared" ref="N91" si="135">SUM(N87:N90)</f>
        <v>8</v>
      </c>
      <c r="O91" s="90">
        <f>SUM(O87:O90)</f>
        <v>46</v>
      </c>
      <c r="P91" s="71">
        <f t="shared" si="101"/>
        <v>0.9878234398782344</v>
      </c>
      <c r="Q91" s="71">
        <f t="shared" si="102"/>
        <v>1</v>
      </c>
      <c r="R91" s="71">
        <f t="shared" si="103"/>
        <v>7.0015220700152203E-2</v>
      </c>
      <c r="S91" s="71">
        <f t="shared" si="104"/>
        <v>7.0015220700152203E-2</v>
      </c>
      <c r="T91" s="71">
        <f t="shared" si="105"/>
        <v>1</v>
      </c>
    </row>
    <row r="92" spans="1:20" ht="21" customHeight="1" x14ac:dyDescent="0.2">
      <c r="A92" s="106" t="s">
        <v>150</v>
      </c>
      <c r="B92" s="3" t="s">
        <v>5</v>
      </c>
      <c r="C92" s="5">
        <f>'17-Attapeu'!C35</f>
        <v>0</v>
      </c>
      <c r="D92" s="5">
        <f>'17-Attapeu'!D35</f>
        <v>0</v>
      </c>
      <c r="E92" s="5">
        <f>'17-Attapeu'!E35</f>
        <v>12</v>
      </c>
      <c r="F92" s="5">
        <f>'17-Attapeu'!F35</f>
        <v>0</v>
      </c>
      <c r="G92" s="5">
        <f>'17-Attapeu'!G35</f>
        <v>12</v>
      </c>
      <c r="H92" s="5">
        <f>'17-Attapeu'!H35</f>
        <v>0</v>
      </c>
      <c r="I92" s="55">
        <f>'17-Attapeu'!I35</f>
        <v>0</v>
      </c>
      <c r="J92" s="82">
        <f>SUM(G92:H92)</f>
        <v>12</v>
      </c>
      <c r="K92" s="82">
        <f t="shared" ref="K92" si="136">C94</f>
        <v>0</v>
      </c>
      <c r="L92" s="76">
        <f t="shared" si="113"/>
        <v>0</v>
      </c>
      <c r="M92" s="76">
        <f t="shared" si="114"/>
        <v>12</v>
      </c>
      <c r="N92" s="76">
        <f t="shared" si="115"/>
        <v>0</v>
      </c>
      <c r="O92" s="90">
        <f t="shared" si="100"/>
        <v>0</v>
      </c>
      <c r="P92" s="71">
        <f t="shared" si="101"/>
        <v>1</v>
      </c>
      <c r="Q92" s="71">
        <f t="shared" si="102"/>
        <v>1</v>
      </c>
      <c r="R92" s="71">
        <f t="shared" si="103"/>
        <v>0</v>
      </c>
      <c r="S92" s="71">
        <f t="shared" si="104"/>
        <v>0</v>
      </c>
      <c r="T92" s="71" t="e">
        <f t="shared" si="105"/>
        <v>#DIV/0!</v>
      </c>
    </row>
    <row r="93" spans="1:20" ht="21" customHeight="1" x14ac:dyDescent="0.2">
      <c r="A93" s="107"/>
      <c r="B93" s="3" t="s">
        <v>6</v>
      </c>
      <c r="C93" s="5">
        <f>'17-Attapeu'!C36</f>
        <v>0</v>
      </c>
      <c r="D93" s="5">
        <f>'17-Attapeu'!D36</f>
        <v>0</v>
      </c>
      <c r="E93" s="5">
        <f>'17-Attapeu'!E36</f>
        <v>20</v>
      </c>
      <c r="F93" s="5">
        <f>'17-Attapeu'!F36</f>
        <v>0</v>
      </c>
      <c r="G93" s="5">
        <f>'17-Attapeu'!G36</f>
        <v>20</v>
      </c>
      <c r="H93" s="5">
        <f>'17-Attapeu'!H36</f>
        <v>0</v>
      </c>
      <c r="I93" s="55">
        <f>'17-Attapeu'!I36</f>
        <v>0</v>
      </c>
      <c r="J93" s="82">
        <f t="shared" ref="J93:J95" si="137">SUM(G93:H93)</f>
        <v>20</v>
      </c>
      <c r="K93" s="31">
        <f t="shared" ref="K93:K95" si="138">C93</f>
        <v>0</v>
      </c>
      <c r="L93" s="31">
        <f t="shared" si="113"/>
        <v>0</v>
      </c>
      <c r="M93" s="31">
        <f t="shared" si="114"/>
        <v>20</v>
      </c>
      <c r="N93" s="31">
        <f t="shared" si="115"/>
        <v>0</v>
      </c>
      <c r="O93" s="90">
        <f t="shared" si="100"/>
        <v>0</v>
      </c>
      <c r="P93" s="71">
        <f t="shared" si="101"/>
        <v>1</v>
      </c>
      <c r="Q93" s="71">
        <f t="shared" si="102"/>
        <v>1</v>
      </c>
      <c r="R93" s="71">
        <f t="shared" si="103"/>
        <v>0</v>
      </c>
      <c r="S93" s="71">
        <f t="shared" si="104"/>
        <v>0</v>
      </c>
      <c r="T93" s="71" t="e">
        <f t="shared" si="105"/>
        <v>#DIV/0!</v>
      </c>
    </row>
    <row r="94" spans="1:20" ht="21" customHeight="1" x14ac:dyDescent="0.2">
      <c r="A94" s="107"/>
      <c r="B94" s="3" t="s">
        <v>7</v>
      </c>
      <c r="C94" s="5">
        <f>'17-Attapeu'!C37</f>
        <v>0</v>
      </c>
      <c r="D94" s="5">
        <f>'17-Attapeu'!D37</f>
        <v>0</v>
      </c>
      <c r="E94" s="5">
        <f>'17-Attapeu'!E37</f>
        <v>25</v>
      </c>
      <c r="F94" s="5">
        <f>'17-Attapeu'!F37</f>
        <v>0</v>
      </c>
      <c r="G94" s="5">
        <f>'17-Attapeu'!G37</f>
        <v>25</v>
      </c>
      <c r="H94" s="5">
        <f>'17-Attapeu'!H37</f>
        <v>0</v>
      </c>
      <c r="I94" s="55">
        <f>'17-Attapeu'!I37</f>
        <v>0</v>
      </c>
      <c r="J94" s="82">
        <f t="shared" si="137"/>
        <v>25</v>
      </c>
      <c r="K94" s="31">
        <f t="shared" si="138"/>
        <v>0</v>
      </c>
      <c r="L94" s="31">
        <f t="shared" si="113"/>
        <v>0</v>
      </c>
      <c r="M94" s="31">
        <f t="shared" si="114"/>
        <v>25</v>
      </c>
      <c r="N94" s="31">
        <f t="shared" si="115"/>
        <v>0</v>
      </c>
      <c r="O94" s="90">
        <f t="shared" si="100"/>
        <v>0</v>
      </c>
      <c r="P94" s="71">
        <f t="shared" si="101"/>
        <v>1</v>
      </c>
      <c r="Q94" s="71">
        <f t="shared" si="102"/>
        <v>1</v>
      </c>
      <c r="R94" s="71">
        <f t="shared" si="103"/>
        <v>0</v>
      </c>
      <c r="S94" s="71">
        <f t="shared" si="104"/>
        <v>0</v>
      </c>
      <c r="T94" s="71" t="e">
        <f t="shared" si="105"/>
        <v>#DIV/0!</v>
      </c>
    </row>
    <row r="95" spans="1:20" ht="21" customHeight="1" thickBot="1" x14ac:dyDescent="0.25">
      <c r="A95" s="108"/>
      <c r="B95" s="3" t="s">
        <v>8</v>
      </c>
      <c r="C95" s="5">
        <f>'17-Attapeu'!C38</f>
        <v>0</v>
      </c>
      <c r="D95" s="5">
        <f>'17-Attapeu'!D38</f>
        <v>0</v>
      </c>
      <c r="E95" s="5">
        <f>'17-Attapeu'!E38</f>
        <v>21</v>
      </c>
      <c r="F95" s="5">
        <f>'17-Attapeu'!F38</f>
        <v>0</v>
      </c>
      <c r="G95" s="5">
        <f>'17-Attapeu'!G38</f>
        <v>21</v>
      </c>
      <c r="H95" s="5">
        <f>'17-Attapeu'!H38</f>
        <v>0</v>
      </c>
      <c r="I95" s="55">
        <f>'17-Attapeu'!I38</f>
        <v>0</v>
      </c>
      <c r="J95" s="82">
        <f t="shared" si="137"/>
        <v>21</v>
      </c>
      <c r="K95" s="68">
        <f t="shared" si="138"/>
        <v>0</v>
      </c>
      <c r="L95" s="68">
        <f t="shared" si="113"/>
        <v>0</v>
      </c>
      <c r="M95" s="68">
        <f t="shared" si="114"/>
        <v>21</v>
      </c>
      <c r="N95" s="68">
        <f t="shared" si="115"/>
        <v>0</v>
      </c>
      <c r="O95" s="90">
        <f t="shared" si="100"/>
        <v>0</v>
      </c>
      <c r="P95" s="71">
        <f t="shared" si="101"/>
        <v>1</v>
      </c>
      <c r="Q95" s="71">
        <f t="shared" si="102"/>
        <v>1</v>
      </c>
      <c r="R95" s="71">
        <f t="shared" si="103"/>
        <v>0</v>
      </c>
      <c r="S95" s="71">
        <f t="shared" si="104"/>
        <v>0</v>
      </c>
      <c r="T95" s="71" t="e">
        <f t="shared" si="105"/>
        <v>#DIV/0!</v>
      </c>
    </row>
    <row r="96" spans="1:20" ht="21" customHeight="1" thickBot="1" x14ac:dyDescent="0.25">
      <c r="A96" s="109" t="s">
        <v>15</v>
      </c>
      <c r="B96" s="110"/>
      <c r="C96" s="17">
        <f>SUM(C92:C95)</f>
        <v>0</v>
      </c>
      <c r="D96" s="17">
        <f t="shared" ref="D96:I96" si="139">SUM(D92:D95)</f>
        <v>0</v>
      </c>
      <c r="E96" s="17">
        <f>SUM(E92:E95)</f>
        <v>78</v>
      </c>
      <c r="F96" s="17">
        <f t="shared" si="139"/>
        <v>0</v>
      </c>
      <c r="G96" s="17">
        <f t="shared" si="139"/>
        <v>78</v>
      </c>
      <c r="H96" s="17">
        <f t="shared" si="139"/>
        <v>0</v>
      </c>
      <c r="I96" s="56">
        <f t="shared" si="139"/>
        <v>0</v>
      </c>
      <c r="J96" s="91">
        <f>SUM(J92:J95)</f>
        <v>78</v>
      </c>
      <c r="K96" s="91">
        <f>SUM(K92:K95)</f>
        <v>0</v>
      </c>
      <c r="L96" s="91">
        <f t="shared" ref="L96" si="140">SUM(L92:L95)</f>
        <v>0</v>
      </c>
      <c r="M96" s="91">
        <f t="shared" ref="M96" si="141">SUM(M92:M95)</f>
        <v>78</v>
      </c>
      <c r="N96" s="91">
        <f t="shared" ref="N96" si="142">SUM(N92:N95)</f>
        <v>0</v>
      </c>
      <c r="O96" s="90">
        <f>SUM(O92:O95)</f>
        <v>0</v>
      </c>
      <c r="P96" s="71">
        <f t="shared" si="101"/>
        <v>1</v>
      </c>
      <c r="Q96" s="71">
        <f t="shared" si="102"/>
        <v>1</v>
      </c>
      <c r="R96" s="71">
        <f t="shared" si="103"/>
        <v>0</v>
      </c>
      <c r="S96" s="71">
        <f t="shared" si="104"/>
        <v>0</v>
      </c>
      <c r="T96" s="71" t="e">
        <f t="shared" si="105"/>
        <v>#DIV/0!</v>
      </c>
    </row>
    <row r="97" spans="1:20" ht="21" customHeight="1" x14ac:dyDescent="0.2">
      <c r="A97" s="106" t="s">
        <v>185</v>
      </c>
      <c r="B97" s="31" t="s">
        <v>5</v>
      </c>
      <c r="C97" s="5">
        <f>'18 Saisomboun'!C35</f>
        <v>0</v>
      </c>
      <c r="D97" s="5">
        <f>'18 Saisomboun'!D35</f>
        <v>0</v>
      </c>
      <c r="E97" s="5">
        <f>'18 Saisomboun'!E35</f>
        <v>2</v>
      </c>
      <c r="F97" s="5">
        <f>'18 Saisomboun'!F35</f>
        <v>0</v>
      </c>
      <c r="G97" s="5">
        <f>'18 Saisomboun'!G35</f>
        <v>2</v>
      </c>
      <c r="H97" s="5">
        <f>'18 Saisomboun'!H35</f>
        <v>0</v>
      </c>
      <c r="I97" s="5">
        <f>'18 Saisomboun'!I35</f>
        <v>0</v>
      </c>
      <c r="J97" s="82">
        <f>SUM(G97:H97)</f>
        <v>2</v>
      </c>
      <c r="K97" s="82">
        <f t="shared" ref="K97" si="143">C99</f>
        <v>0</v>
      </c>
      <c r="L97" s="76">
        <f t="shared" si="113"/>
        <v>0</v>
      </c>
      <c r="M97" s="76">
        <f t="shared" si="114"/>
        <v>2</v>
      </c>
      <c r="N97" s="76">
        <f t="shared" si="115"/>
        <v>0</v>
      </c>
      <c r="O97" s="90">
        <f t="shared" si="100"/>
        <v>0</v>
      </c>
      <c r="P97" s="71">
        <f t="shared" si="101"/>
        <v>1</v>
      </c>
      <c r="Q97" s="71">
        <f t="shared" si="102"/>
        <v>1</v>
      </c>
      <c r="R97" s="71">
        <f t="shared" si="103"/>
        <v>0</v>
      </c>
      <c r="S97" s="71">
        <f t="shared" si="104"/>
        <v>0</v>
      </c>
      <c r="T97" s="71" t="e">
        <f t="shared" si="105"/>
        <v>#DIV/0!</v>
      </c>
    </row>
    <row r="98" spans="1:20" ht="21" customHeight="1" x14ac:dyDescent="0.2">
      <c r="A98" s="107"/>
      <c r="B98" s="31" t="s">
        <v>6</v>
      </c>
      <c r="C98" s="5">
        <f>'18 Saisomboun'!C36</f>
        <v>0</v>
      </c>
      <c r="D98" s="5">
        <f>'18 Saisomboun'!D36</f>
        <v>0</v>
      </c>
      <c r="E98" s="5">
        <f>'18 Saisomboun'!E36</f>
        <v>1</v>
      </c>
      <c r="F98" s="5">
        <f>'18 Saisomboun'!F36</f>
        <v>0</v>
      </c>
      <c r="G98" s="5">
        <f>'18 Saisomboun'!G36</f>
        <v>1</v>
      </c>
      <c r="H98" s="5">
        <f>'18 Saisomboun'!H36</f>
        <v>0</v>
      </c>
      <c r="I98" s="5">
        <f>'18 Saisomboun'!I36</f>
        <v>0</v>
      </c>
      <c r="J98" s="82">
        <f t="shared" ref="J98:J100" si="144">SUM(G98:H98)</f>
        <v>1</v>
      </c>
      <c r="K98" s="31">
        <f t="shared" ref="K98:K100" si="145">C98</f>
        <v>0</v>
      </c>
      <c r="L98" s="31">
        <f t="shared" si="113"/>
        <v>0</v>
      </c>
      <c r="M98" s="31">
        <f t="shared" si="114"/>
        <v>1</v>
      </c>
      <c r="N98" s="31">
        <f t="shared" si="115"/>
        <v>0</v>
      </c>
      <c r="O98" s="90">
        <f t="shared" si="100"/>
        <v>0</v>
      </c>
      <c r="P98" s="71">
        <f t="shared" si="101"/>
        <v>1</v>
      </c>
      <c r="Q98" s="71">
        <f t="shared" si="102"/>
        <v>1</v>
      </c>
      <c r="R98" s="71">
        <f t="shared" si="103"/>
        <v>0</v>
      </c>
      <c r="S98" s="71">
        <f t="shared" si="104"/>
        <v>0</v>
      </c>
      <c r="T98" s="71" t="e">
        <f t="shared" si="105"/>
        <v>#DIV/0!</v>
      </c>
    </row>
    <row r="99" spans="1:20" ht="21" customHeight="1" x14ac:dyDescent="0.2">
      <c r="A99" s="107"/>
      <c r="B99" s="31" t="s">
        <v>7</v>
      </c>
      <c r="C99" s="5">
        <f>'18 Saisomboun'!C37</f>
        <v>0</v>
      </c>
      <c r="D99" s="5">
        <f>'18 Saisomboun'!D37</f>
        <v>0</v>
      </c>
      <c r="E99" s="5">
        <f>'18 Saisomboun'!E37</f>
        <v>0</v>
      </c>
      <c r="F99" s="5">
        <f>'18 Saisomboun'!F37</f>
        <v>0</v>
      </c>
      <c r="G99" s="5">
        <f>'18 Saisomboun'!G37</f>
        <v>0</v>
      </c>
      <c r="H99" s="5">
        <f>'18 Saisomboun'!H37</f>
        <v>0</v>
      </c>
      <c r="I99" s="5">
        <f>'18 Saisomboun'!I37</f>
        <v>0</v>
      </c>
      <c r="J99" s="82">
        <f t="shared" si="144"/>
        <v>0</v>
      </c>
      <c r="K99" s="31">
        <f t="shared" si="145"/>
        <v>0</v>
      </c>
      <c r="L99" s="31">
        <f t="shared" si="113"/>
        <v>0</v>
      </c>
      <c r="M99" s="31">
        <f t="shared" si="114"/>
        <v>0</v>
      </c>
      <c r="N99" s="31">
        <f t="shared" si="115"/>
        <v>0</v>
      </c>
      <c r="O99" s="90">
        <f t="shared" si="100"/>
        <v>0</v>
      </c>
      <c r="P99" s="71" t="e">
        <f t="shared" si="101"/>
        <v>#DIV/0!</v>
      </c>
      <c r="Q99" s="71" t="e">
        <f t="shared" si="102"/>
        <v>#DIV/0!</v>
      </c>
      <c r="R99" s="71" t="e">
        <f t="shared" si="103"/>
        <v>#DIV/0!</v>
      </c>
      <c r="S99" s="71" t="e">
        <f t="shared" si="104"/>
        <v>#DIV/0!</v>
      </c>
      <c r="T99" s="71" t="e">
        <f t="shared" si="105"/>
        <v>#DIV/0!</v>
      </c>
    </row>
    <row r="100" spans="1:20" ht="21" customHeight="1" thickBot="1" x14ac:dyDescent="0.25">
      <c r="A100" s="108"/>
      <c r="B100" s="31" t="s">
        <v>8</v>
      </c>
      <c r="C100" s="5">
        <f>'18 Saisomboun'!C38</f>
        <v>0</v>
      </c>
      <c r="D100" s="5">
        <f>'18 Saisomboun'!D38</f>
        <v>0</v>
      </c>
      <c r="E100" s="5">
        <f>'18 Saisomboun'!E38</f>
        <v>0</v>
      </c>
      <c r="F100" s="5">
        <f>'18 Saisomboun'!F38</f>
        <v>0</v>
      </c>
      <c r="G100" s="5">
        <f>'18 Saisomboun'!G38</f>
        <v>0</v>
      </c>
      <c r="H100" s="5">
        <f>'18 Saisomboun'!H38</f>
        <v>0</v>
      </c>
      <c r="I100" s="5">
        <f>'18 Saisomboun'!I38</f>
        <v>0</v>
      </c>
      <c r="J100" s="82">
        <f t="shared" si="144"/>
        <v>0</v>
      </c>
      <c r="K100" s="68">
        <f t="shared" si="145"/>
        <v>0</v>
      </c>
      <c r="L100" s="68">
        <f t="shared" si="113"/>
        <v>0</v>
      </c>
      <c r="M100" s="68">
        <f t="shared" si="114"/>
        <v>0</v>
      </c>
      <c r="N100" s="68">
        <f t="shared" si="115"/>
        <v>0</v>
      </c>
      <c r="O100" s="90">
        <f t="shared" si="100"/>
        <v>0</v>
      </c>
      <c r="P100" s="71" t="e">
        <f t="shared" si="101"/>
        <v>#DIV/0!</v>
      </c>
      <c r="Q100" s="71" t="e">
        <f t="shared" si="102"/>
        <v>#DIV/0!</v>
      </c>
      <c r="R100" s="71" t="e">
        <f t="shared" si="103"/>
        <v>#DIV/0!</v>
      </c>
      <c r="S100" s="71" t="e">
        <f t="shared" si="104"/>
        <v>#DIV/0!</v>
      </c>
      <c r="T100" s="71" t="e">
        <f t="shared" si="105"/>
        <v>#DIV/0!</v>
      </c>
    </row>
    <row r="101" spans="1:20" ht="21" customHeight="1" thickBot="1" x14ac:dyDescent="0.25">
      <c r="A101" s="109" t="s">
        <v>15</v>
      </c>
      <c r="B101" s="110"/>
      <c r="C101" s="17">
        <f>SUM(C97:C100)</f>
        <v>0</v>
      </c>
      <c r="D101" s="17">
        <f t="shared" ref="D101" si="146">SUM(D97:D100)</f>
        <v>0</v>
      </c>
      <c r="E101" s="17">
        <f>SUM(E97:E100)</f>
        <v>3</v>
      </c>
      <c r="F101" s="17">
        <f t="shared" ref="F101:I101" si="147">SUM(F97:F100)</f>
        <v>0</v>
      </c>
      <c r="G101" s="17">
        <f t="shared" si="147"/>
        <v>3</v>
      </c>
      <c r="H101" s="17">
        <f t="shared" si="147"/>
        <v>0</v>
      </c>
      <c r="I101" s="56">
        <f t="shared" si="147"/>
        <v>0</v>
      </c>
      <c r="J101" s="91">
        <f>SUM(J97:J100)</f>
        <v>3</v>
      </c>
      <c r="K101" s="91">
        <f>SUM(K97:K100)</f>
        <v>0</v>
      </c>
      <c r="L101" s="91">
        <f t="shared" ref="L101" si="148">SUM(L97:L100)</f>
        <v>0</v>
      </c>
      <c r="M101" s="91">
        <f t="shared" ref="M101" si="149">SUM(M97:M100)</f>
        <v>3</v>
      </c>
      <c r="N101" s="91">
        <f t="shared" ref="N101" si="150">SUM(N97:N100)</f>
        <v>0</v>
      </c>
      <c r="O101" s="90">
        <f>SUM(O97:O100)</f>
        <v>0</v>
      </c>
      <c r="P101" s="71">
        <f>(K101+L101+M101+J171)/J101</f>
        <v>1</v>
      </c>
      <c r="Q101" s="71">
        <f t="shared" si="102"/>
        <v>1</v>
      </c>
      <c r="R101" s="71">
        <f t="shared" si="103"/>
        <v>0</v>
      </c>
      <c r="S101" s="71">
        <f t="shared" si="104"/>
        <v>0</v>
      </c>
      <c r="T101" s="71" t="e">
        <f t="shared" si="105"/>
        <v>#DIV/0!</v>
      </c>
    </row>
    <row r="102" spans="1:20" ht="21" customHeight="1" x14ac:dyDescent="0.2">
      <c r="A102" s="111" t="s">
        <v>11</v>
      </c>
      <c r="B102" s="112"/>
      <c r="C102" s="5">
        <f>C7+C12+C17+C22+C27+C32+C37+C42+C47+C52+C57+C62+C67+C72+C77+C82+C87+C92+C97</f>
        <v>37</v>
      </c>
      <c r="D102" s="5">
        <f t="shared" ref="D102:F102" si="151">D7+D12+D17+D22+D27+D32+D37+D42+D47+D52+D57+D62+D67+D72+D77+D82+D87+D92+D97</f>
        <v>54</v>
      </c>
      <c r="E102" s="5">
        <f t="shared" si="151"/>
        <v>911</v>
      </c>
      <c r="F102" s="5">
        <f t="shared" si="151"/>
        <v>10</v>
      </c>
      <c r="G102" s="5">
        <f>G7+G12+G17+G22+G27+G32+G37+G42+G47+G52+G57+G62+G67+G72+G77+G82+G87+G92+G97</f>
        <v>948</v>
      </c>
      <c r="H102" s="5">
        <f t="shared" ref="H102:J102" si="152">H7+H12+H17+H22+H27+H32+H37+H42+H47+H52+H57+H62+H67+H72+H77+H82+H87+H92+H97</f>
        <v>64</v>
      </c>
      <c r="I102" s="55">
        <f>I7+I12+I17+I22+I27+I32+I37+I42+I47+I52+I57+I62+I67+I72+I77+I82+I87+I92+I97</f>
        <v>42</v>
      </c>
      <c r="J102" s="5">
        <f t="shared" si="152"/>
        <v>1012</v>
      </c>
      <c r="K102" s="5">
        <f t="shared" ref="K102:O102" si="153">K7+K12+K17+K22+K27+K32+K37+K42+K47+K52+K57+K62+K67+K72+K77+K82+K87+K92+K97</f>
        <v>33</v>
      </c>
      <c r="L102" s="5">
        <f t="shared" si="153"/>
        <v>54</v>
      </c>
      <c r="M102" s="5">
        <f t="shared" si="153"/>
        <v>911</v>
      </c>
      <c r="N102" s="5">
        <f t="shared" si="153"/>
        <v>10</v>
      </c>
      <c r="O102" s="5">
        <f t="shared" si="153"/>
        <v>42</v>
      </c>
      <c r="P102" s="71">
        <f t="shared" si="101"/>
        <v>0.98616600790513831</v>
      </c>
      <c r="Q102" s="71">
        <f t="shared" si="102"/>
        <v>0.99567567567567572</v>
      </c>
      <c r="R102" s="71">
        <f t="shared" si="103"/>
        <v>6.3492063492063489E-2</v>
      </c>
      <c r="S102" s="71">
        <f t="shared" si="104"/>
        <v>6.3241106719367585E-2</v>
      </c>
      <c r="T102" s="71">
        <f t="shared" si="105"/>
        <v>0.65625</v>
      </c>
    </row>
    <row r="103" spans="1:20" ht="21" customHeight="1" x14ac:dyDescent="0.2">
      <c r="A103" s="111" t="s">
        <v>12</v>
      </c>
      <c r="B103" s="112"/>
      <c r="C103" s="5">
        <f t="shared" ref="C103:F105" si="154">C8+C13+C18+C23+C28+C33+C38+C43+C48+C53+C58+C63+C68+C73+C78+C83+C88+C93+C98</f>
        <v>24</v>
      </c>
      <c r="D103" s="5">
        <f t="shared" si="154"/>
        <v>57</v>
      </c>
      <c r="E103" s="5">
        <f t="shared" si="154"/>
        <v>1088</v>
      </c>
      <c r="F103" s="5">
        <f t="shared" si="154"/>
        <v>20</v>
      </c>
      <c r="G103" s="5">
        <f t="shared" ref="G103:I103" si="155">G8+G13+G18+G23+G28+G33+G38+G43+G48+G53+G58+G63+G68+G73+G78+G83+G88+G93+G98</f>
        <v>1112</v>
      </c>
      <c r="H103" s="5">
        <f t="shared" si="155"/>
        <v>77</v>
      </c>
      <c r="I103" s="55">
        <f t="shared" si="155"/>
        <v>39</v>
      </c>
      <c r="J103" s="5">
        <f t="shared" ref="J103:O103" si="156">J8+J13+J18+J23+J28+J33+J38+J43+J48+J53+J58+J63+J68+J73+J78+J83+J88+J93+J98</f>
        <v>1189</v>
      </c>
      <c r="K103" s="5">
        <f t="shared" si="156"/>
        <v>24</v>
      </c>
      <c r="L103" s="5">
        <f t="shared" si="156"/>
        <v>57</v>
      </c>
      <c r="M103" s="5">
        <f t="shared" si="156"/>
        <v>1088</v>
      </c>
      <c r="N103" s="5">
        <f t="shared" si="156"/>
        <v>20</v>
      </c>
      <c r="O103" s="5">
        <f t="shared" si="156"/>
        <v>39</v>
      </c>
      <c r="P103" s="71">
        <f t="shared" si="101"/>
        <v>0.98317914213624891</v>
      </c>
      <c r="Q103" s="71">
        <f t="shared" si="102"/>
        <v>1</v>
      </c>
      <c r="R103" s="71">
        <f t="shared" si="103"/>
        <v>6.476030277544155E-2</v>
      </c>
      <c r="S103" s="71">
        <f t="shared" si="104"/>
        <v>6.476030277544155E-2</v>
      </c>
      <c r="T103" s="71">
        <f t="shared" si="105"/>
        <v>0.50649350649350644</v>
      </c>
    </row>
    <row r="104" spans="1:20" ht="21" customHeight="1" x14ac:dyDescent="0.2">
      <c r="A104" s="111" t="s">
        <v>13</v>
      </c>
      <c r="B104" s="112"/>
      <c r="C104" s="5">
        <f t="shared" si="154"/>
        <v>13</v>
      </c>
      <c r="D104" s="5">
        <f t="shared" si="154"/>
        <v>55</v>
      </c>
      <c r="E104" s="5">
        <f t="shared" si="154"/>
        <v>1169</v>
      </c>
      <c r="F104" s="5">
        <f t="shared" si="154"/>
        <v>9</v>
      </c>
      <c r="G104" s="5">
        <f t="shared" ref="G104:I104" si="157">G9+G14+G19+G24+G29+G34+G39+G44+G49+G54+G59+G64+G69+G74+G79+G84+G89+G94+G99</f>
        <v>1182</v>
      </c>
      <c r="H104" s="5">
        <f t="shared" si="157"/>
        <v>64</v>
      </c>
      <c r="I104" s="55">
        <f t="shared" si="157"/>
        <v>50</v>
      </c>
      <c r="J104" s="5">
        <f t="shared" ref="J104:O104" si="158">J9+J14+J19+J24+J29+J34+J39+J44+J49+J54+J59+J64+J69+J74+J79+J84+J89+J94+J99</f>
        <v>1246</v>
      </c>
      <c r="K104" s="5">
        <f t="shared" si="158"/>
        <v>13</v>
      </c>
      <c r="L104" s="5">
        <f t="shared" si="158"/>
        <v>55</v>
      </c>
      <c r="M104" s="5">
        <f t="shared" si="158"/>
        <v>1169</v>
      </c>
      <c r="N104" s="5">
        <f t="shared" si="158"/>
        <v>9</v>
      </c>
      <c r="O104" s="5">
        <f t="shared" si="158"/>
        <v>50</v>
      </c>
      <c r="P104" s="71">
        <f t="shared" si="101"/>
        <v>0.992776886035313</v>
      </c>
      <c r="Q104" s="71">
        <f t="shared" si="102"/>
        <v>1</v>
      </c>
      <c r="R104" s="71">
        <f t="shared" si="103"/>
        <v>5.1364365971107544E-2</v>
      </c>
      <c r="S104" s="71">
        <f t="shared" si="104"/>
        <v>5.1364365971107544E-2</v>
      </c>
      <c r="T104" s="71">
        <f t="shared" si="105"/>
        <v>0.78125</v>
      </c>
    </row>
    <row r="105" spans="1:20" ht="21" customHeight="1" x14ac:dyDescent="0.2">
      <c r="A105" s="111" t="s">
        <v>14</v>
      </c>
      <c r="B105" s="112"/>
      <c r="C105" s="5">
        <f t="shared" si="154"/>
        <v>20</v>
      </c>
      <c r="D105" s="5">
        <f t="shared" si="154"/>
        <v>62</v>
      </c>
      <c r="E105" s="5">
        <f t="shared" si="154"/>
        <v>1036</v>
      </c>
      <c r="F105" s="5">
        <f t="shared" si="154"/>
        <v>11</v>
      </c>
      <c r="G105" s="5">
        <f t="shared" ref="G105:I105" si="159">G10+G15+G20+G25+G30+G35+G40+G45+G50+G55+G60+G65+G70+G75+G80+G85+G90+G95+G100</f>
        <v>1056</v>
      </c>
      <c r="H105" s="5">
        <f>H10+H15+H20+H25+H30+H35+H40+H45+H50+H55+H60+H65+H70+H75+H80+H85+H90+H95+H100</f>
        <v>73</v>
      </c>
      <c r="I105" s="55">
        <f t="shared" si="159"/>
        <v>50</v>
      </c>
      <c r="J105" s="5">
        <f t="shared" ref="J105:O105" si="160">J10+J15+J20+J25+J30+J35+J40+J45+J50+J55+J60+J65+J70+J75+J80+J85+J90+J95+J100</f>
        <v>1129</v>
      </c>
      <c r="K105" s="5">
        <f t="shared" si="160"/>
        <v>20</v>
      </c>
      <c r="L105" s="5">
        <f t="shared" si="160"/>
        <v>62</v>
      </c>
      <c r="M105" s="5">
        <f t="shared" si="160"/>
        <v>1036</v>
      </c>
      <c r="N105" s="5">
        <f t="shared" si="160"/>
        <v>11</v>
      </c>
      <c r="O105" s="5">
        <f t="shared" si="160"/>
        <v>50</v>
      </c>
      <c r="P105" s="71">
        <f t="shared" si="101"/>
        <v>0.99025686448184236</v>
      </c>
      <c r="Q105" s="71">
        <f t="shared" si="102"/>
        <v>1</v>
      </c>
      <c r="R105" s="71">
        <f t="shared" si="103"/>
        <v>6.4658990256864488E-2</v>
      </c>
      <c r="S105" s="71">
        <f t="shared" si="104"/>
        <v>6.4658990256864488E-2</v>
      </c>
      <c r="T105" s="71">
        <f t="shared" si="105"/>
        <v>0.68493150684931503</v>
      </c>
    </row>
    <row r="106" spans="1:20" ht="21" customHeight="1" x14ac:dyDescent="0.2">
      <c r="A106" s="109" t="s">
        <v>15</v>
      </c>
      <c r="B106" s="110"/>
      <c r="C106" s="17">
        <f>SUM(C102:C105)</f>
        <v>94</v>
      </c>
      <c r="D106" s="17">
        <f t="shared" ref="D106" si="161">SUM(D102:D105)</f>
        <v>228</v>
      </c>
      <c r="E106" s="17">
        <f>SUM(E102:E105)</f>
        <v>4204</v>
      </c>
      <c r="F106" s="17">
        <f>SUM(F102:F105)</f>
        <v>50</v>
      </c>
      <c r="G106" s="17">
        <f t="shared" ref="G106:I106" si="162">SUM(G102:G105)</f>
        <v>4298</v>
      </c>
      <c r="H106" s="17">
        <f t="shared" si="162"/>
        <v>278</v>
      </c>
      <c r="I106" s="56">
        <f t="shared" si="162"/>
        <v>181</v>
      </c>
      <c r="J106" s="17">
        <f t="shared" ref="J106:O106" si="163">SUM(J102:J105)</f>
        <v>4576</v>
      </c>
      <c r="K106" s="17">
        <f t="shared" si="163"/>
        <v>90</v>
      </c>
      <c r="L106" s="17">
        <f t="shared" si="163"/>
        <v>228</v>
      </c>
      <c r="M106" s="17">
        <f t="shared" si="163"/>
        <v>4204</v>
      </c>
      <c r="N106" s="17">
        <f t="shared" si="163"/>
        <v>50</v>
      </c>
      <c r="O106" s="17">
        <f t="shared" si="163"/>
        <v>181</v>
      </c>
      <c r="P106" s="71">
        <f>(K106+L106+M106+J176)/J106</f>
        <v>0.98819930069930073</v>
      </c>
      <c r="Q106" s="71">
        <f t="shared" si="102"/>
        <v>0.9990605918271489</v>
      </c>
      <c r="R106" s="71">
        <f t="shared" si="103"/>
        <v>6.080489938757655E-2</v>
      </c>
      <c r="S106" s="71">
        <f t="shared" si="104"/>
        <v>6.0751748251748248E-2</v>
      </c>
      <c r="T106" s="71">
        <f t="shared" si="105"/>
        <v>0.65107913669064743</v>
      </c>
    </row>
    <row r="107" spans="1:20" s="11" customFormat="1" ht="21" customHeight="1" x14ac:dyDescent="0.2">
      <c r="B107" s="11" t="s">
        <v>158</v>
      </c>
      <c r="C107" s="12">
        <f>(D106+C106+F106+E106)</f>
        <v>4576</v>
      </c>
      <c r="D107" s="13" t="e">
        <f>C107/#REF!</f>
        <v>#REF!</v>
      </c>
      <c r="E107" s="12"/>
      <c r="F107" s="12"/>
      <c r="G107" s="98" t="s">
        <v>201</v>
      </c>
      <c r="I107" s="97"/>
      <c r="J107" s="99">
        <f>SUM('[1]TOTAL LAO PDR'!$IL$24:$IO$24)</f>
        <v>5174</v>
      </c>
    </row>
    <row r="108" spans="1:20" s="11" customFormat="1" ht="21" customHeight="1" x14ac:dyDescent="0.2">
      <c r="B108" s="15" t="s">
        <v>164</v>
      </c>
      <c r="C108" s="12">
        <f>C106+E106</f>
        <v>4298</v>
      </c>
      <c r="D108" s="14">
        <f>C108/C107</f>
        <v>0.93924825174825177</v>
      </c>
      <c r="E108" s="12"/>
      <c r="F108" s="13"/>
      <c r="G108" s="13"/>
      <c r="H108" s="13"/>
      <c r="I108" s="12"/>
    </row>
    <row r="109" spans="1:20" s="11" customFormat="1" ht="21" customHeight="1" x14ac:dyDescent="0.2">
      <c r="B109" s="15" t="s">
        <v>165</v>
      </c>
      <c r="C109" s="12"/>
      <c r="D109" s="14" t="e">
        <f>C108/#REF!</f>
        <v>#REF!</v>
      </c>
      <c r="E109" s="12"/>
      <c r="F109" s="12"/>
      <c r="G109" s="12"/>
      <c r="H109" s="12"/>
      <c r="I109" s="12"/>
    </row>
    <row r="110" spans="1:20" s="11" customFormat="1" ht="21" customHeight="1" x14ac:dyDescent="0.2">
      <c r="B110" s="11" t="s">
        <v>3</v>
      </c>
      <c r="C110" s="12">
        <f>I106</f>
        <v>181</v>
      </c>
      <c r="D110" s="14">
        <f>C110/C108</f>
        <v>4.2112610516519308E-2</v>
      </c>
    </row>
  </sheetData>
  <sortState ref="C162:F182">
    <sortCondition descending="1" ref="E162:E182"/>
  </sortState>
  <mergeCells count="60">
    <mergeCell ref="J3:J6"/>
    <mergeCell ref="K3:N3"/>
    <mergeCell ref="O3:O6"/>
    <mergeCell ref="P3:T4"/>
    <mergeCell ref="A42:A45"/>
    <mergeCell ref="A11:B11"/>
    <mergeCell ref="A7:A10"/>
    <mergeCell ref="C5:D5"/>
    <mergeCell ref="E5:F5"/>
    <mergeCell ref="G5:H5"/>
    <mergeCell ref="I5:I6"/>
    <mergeCell ref="A12:A15"/>
    <mergeCell ref="A22:A25"/>
    <mergeCell ref="A27:A30"/>
    <mergeCell ref="A32:A35"/>
    <mergeCell ref="A37:A40"/>
    <mergeCell ref="C4:I4"/>
    <mergeCell ref="A46:B46"/>
    <mergeCell ref="A51:B51"/>
    <mergeCell ref="A56:B56"/>
    <mergeCell ref="A61:B61"/>
    <mergeCell ref="A47:A50"/>
    <mergeCell ref="A52:A55"/>
    <mergeCell ref="A57:A60"/>
    <mergeCell ref="A66:B66"/>
    <mergeCell ref="A62:A65"/>
    <mergeCell ref="A76:B76"/>
    <mergeCell ref="A91:B91"/>
    <mergeCell ref="A92:A95"/>
    <mergeCell ref="A105:B105"/>
    <mergeCell ref="A106:B106"/>
    <mergeCell ref="A81:B81"/>
    <mergeCell ref="A86:B86"/>
    <mergeCell ref="A102:B102"/>
    <mergeCell ref="A96:B96"/>
    <mergeCell ref="A82:A85"/>
    <mergeCell ref="A87:A90"/>
    <mergeCell ref="A103:B103"/>
    <mergeCell ref="A104:B104"/>
    <mergeCell ref="A3:I3"/>
    <mergeCell ref="A2:I2"/>
    <mergeCell ref="A1:I1"/>
    <mergeCell ref="A97:A100"/>
    <mergeCell ref="A101:B101"/>
    <mergeCell ref="A67:A70"/>
    <mergeCell ref="A72:A75"/>
    <mergeCell ref="A77:A80"/>
    <mergeCell ref="A71:B71"/>
    <mergeCell ref="A16:B16"/>
    <mergeCell ref="A17:A20"/>
    <mergeCell ref="A21:B21"/>
    <mergeCell ref="A26:B26"/>
    <mergeCell ref="A31:B31"/>
    <mergeCell ref="A36:B36"/>
    <mergeCell ref="A41:B41"/>
    <mergeCell ref="K4:N4"/>
    <mergeCell ref="K5:L5"/>
    <mergeCell ref="M5:N5"/>
    <mergeCell ref="P5:Q5"/>
    <mergeCell ref="R5:S5"/>
  </mergeCells>
  <phoneticPr fontId="20" type="noConversion"/>
  <conditionalFormatting sqref="C47:I50 E102:E106 C7:I10 C12:I15 C17:I20 C22:I25 C27:I30 C32:I35 C37:I40 C42:I45 C52:I55 C57:I60 C62:I65 C67:I70 C72:I75 C77:I80 C82:I85 C87:I90 C92:I95 C102:C106 C97:I100 D102:O105">
    <cfRule type="cellIs" dxfId="133" priority="745" operator="greaterThan">
      <formula>0</formula>
    </cfRule>
  </conditionalFormatting>
  <conditionalFormatting sqref="D102:D106 F7:H10 D7:D10 D12:D15 F17:H20 F22:H25 D22:D25 F27:H30 D27:D30 F32:H35 D32:D35 F37:H40 D37:D40 F42:H45 D42:D45 F47:H50 D47:D50 F12:H15 D17:D20 F52:H55 D52:D55 F57:H60 D57:D60 F62:H65 D62:D65 F67:H70 D67:D70 F72:H75 D72:D75 F77:H80 D77:D80 F82:H85 D82:D85 F87:H90 D87:D90 F92:H95 D92:D95 C14:I14 D97:D100 F102:H106 G106:I106 I50 F97:I100 J102:O106">
    <cfRule type="cellIs" dxfId="132" priority="408" operator="greaterThan">
      <formula>0</formula>
    </cfRule>
  </conditionalFormatting>
  <conditionalFormatting sqref="C47:I50">
    <cfRule type="cellIs" dxfId="131" priority="17" operator="equal">
      <formula>0</formula>
    </cfRule>
  </conditionalFormatting>
  <printOptions horizontalCentered="1"/>
  <pageMargins left="0.39370078740157483" right="0.39370078740157483" top="0.31496062992125984" bottom="0.27559055118110237" header="0.19685039370078741" footer="0.19685039370078741"/>
  <pageSetup paperSize="9" scale="61" orientation="portrait" r:id="rId1"/>
  <rowBreaks count="1" manualBreakCount="1">
    <brk id="56" max="19" man="1"/>
  </rowBreaks>
  <colBreaks count="1" manualBreakCount="1">
    <brk id="10" max="10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view="pageBreakPreview" zoomScale="90" zoomScaleSheetLayoutView="90" workbookViewId="0">
      <pane xSplit="1" ySplit="8" topLeftCell="B60" activePane="bottomRight" state="frozen"/>
      <selection activeCell="K6" sqref="K6:N6"/>
      <selection pane="topRight" activeCell="K6" sqref="K6:N6"/>
      <selection pane="bottomLeft" activeCell="K6" sqref="K6:N6"/>
      <selection pane="bottomRight" activeCell="E16" sqref="E16"/>
    </sheetView>
  </sheetViews>
  <sheetFormatPr baseColWidth="10" defaultColWidth="9.1640625" defaultRowHeight="15" x14ac:dyDescent="0.2"/>
  <cols>
    <col min="1" max="1" width="16.83203125" style="2" customWidth="1"/>
    <col min="2" max="2" width="5.1640625" style="2" customWidth="1"/>
    <col min="3" max="3" width="12" style="2" customWidth="1"/>
    <col min="4" max="4" width="15.5" style="2" customWidth="1"/>
    <col min="5" max="5" width="11.6640625" style="2" customWidth="1"/>
    <col min="6" max="6" width="13.5" style="2" customWidth="1"/>
    <col min="7" max="9" width="5.6640625" style="2" customWidth="1"/>
    <col min="10" max="16384" width="9.1640625" style="2"/>
  </cols>
  <sheetData>
    <row r="1" spans="1:20" s="1" customFormat="1" ht="19" x14ac:dyDescent="0.2">
      <c r="A1" s="148" t="s">
        <v>71</v>
      </c>
      <c r="B1" s="148"/>
      <c r="C1" s="148"/>
      <c r="D1" s="148"/>
      <c r="E1" s="148"/>
      <c r="F1" s="148"/>
      <c r="G1" s="148"/>
      <c r="H1" s="148"/>
      <c r="I1" s="148"/>
    </row>
    <row r="2" spans="1:20" s="1" customFormat="1" ht="16" x14ac:dyDescent="0.2">
      <c r="A2" s="149" t="s">
        <v>17</v>
      </c>
      <c r="B2" s="149"/>
      <c r="C2" s="149"/>
      <c r="D2" s="149"/>
      <c r="E2" s="149"/>
      <c r="F2" s="149"/>
      <c r="G2" s="149"/>
      <c r="H2" s="149"/>
      <c r="I2" s="149"/>
    </row>
    <row r="3" spans="1:20" s="1" customFormat="1" ht="16" x14ac:dyDescent="0.2">
      <c r="A3" s="149">
        <v>2016</v>
      </c>
      <c r="B3" s="149"/>
      <c r="C3" s="149"/>
      <c r="D3" s="149"/>
      <c r="E3" s="149"/>
      <c r="F3" s="149"/>
      <c r="G3" s="149"/>
      <c r="H3" s="149"/>
      <c r="I3" s="149"/>
    </row>
    <row r="4" spans="1:20" s="1" customFormat="1" ht="17" thickBot="1" x14ac:dyDescent="0.25">
      <c r="A4" s="136" t="s">
        <v>176</v>
      </c>
      <c r="B4" s="136"/>
      <c r="C4" s="136"/>
      <c r="D4" s="136"/>
      <c r="E4" s="136"/>
      <c r="F4" s="136"/>
      <c r="G4" s="136"/>
      <c r="H4" s="136"/>
      <c r="I4" s="136"/>
    </row>
    <row r="5" spans="1:20" s="1" customFormat="1" ht="17" thickBot="1" x14ac:dyDescent="0.25">
      <c r="A5" s="141" t="s">
        <v>0</v>
      </c>
      <c r="B5" s="142"/>
      <c r="C5" s="150" t="s">
        <v>177</v>
      </c>
      <c r="D5" s="151"/>
      <c r="E5" s="151"/>
      <c r="F5" s="151"/>
      <c r="G5" s="151"/>
      <c r="H5" s="151"/>
      <c r="I5" s="152"/>
      <c r="J5" s="115" t="s">
        <v>1</v>
      </c>
      <c r="K5" s="102" t="s">
        <v>193</v>
      </c>
      <c r="L5" s="118"/>
      <c r="M5" s="118"/>
      <c r="N5" s="119"/>
      <c r="O5" s="115" t="s">
        <v>3</v>
      </c>
      <c r="P5" s="120" t="s">
        <v>159</v>
      </c>
      <c r="Q5" s="121"/>
      <c r="R5" s="121"/>
      <c r="S5" s="121"/>
      <c r="T5" s="122"/>
    </row>
    <row r="6" spans="1:20" ht="16" thickBot="1" x14ac:dyDescent="0.25">
      <c r="A6" s="143"/>
      <c r="B6" s="144"/>
      <c r="C6" s="138"/>
      <c r="D6" s="139"/>
      <c r="E6" s="139"/>
      <c r="F6" s="139"/>
      <c r="G6" s="139"/>
      <c r="H6" s="139"/>
      <c r="I6" s="140"/>
      <c r="J6" s="116"/>
      <c r="K6" s="101" t="s">
        <v>187</v>
      </c>
      <c r="L6" s="101"/>
      <c r="M6" s="101"/>
      <c r="N6" s="102"/>
      <c r="O6" s="116"/>
      <c r="P6" s="123"/>
      <c r="Q6" s="124"/>
      <c r="R6" s="124"/>
      <c r="S6" s="124"/>
      <c r="T6" s="125"/>
    </row>
    <row r="7" spans="1:20" ht="16" thickBot="1" x14ac:dyDescent="0.25">
      <c r="A7" s="143"/>
      <c r="B7" s="144"/>
      <c r="C7" s="137" t="s">
        <v>178</v>
      </c>
      <c r="D7" s="137"/>
      <c r="E7" s="137" t="s">
        <v>182</v>
      </c>
      <c r="F7" s="137"/>
      <c r="G7" s="137" t="s">
        <v>181</v>
      </c>
      <c r="H7" s="137"/>
      <c r="I7" s="135" t="s">
        <v>3</v>
      </c>
      <c r="J7" s="116"/>
      <c r="K7" s="101" t="s">
        <v>188</v>
      </c>
      <c r="L7" s="101"/>
      <c r="M7" s="101" t="s">
        <v>189</v>
      </c>
      <c r="N7" s="102"/>
      <c r="O7" s="116"/>
      <c r="P7" s="101" t="s">
        <v>158</v>
      </c>
      <c r="Q7" s="101"/>
      <c r="R7" s="101" t="s">
        <v>2</v>
      </c>
      <c r="S7" s="101"/>
      <c r="T7" s="87" t="s">
        <v>3</v>
      </c>
    </row>
    <row r="8" spans="1:20" ht="16" thickBot="1" x14ac:dyDescent="0.25">
      <c r="A8" s="145"/>
      <c r="B8" s="146"/>
      <c r="C8" s="83" t="s">
        <v>179</v>
      </c>
      <c r="D8" s="83" t="s">
        <v>180</v>
      </c>
      <c r="E8" s="83" t="s">
        <v>179</v>
      </c>
      <c r="F8" s="83" t="s">
        <v>180</v>
      </c>
      <c r="G8" s="83" t="s">
        <v>179</v>
      </c>
      <c r="H8" s="83" t="s">
        <v>180</v>
      </c>
      <c r="I8" s="135"/>
      <c r="J8" s="117"/>
      <c r="K8" s="84" t="s">
        <v>190</v>
      </c>
      <c r="L8" s="84" t="s">
        <v>2</v>
      </c>
      <c r="M8" s="84" t="s">
        <v>190</v>
      </c>
      <c r="N8" s="89" t="s">
        <v>2</v>
      </c>
      <c r="O8" s="117"/>
      <c r="P8" s="85" t="s">
        <v>160</v>
      </c>
      <c r="Q8" s="85" t="s">
        <v>161</v>
      </c>
      <c r="R8" s="85" t="s">
        <v>162</v>
      </c>
      <c r="S8" s="85" t="s">
        <v>163</v>
      </c>
      <c r="T8" s="88"/>
    </row>
    <row r="9" spans="1:20" ht="15" customHeight="1" x14ac:dyDescent="0.2">
      <c r="A9" s="133" t="s">
        <v>27</v>
      </c>
      <c r="B9" s="76" t="s">
        <v>5</v>
      </c>
      <c r="C9" s="79">
        <v>0</v>
      </c>
      <c r="D9" s="79">
        <v>0</v>
      </c>
      <c r="E9" s="79">
        <v>0</v>
      </c>
      <c r="F9" s="79">
        <v>0</v>
      </c>
      <c r="G9" s="79">
        <f>C9+E9</f>
        <v>0</v>
      </c>
      <c r="H9" s="79">
        <f>D9+F9</f>
        <v>0</v>
      </c>
      <c r="I9" s="79">
        <v>0</v>
      </c>
      <c r="J9" s="82">
        <f>SUM(G9:H9)</f>
        <v>0</v>
      </c>
      <c r="K9" s="76">
        <f t="shared" ref="K9:N13" si="0">C9</f>
        <v>0</v>
      </c>
      <c r="L9" s="76">
        <f t="shared" si="0"/>
        <v>0</v>
      </c>
      <c r="M9" s="76">
        <f t="shared" si="0"/>
        <v>0</v>
      </c>
      <c r="N9" s="76">
        <f t="shared" si="0"/>
        <v>0</v>
      </c>
      <c r="O9" s="77">
        <f t="shared" ref="O9:O13" si="1">I9</f>
        <v>0</v>
      </c>
      <c r="P9" s="78" t="e">
        <f t="shared" ref="P9:P13" si="2">(K9+L9+M9+N9)/J9</f>
        <v>#DIV/0!</v>
      </c>
      <c r="Q9" s="78" t="e">
        <f t="shared" ref="Q9:Q13" si="3">(M9+N9)/(J9-K9-L9)</f>
        <v>#DIV/0!</v>
      </c>
      <c r="R9" s="78" t="e">
        <f t="shared" ref="R9:R13" si="4">(L9+N9)/(K9+L9+M9+N9)</f>
        <v>#DIV/0!</v>
      </c>
      <c r="S9" s="78" t="e">
        <f t="shared" ref="S9:S13" si="5">(L9+N9)/J9</f>
        <v>#DIV/0!</v>
      </c>
      <c r="T9" s="78" t="e">
        <f t="shared" ref="T9:T13" si="6">O9/(L9+N9)</f>
        <v>#DIV/0!</v>
      </c>
    </row>
    <row r="10" spans="1:20" x14ac:dyDescent="0.2">
      <c r="A10" s="133"/>
      <c r="B10" s="3" t="s">
        <v>6</v>
      </c>
      <c r="C10" s="42">
        <v>0</v>
      </c>
      <c r="D10" s="42">
        <v>0</v>
      </c>
      <c r="E10" s="42">
        <v>6</v>
      </c>
      <c r="F10" s="42">
        <v>0</v>
      </c>
      <c r="G10" s="50">
        <f t="shared" ref="G10:H12" si="7">C10+E10</f>
        <v>6</v>
      </c>
      <c r="H10" s="50">
        <f t="shared" si="7"/>
        <v>0</v>
      </c>
      <c r="I10" s="42">
        <v>0</v>
      </c>
      <c r="J10" s="30">
        <f t="shared" ref="J10:J72" si="8">SUM(G10:H10)</f>
        <v>6</v>
      </c>
      <c r="K10" s="31">
        <f t="shared" si="0"/>
        <v>0</v>
      </c>
      <c r="L10" s="31">
        <f t="shared" si="0"/>
        <v>0</v>
      </c>
      <c r="M10" s="31">
        <f t="shared" si="0"/>
        <v>6</v>
      </c>
      <c r="N10" s="31">
        <f t="shared" si="0"/>
        <v>0</v>
      </c>
      <c r="O10" s="49">
        <f t="shared" si="1"/>
        <v>0</v>
      </c>
      <c r="P10" s="71">
        <f t="shared" si="2"/>
        <v>1</v>
      </c>
      <c r="Q10" s="71">
        <f t="shared" si="3"/>
        <v>1</v>
      </c>
      <c r="R10" s="71">
        <f t="shared" si="4"/>
        <v>0</v>
      </c>
      <c r="S10" s="71">
        <f t="shared" si="5"/>
        <v>0</v>
      </c>
      <c r="T10" s="71" t="e">
        <f t="shared" si="6"/>
        <v>#DIV/0!</v>
      </c>
    </row>
    <row r="11" spans="1:20" x14ac:dyDescent="0.2">
      <c r="A11" s="133"/>
      <c r="B11" s="3" t="s">
        <v>7</v>
      </c>
      <c r="C11" s="42">
        <v>0</v>
      </c>
      <c r="D11" s="42">
        <v>0</v>
      </c>
      <c r="E11" s="42">
        <v>11</v>
      </c>
      <c r="F11" s="42">
        <v>0</v>
      </c>
      <c r="G11" s="50">
        <f t="shared" si="7"/>
        <v>11</v>
      </c>
      <c r="H11" s="50">
        <f t="shared" si="7"/>
        <v>0</v>
      </c>
      <c r="I11" s="70">
        <v>0</v>
      </c>
      <c r="J11" s="30">
        <f t="shared" si="8"/>
        <v>11</v>
      </c>
      <c r="K11" s="31">
        <f t="shared" si="0"/>
        <v>0</v>
      </c>
      <c r="L11" s="31">
        <f t="shared" si="0"/>
        <v>0</v>
      </c>
      <c r="M11" s="31">
        <f t="shared" si="0"/>
        <v>11</v>
      </c>
      <c r="N11" s="31">
        <f t="shared" si="0"/>
        <v>0</v>
      </c>
      <c r="O11" s="49">
        <f t="shared" si="1"/>
        <v>0</v>
      </c>
      <c r="P11" s="71">
        <f t="shared" si="2"/>
        <v>1</v>
      </c>
      <c r="Q11" s="71">
        <f t="shared" si="3"/>
        <v>1</v>
      </c>
      <c r="R11" s="71">
        <f t="shared" si="4"/>
        <v>0</v>
      </c>
      <c r="S11" s="71">
        <f t="shared" si="5"/>
        <v>0</v>
      </c>
      <c r="T11" s="71" t="e">
        <f t="shared" si="6"/>
        <v>#DIV/0!</v>
      </c>
    </row>
    <row r="12" spans="1:20" ht="16" thickBot="1" x14ac:dyDescent="0.25">
      <c r="A12" s="134"/>
      <c r="B12" s="3" t="s">
        <v>8</v>
      </c>
      <c r="C12" s="42">
        <v>1</v>
      </c>
      <c r="D12" s="42">
        <v>0</v>
      </c>
      <c r="E12" s="42">
        <v>9</v>
      </c>
      <c r="F12" s="42">
        <v>0</v>
      </c>
      <c r="G12" s="50">
        <f t="shared" si="7"/>
        <v>10</v>
      </c>
      <c r="H12" s="50">
        <f t="shared" si="7"/>
        <v>0</v>
      </c>
      <c r="I12" s="70">
        <v>0</v>
      </c>
      <c r="J12" s="30">
        <f t="shared" si="8"/>
        <v>10</v>
      </c>
      <c r="K12" s="68">
        <f t="shared" si="0"/>
        <v>1</v>
      </c>
      <c r="L12" s="68">
        <f t="shared" si="0"/>
        <v>0</v>
      </c>
      <c r="M12" s="68">
        <f t="shared" si="0"/>
        <v>9</v>
      </c>
      <c r="N12" s="68">
        <f t="shared" si="0"/>
        <v>0</v>
      </c>
      <c r="O12" s="72">
        <f t="shared" si="1"/>
        <v>0</v>
      </c>
      <c r="P12" s="71">
        <f t="shared" si="2"/>
        <v>1</v>
      </c>
      <c r="Q12" s="71">
        <f t="shared" si="3"/>
        <v>1</v>
      </c>
      <c r="R12" s="71">
        <f t="shared" si="4"/>
        <v>0</v>
      </c>
      <c r="S12" s="71">
        <f t="shared" si="5"/>
        <v>0</v>
      </c>
      <c r="T12" s="71" t="e">
        <f t="shared" si="6"/>
        <v>#DIV/0!</v>
      </c>
    </row>
    <row r="13" spans="1:20" ht="16" thickBot="1" x14ac:dyDescent="0.25">
      <c r="A13" s="109" t="s">
        <v>1</v>
      </c>
      <c r="B13" s="110"/>
      <c r="C13" s="37">
        <f>SUM(C9:C12)</f>
        <v>1</v>
      </c>
      <c r="D13" s="37">
        <f t="shared" ref="D13:H13" si="9">SUM(D9:D12)</f>
        <v>0</v>
      </c>
      <c r="E13" s="37">
        <f>SUM(E9:E12)</f>
        <v>26</v>
      </c>
      <c r="F13" s="37">
        <f t="shared" si="9"/>
        <v>0</v>
      </c>
      <c r="G13" s="37">
        <f>SUM(G9:G12)</f>
        <v>27</v>
      </c>
      <c r="H13" s="37">
        <f t="shared" si="9"/>
        <v>0</v>
      </c>
      <c r="I13" s="59">
        <f>SUM(I9:I12)</f>
        <v>0</v>
      </c>
      <c r="J13" s="30">
        <f t="shared" si="8"/>
        <v>27</v>
      </c>
      <c r="K13" s="73">
        <f t="shared" si="0"/>
        <v>1</v>
      </c>
      <c r="L13" s="73">
        <f t="shared" si="0"/>
        <v>0</v>
      </c>
      <c r="M13" s="73">
        <f t="shared" si="0"/>
        <v>26</v>
      </c>
      <c r="N13" s="73">
        <f t="shared" si="0"/>
        <v>0</v>
      </c>
      <c r="O13" s="74">
        <f t="shared" si="1"/>
        <v>0</v>
      </c>
      <c r="P13" s="71">
        <f t="shared" si="2"/>
        <v>1</v>
      </c>
      <c r="Q13" s="71">
        <f t="shared" si="3"/>
        <v>1</v>
      </c>
      <c r="R13" s="71">
        <f t="shared" si="4"/>
        <v>0</v>
      </c>
      <c r="S13" s="71">
        <f t="shared" si="5"/>
        <v>0</v>
      </c>
      <c r="T13" s="71" t="e">
        <f t="shared" si="6"/>
        <v>#DIV/0!</v>
      </c>
    </row>
    <row r="14" spans="1:20" ht="15" customHeight="1" x14ac:dyDescent="0.2">
      <c r="A14" s="132" t="s">
        <v>157</v>
      </c>
      <c r="B14" s="49" t="s">
        <v>5</v>
      </c>
      <c r="C14" s="79">
        <v>0</v>
      </c>
      <c r="D14" s="79">
        <v>0</v>
      </c>
      <c r="E14" s="79">
        <v>0</v>
      </c>
      <c r="F14" s="79">
        <v>0</v>
      </c>
      <c r="G14" s="50">
        <f>C14+E14</f>
        <v>0</v>
      </c>
      <c r="H14" s="50">
        <f>D14+F14</f>
        <v>0</v>
      </c>
      <c r="I14" s="79">
        <v>0</v>
      </c>
      <c r="J14" s="30">
        <f t="shared" si="8"/>
        <v>0</v>
      </c>
      <c r="K14" s="31">
        <f t="shared" ref="K14:K73" si="10">C14</f>
        <v>0</v>
      </c>
      <c r="L14" s="31">
        <f t="shared" ref="L14:L73" si="11">D14</f>
        <v>0</v>
      </c>
      <c r="M14" s="31">
        <f t="shared" ref="M14:M73" si="12">E14</f>
        <v>0</v>
      </c>
      <c r="N14" s="31">
        <f t="shared" ref="N14:N73" si="13">F14</f>
        <v>0</v>
      </c>
      <c r="O14" s="49">
        <f t="shared" ref="O14:O73" si="14">I14</f>
        <v>0</v>
      </c>
      <c r="P14" s="71" t="e">
        <f t="shared" ref="P14:P73" si="15">(K14+L14+M14+N14)/J14</f>
        <v>#DIV/0!</v>
      </c>
      <c r="Q14" s="71" t="e">
        <f t="shared" ref="Q14:Q73" si="16">(M14+N14)/(J14-K14-L14)</f>
        <v>#DIV/0!</v>
      </c>
      <c r="R14" s="71" t="e">
        <f t="shared" ref="R14:R73" si="17">(L14+N14)/(K14+L14+M14+N14)</f>
        <v>#DIV/0!</v>
      </c>
      <c r="S14" s="71" t="e">
        <f t="shared" ref="S14:S73" si="18">(L14+N14)/J14</f>
        <v>#DIV/0!</v>
      </c>
      <c r="T14" s="71" t="e">
        <f t="shared" ref="T14:T73" si="19">O14/(L14+N14)</f>
        <v>#DIV/0!</v>
      </c>
    </row>
    <row r="15" spans="1:20" x14ac:dyDescent="0.2">
      <c r="A15" s="133"/>
      <c r="B15" s="49" t="s">
        <v>6</v>
      </c>
      <c r="C15" s="42">
        <v>0</v>
      </c>
      <c r="D15" s="42">
        <v>0</v>
      </c>
      <c r="E15" s="42">
        <v>0</v>
      </c>
      <c r="F15" s="42">
        <v>0</v>
      </c>
      <c r="G15" s="50">
        <f t="shared" ref="G15:H17" si="20">C15+E15</f>
        <v>0</v>
      </c>
      <c r="H15" s="50">
        <f t="shared" si="20"/>
        <v>0</v>
      </c>
      <c r="I15" s="42">
        <v>0</v>
      </c>
      <c r="J15" s="30">
        <f t="shared" si="8"/>
        <v>0</v>
      </c>
      <c r="K15" s="31">
        <f t="shared" si="10"/>
        <v>0</v>
      </c>
      <c r="L15" s="31">
        <f t="shared" si="11"/>
        <v>0</v>
      </c>
      <c r="M15" s="31">
        <f t="shared" si="12"/>
        <v>0</v>
      </c>
      <c r="N15" s="31">
        <f t="shared" si="13"/>
        <v>0</v>
      </c>
      <c r="O15" s="49">
        <f t="shared" si="14"/>
        <v>0</v>
      </c>
      <c r="P15" s="71" t="e">
        <f t="shared" si="15"/>
        <v>#DIV/0!</v>
      </c>
      <c r="Q15" s="71" t="e">
        <f t="shared" si="16"/>
        <v>#DIV/0!</v>
      </c>
      <c r="R15" s="71" t="e">
        <f t="shared" si="17"/>
        <v>#DIV/0!</v>
      </c>
      <c r="S15" s="71" t="e">
        <f t="shared" si="18"/>
        <v>#DIV/0!</v>
      </c>
      <c r="T15" s="71" t="e">
        <f t="shared" si="19"/>
        <v>#DIV/0!</v>
      </c>
    </row>
    <row r="16" spans="1:20" x14ac:dyDescent="0.2">
      <c r="A16" s="133"/>
      <c r="B16" s="49" t="s">
        <v>7</v>
      </c>
      <c r="C16" s="42">
        <v>0</v>
      </c>
      <c r="D16" s="42">
        <v>0</v>
      </c>
      <c r="E16" s="42">
        <v>0</v>
      </c>
      <c r="F16" s="42">
        <v>0</v>
      </c>
      <c r="G16" s="50">
        <f t="shared" si="20"/>
        <v>0</v>
      </c>
      <c r="H16" s="50">
        <f t="shared" si="20"/>
        <v>0</v>
      </c>
      <c r="I16" s="70">
        <v>0</v>
      </c>
      <c r="J16" s="30">
        <f t="shared" si="8"/>
        <v>0</v>
      </c>
      <c r="K16" s="31">
        <f t="shared" si="10"/>
        <v>0</v>
      </c>
      <c r="L16" s="31">
        <f t="shared" si="11"/>
        <v>0</v>
      </c>
      <c r="M16" s="31">
        <f t="shared" si="12"/>
        <v>0</v>
      </c>
      <c r="N16" s="31">
        <f t="shared" si="13"/>
        <v>0</v>
      </c>
      <c r="O16" s="49">
        <f t="shared" si="14"/>
        <v>0</v>
      </c>
      <c r="P16" s="71" t="e">
        <f t="shared" si="15"/>
        <v>#DIV/0!</v>
      </c>
      <c r="Q16" s="71" t="e">
        <f t="shared" si="16"/>
        <v>#DIV/0!</v>
      </c>
      <c r="R16" s="71" t="e">
        <f t="shared" si="17"/>
        <v>#DIV/0!</v>
      </c>
      <c r="S16" s="71" t="e">
        <f t="shared" si="18"/>
        <v>#DIV/0!</v>
      </c>
      <c r="T16" s="71" t="e">
        <f t="shared" si="19"/>
        <v>#DIV/0!</v>
      </c>
    </row>
    <row r="17" spans="1:20" ht="16" thickBot="1" x14ac:dyDescent="0.25">
      <c r="A17" s="134"/>
      <c r="B17" s="49" t="s">
        <v>8</v>
      </c>
      <c r="C17" s="42">
        <v>0</v>
      </c>
      <c r="D17" s="42">
        <v>0</v>
      </c>
      <c r="E17" s="42">
        <v>0</v>
      </c>
      <c r="F17" s="42">
        <v>0</v>
      </c>
      <c r="G17" s="50">
        <f t="shared" si="20"/>
        <v>0</v>
      </c>
      <c r="H17" s="50">
        <f t="shared" si="20"/>
        <v>0</v>
      </c>
      <c r="I17" s="70">
        <v>0</v>
      </c>
      <c r="J17" s="30">
        <f t="shared" si="8"/>
        <v>0</v>
      </c>
      <c r="K17" s="68">
        <f t="shared" si="10"/>
        <v>0</v>
      </c>
      <c r="L17" s="68">
        <f t="shared" si="11"/>
        <v>0</v>
      </c>
      <c r="M17" s="68">
        <f t="shared" si="12"/>
        <v>0</v>
      </c>
      <c r="N17" s="68">
        <f t="shared" si="13"/>
        <v>0</v>
      </c>
      <c r="O17" s="72">
        <f t="shared" si="14"/>
        <v>0</v>
      </c>
      <c r="P17" s="71" t="e">
        <f t="shared" si="15"/>
        <v>#DIV/0!</v>
      </c>
      <c r="Q17" s="71" t="e">
        <f t="shared" si="16"/>
        <v>#DIV/0!</v>
      </c>
      <c r="R17" s="71" t="e">
        <f t="shared" si="17"/>
        <v>#DIV/0!</v>
      </c>
      <c r="S17" s="71" t="e">
        <f t="shared" si="18"/>
        <v>#DIV/0!</v>
      </c>
      <c r="T17" s="71" t="e">
        <f t="shared" si="19"/>
        <v>#DIV/0!</v>
      </c>
    </row>
    <row r="18" spans="1:20" ht="16" thickBot="1" x14ac:dyDescent="0.25">
      <c r="A18" s="109" t="s">
        <v>1</v>
      </c>
      <c r="B18" s="110"/>
      <c r="C18" s="37">
        <f>SUM(C14:C17)</f>
        <v>0</v>
      </c>
      <c r="D18" s="37">
        <f t="shared" ref="D18:F18" si="21">SUM(D14:D17)</f>
        <v>0</v>
      </c>
      <c r="E18" s="37">
        <f>SUM(E14:E17)</f>
        <v>0</v>
      </c>
      <c r="F18" s="37">
        <f t="shared" si="21"/>
        <v>0</v>
      </c>
      <c r="G18" s="37">
        <f>SUM(G14:G17)</f>
        <v>0</v>
      </c>
      <c r="H18" s="37">
        <f t="shared" ref="H18" si="22">SUM(H14:H17)</f>
        <v>0</v>
      </c>
      <c r="I18" s="59">
        <f>SUM(I14:I17)</f>
        <v>0</v>
      </c>
      <c r="J18" s="30">
        <f t="shared" si="8"/>
        <v>0</v>
      </c>
      <c r="K18" s="73">
        <f t="shared" si="10"/>
        <v>0</v>
      </c>
      <c r="L18" s="73">
        <f t="shared" si="11"/>
        <v>0</v>
      </c>
      <c r="M18" s="73">
        <f t="shared" si="12"/>
        <v>0</v>
      </c>
      <c r="N18" s="73">
        <f t="shared" si="13"/>
        <v>0</v>
      </c>
      <c r="O18" s="74">
        <f t="shared" si="14"/>
        <v>0</v>
      </c>
      <c r="P18" s="71" t="e">
        <f t="shared" si="15"/>
        <v>#DIV/0!</v>
      </c>
      <c r="Q18" s="71" t="e">
        <f t="shared" si="16"/>
        <v>#DIV/0!</v>
      </c>
      <c r="R18" s="71" t="e">
        <f t="shared" si="17"/>
        <v>#DIV/0!</v>
      </c>
      <c r="S18" s="71" t="e">
        <f t="shared" si="18"/>
        <v>#DIV/0!</v>
      </c>
      <c r="T18" s="71" t="e">
        <f t="shared" si="19"/>
        <v>#DIV/0!</v>
      </c>
    </row>
    <row r="19" spans="1:20" ht="15" customHeight="1" x14ac:dyDescent="0.2">
      <c r="A19" s="132" t="s">
        <v>72</v>
      </c>
      <c r="B19" s="3" t="s">
        <v>5</v>
      </c>
      <c r="C19" s="79">
        <v>0</v>
      </c>
      <c r="D19" s="79">
        <v>0</v>
      </c>
      <c r="E19" s="50">
        <v>3</v>
      </c>
      <c r="F19" s="79">
        <v>0</v>
      </c>
      <c r="G19" s="50">
        <f>C19+E19</f>
        <v>3</v>
      </c>
      <c r="H19" s="50">
        <f>D19+F19</f>
        <v>0</v>
      </c>
      <c r="I19" s="79">
        <v>0</v>
      </c>
      <c r="J19" s="30">
        <f t="shared" si="8"/>
        <v>3</v>
      </c>
      <c r="K19" s="31">
        <f t="shared" si="10"/>
        <v>0</v>
      </c>
      <c r="L19" s="31">
        <f t="shared" si="11"/>
        <v>0</v>
      </c>
      <c r="M19" s="31">
        <f t="shared" si="12"/>
        <v>3</v>
      </c>
      <c r="N19" s="31">
        <f t="shared" si="13"/>
        <v>0</v>
      </c>
      <c r="O19" s="49">
        <f t="shared" si="14"/>
        <v>0</v>
      </c>
      <c r="P19" s="71">
        <f t="shared" si="15"/>
        <v>1</v>
      </c>
      <c r="Q19" s="71">
        <f t="shared" si="16"/>
        <v>1</v>
      </c>
      <c r="R19" s="71">
        <f t="shared" si="17"/>
        <v>0</v>
      </c>
      <c r="S19" s="71">
        <f t="shared" si="18"/>
        <v>0</v>
      </c>
      <c r="T19" s="71" t="e">
        <f t="shared" si="19"/>
        <v>#DIV/0!</v>
      </c>
    </row>
    <row r="20" spans="1:20" x14ac:dyDescent="0.2">
      <c r="A20" s="133"/>
      <c r="B20" s="3" t="s">
        <v>6</v>
      </c>
      <c r="C20" s="42">
        <v>0</v>
      </c>
      <c r="D20" s="42">
        <v>0</v>
      </c>
      <c r="E20" s="42">
        <v>8</v>
      </c>
      <c r="F20" s="42">
        <v>0</v>
      </c>
      <c r="G20" s="50">
        <f t="shared" ref="G20:H22" si="23">C20+E20</f>
        <v>8</v>
      </c>
      <c r="H20" s="50">
        <f t="shared" si="23"/>
        <v>0</v>
      </c>
      <c r="I20" s="42">
        <v>0</v>
      </c>
      <c r="J20" s="30">
        <f t="shared" si="8"/>
        <v>8</v>
      </c>
      <c r="K20" s="31">
        <f t="shared" si="10"/>
        <v>0</v>
      </c>
      <c r="L20" s="31">
        <f t="shared" si="11"/>
        <v>0</v>
      </c>
      <c r="M20" s="31">
        <f t="shared" si="12"/>
        <v>8</v>
      </c>
      <c r="N20" s="31">
        <f t="shared" si="13"/>
        <v>0</v>
      </c>
      <c r="O20" s="49">
        <f t="shared" si="14"/>
        <v>0</v>
      </c>
      <c r="P20" s="71">
        <f t="shared" si="15"/>
        <v>1</v>
      </c>
      <c r="Q20" s="71">
        <f t="shared" si="16"/>
        <v>1</v>
      </c>
      <c r="R20" s="71">
        <f t="shared" si="17"/>
        <v>0</v>
      </c>
      <c r="S20" s="71">
        <f t="shared" si="18"/>
        <v>0</v>
      </c>
      <c r="T20" s="71" t="e">
        <f t="shared" si="19"/>
        <v>#DIV/0!</v>
      </c>
    </row>
    <row r="21" spans="1:20" x14ac:dyDescent="0.2">
      <c r="A21" s="133"/>
      <c r="B21" s="3" t="s">
        <v>7</v>
      </c>
      <c r="C21" s="42">
        <v>0</v>
      </c>
      <c r="D21" s="42">
        <v>0</v>
      </c>
      <c r="E21" s="42">
        <v>6</v>
      </c>
      <c r="F21" s="42">
        <v>0</v>
      </c>
      <c r="G21" s="50">
        <f t="shared" si="23"/>
        <v>6</v>
      </c>
      <c r="H21" s="50">
        <f t="shared" si="23"/>
        <v>0</v>
      </c>
      <c r="I21" s="70">
        <v>0</v>
      </c>
      <c r="J21" s="30">
        <f t="shared" si="8"/>
        <v>6</v>
      </c>
      <c r="K21" s="31">
        <f t="shared" si="10"/>
        <v>0</v>
      </c>
      <c r="L21" s="31">
        <f t="shared" si="11"/>
        <v>0</v>
      </c>
      <c r="M21" s="31">
        <f t="shared" si="12"/>
        <v>6</v>
      </c>
      <c r="N21" s="31">
        <f t="shared" si="13"/>
        <v>0</v>
      </c>
      <c r="O21" s="49">
        <f t="shared" si="14"/>
        <v>0</v>
      </c>
      <c r="P21" s="71">
        <f t="shared" si="15"/>
        <v>1</v>
      </c>
      <c r="Q21" s="71">
        <f t="shared" si="16"/>
        <v>1</v>
      </c>
      <c r="R21" s="71">
        <f t="shared" si="17"/>
        <v>0</v>
      </c>
      <c r="S21" s="71">
        <f t="shared" si="18"/>
        <v>0</v>
      </c>
      <c r="T21" s="71" t="e">
        <f t="shared" si="19"/>
        <v>#DIV/0!</v>
      </c>
    </row>
    <row r="22" spans="1:20" ht="16" thickBot="1" x14ac:dyDescent="0.25">
      <c r="A22" s="134"/>
      <c r="B22" s="3" t="s">
        <v>8</v>
      </c>
      <c r="C22" s="42">
        <v>0</v>
      </c>
      <c r="D22" s="42">
        <v>0</v>
      </c>
      <c r="E22" s="42">
        <v>7</v>
      </c>
      <c r="F22" s="42">
        <v>0</v>
      </c>
      <c r="G22" s="50">
        <f t="shared" si="23"/>
        <v>7</v>
      </c>
      <c r="H22" s="50">
        <f t="shared" si="23"/>
        <v>0</v>
      </c>
      <c r="I22" s="70">
        <v>0</v>
      </c>
      <c r="J22" s="30">
        <f t="shared" si="8"/>
        <v>7</v>
      </c>
      <c r="K22" s="68">
        <f t="shared" si="10"/>
        <v>0</v>
      </c>
      <c r="L22" s="68">
        <f t="shared" si="11"/>
        <v>0</v>
      </c>
      <c r="M22" s="68">
        <f t="shared" si="12"/>
        <v>7</v>
      </c>
      <c r="N22" s="68">
        <f t="shared" si="13"/>
        <v>0</v>
      </c>
      <c r="O22" s="72">
        <f t="shared" si="14"/>
        <v>0</v>
      </c>
      <c r="P22" s="71">
        <f t="shared" si="15"/>
        <v>1</v>
      </c>
      <c r="Q22" s="71">
        <f t="shared" si="16"/>
        <v>1</v>
      </c>
      <c r="R22" s="71">
        <f t="shared" si="17"/>
        <v>0</v>
      </c>
      <c r="S22" s="71">
        <f t="shared" si="18"/>
        <v>0</v>
      </c>
      <c r="T22" s="71" t="e">
        <f t="shared" si="19"/>
        <v>#DIV/0!</v>
      </c>
    </row>
    <row r="23" spans="1:20" ht="16" thickBot="1" x14ac:dyDescent="0.25">
      <c r="A23" s="109" t="s">
        <v>1</v>
      </c>
      <c r="B23" s="110"/>
      <c r="C23" s="37">
        <f>SUM(C19:C22)</f>
        <v>0</v>
      </c>
      <c r="D23" s="37">
        <f t="shared" ref="D23:F23" si="24">SUM(D19:D22)</f>
        <v>0</v>
      </c>
      <c r="E23" s="37">
        <f>SUM(E19:E22)</f>
        <v>24</v>
      </c>
      <c r="F23" s="37">
        <f t="shared" si="24"/>
        <v>0</v>
      </c>
      <c r="G23" s="37">
        <f>SUM(G19:G22)</f>
        <v>24</v>
      </c>
      <c r="H23" s="37">
        <f t="shared" ref="H23" si="25">SUM(H19:H22)</f>
        <v>0</v>
      </c>
      <c r="I23" s="59">
        <f>SUM(I19:I22)</f>
        <v>0</v>
      </c>
      <c r="J23" s="30">
        <f t="shared" si="8"/>
        <v>24</v>
      </c>
      <c r="K23" s="73">
        <f t="shared" si="10"/>
        <v>0</v>
      </c>
      <c r="L23" s="73">
        <f t="shared" si="11"/>
        <v>0</v>
      </c>
      <c r="M23" s="73">
        <f t="shared" si="12"/>
        <v>24</v>
      </c>
      <c r="N23" s="73">
        <f t="shared" si="13"/>
        <v>0</v>
      </c>
      <c r="O23" s="74">
        <f t="shared" si="14"/>
        <v>0</v>
      </c>
      <c r="P23" s="71">
        <f t="shared" si="15"/>
        <v>1</v>
      </c>
      <c r="Q23" s="71">
        <f t="shared" si="16"/>
        <v>1</v>
      </c>
      <c r="R23" s="71">
        <f t="shared" si="17"/>
        <v>0</v>
      </c>
      <c r="S23" s="71">
        <f t="shared" si="18"/>
        <v>0</v>
      </c>
      <c r="T23" s="71" t="e">
        <f t="shared" si="19"/>
        <v>#DIV/0!</v>
      </c>
    </row>
    <row r="24" spans="1:20" ht="15" customHeight="1" x14ac:dyDescent="0.2">
      <c r="A24" s="132" t="s">
        <v>73</v>
      </c>
      <c r="B24" s="3" t="s">
        <v>5</v>
      </c>
      <c r="C24" s="79">
        <v>0</v>
      </c>
      <c r="D24" s="79">
        <v>0</v>
      </c>
      <c r="E24" s="50">
        <v>0</v>
      </c>
      <c r="F24" s="79">
        <v>0</v>
      </c>
      <c r="G24" s="50">
        <f>C24+E24</f>
        <v>0</v>
      </c>
      <c r="H24" s="50">
        <f>D24+F24</f>
        <v>0</v>
      </c>
      <c r="I24" s="79">
        <v>0</v>
      </c>
      <c r="J24" s="30">
        <f t="shared" si="8"/>
        <v>0</v>
      </c>
      <c r="K24" s="31">
        <f t="shared" si="10"/>
        <v>0</v>
      </c>
      <c r="L24" s="31">
        <f t="shared" si="11"/>
        <v>0</v>
      </c>
      <c r="M24" s="31">
        <f t="shared" si="12"/>
        <v>0</v>
      </c>
      <c r="N24" s="31">
        <f t="shared" si="13"/>
        <v>0</v>
      </c>
      <c r="O24" s="49">
        <f t="shared" si="14"/>
        <v>0</v>
      </c>
      <c r="P24" s="71" t="e">
        <f t="shared" si="15"/>
        <v>#DIV/0!</v>
      </c>
      <c r="Q24" s="71" t="e">
        <f t="shared" si="16"/>
        <v>#DIV/0!</v>
      </c>
      <c r="R24" s="71" t="e">
        <f t="shared" si="17"/>
        <v>#DIV/0!</v>
      </c>
      <c r="S24" s="71" t="e">
        <f t="shared" si="18"/>
        <v>#DIV/0!</v>
      </c>
      <c r="T24" s="71" t="e">
        <f t="shared" si="19"/>
        <v>#DIV/0!</v>
      </c>
    </row>
    <row r="25" spans="1:20" x14ac:dyDescent="0.2">
      <c r="A25" s="133"/>
      <c r="B25" s="3" t="s">
        <v>6</v>
      </c>
      <c r="C25" s="42">
        <v>0</v>
      </c>
      <c r="D25" s="42">
        <v>0</v>
      </c>
      <c r="E25" s="42">
        <v>17</v>
      </c>
      <c r="F25" s="42">
        <v>0</v>
      </c>
      <c r="G25" s="50">
        <f t="shared" ref="G25:H27" si="26">C25+E25</f>
        <v>17</v>
      </c>
      <c r="H25" s="50">
        <f t="shared" si="26"/>
        <v>0</v>
      </c>
      <c r="I25" s="42">
        <v>0</v>
      </c>
      <c r="J25" s="30">
        <f t="shared" si="8"/>
        <v>17</v>
      </c>
      <c r="K25" s="31">
        <f t="shared" si="10"/>
        <v>0</v>
      </c>
      <c r="L25" s="31">
        <f t="shared" si="11"/>
        <v>0</v>
      </c>
      <c r="M25" s="31">
        <f t="shared" si="12"/>
        <v>17</v>
      </c>
      <c r="N25" s="31">
        <f t="shared" si="13"/>
        <v>0</v>
      </c>
      <c r="O25" s="49">
        <f t="shared" si="14"/>
        <v>0</v>
      </c>
      <c r="P25" s="71">
        <f t="shared" si="15"/>
        <v>1</v>
      </c>
      <c r="Q25" s="71">
        <f t="shared" si="16"/>
        <v>1</v>
      </c>
      <c r="R25" s="71">
        <f t="shared" si="17"/>
        <v>0</v>
      </c>
      <c r="S25" s="71">
        <f t="shared" si="18"/>
        <v>0</v>
      </c>
      <c r="T25" s="71" t="e">
        <f t="shared" si="19"/>
        <v>#DIV/0!</v>
      </c>
    </row>
    <row r="26" spans="1:20" x14ac:dyDescent="0.2">
      <c r="A26" s="133"/>
      <c r="B26" s="3" t="s">
        <v>7</v>
      </c>
      <c r="C26" s="42">
        <v>0</v>
      </c>
      <c r="D26" s="42">
        <v>0</v>
      </c>
      <c r="E26" s="42">
        <v>9</v>
      </c>
      <c r="F26" s="42">
        <v>0</v>
      </c>
      <c r="G26" s="50">
        <f t="shared" si="26"/>
        <v>9</v>
      </c>
      <c r="H26" s="50">
        <f t="shared" si="26"/>
        <v>0</v>
      </c>
      <c r="I26" s="70">
        <v>0</v>
      </c>
      <c r="J26" s="30">
        <f t="shared" si="8"/>
        <v>9</v>
      </c>
      <c r="K26" s="31">
        <f t="shared" si="10"/>
        <v>0</v>
      </c>
      <c r="L26" s="31">
        <f t="shared" si="11"/>
        <v>0</v>
      </c>
      <c r="M26" s="31">
        <f t="shared" si="12"/>
        <v>9</v>
      </c>
      <c r="N26" s="31">
        <f t="shared" si="13"/>
        <v>0</v>
      </c>
      <c r="O26" s="49">
        <f t="shared" si="14"/>
        <v>0</v>
      </c>
      <c r="P26" s="71">
        <f t="shared" si="15"/>
        <v>1</v>
      </c>
      <c r="Q26" s="71">
        <f t="shared" si="16"/>
        <v>1</v>
      </c>
      <c r="R26" s="71">
        <f t="shared" si="17"/>
        <v>0</v>
      </c>
      <c r="S26" s="71">
        <f t="shared" si="18"/>
        <v>0</v>
      </c>
      <c r="T26" s="71" t="e">
        <f t="shared" si="19"/>
        <v>#DIV/0!</v>
      </c>
    </row>
    <row r="27" spans="1:20" ht="16" thickBot="1" x14ac:dyDescent="0.25">
      <c r="A27" s="134"/>
      <c r="B27" s="3" t="s">
        <v>8</v>
      </c>
      <c r="C27" s="42">
        <v>0</v>
      </c>
      <c r="D27" s="42">
        <v>0</v>
      </c>
      <c r="E27" s="42">
        <v>5</v>
      </c>
      <c r="F27" s="42">
        <v>0</v>
      </c>
      <c r="G27" s="50">
        <f t="shared" si="26"/>
        <v>5</v>
      </c>
      <c r="H27" s="50">
        <f t="shared" si="26"/>
        <v>0</v>
      </c>
      <c r="I27" s="70">
        <v>0</v>
      </c>
      <c r="J27" s="30">
        <f t="shared" si="8"/>
        <v>5</v>
      </c>
      <c r="K27" s="68">
        <f t="shared" si="10"/>
        <v>0</v>
      </c>
      <c r="L27" s="68">
        <f t="shared" si="11"/>
        <v>0</v>
      </c>
      <c r="M27" s="68">
        <f t="shared" si="12"/>
        <v>5</v>
      </c>
      <c r="N27" s="68">
        <f t="shared" si="13"/>
        <v>0</v>
      </c>
      <c r="O27" s="72">
        <f t="shared" si="14"/>
        <v>0</v>
      </c>
      <c r="P27" s="71">
        <f t="shared" si="15"/>
        <v>1</v>
      </c>
      <c r="Q27" s="71">
        <f t="shared" si="16"/>
        <v>1</v>
      </c>
      <c r="R27" s="71">
        <f t="shared" si="17"/>
        <v>0</v>
      </c>
      <c r="S27" s="71">
        <f t="shared" si="18"/>
        <v>0</v>
      </c>
      <c r="T27" s="71" t="e">
        <f t="shared" si="19"/>
        <v>#DIV/0!</v>
      </c>
    </row>
    <row r="28" spans="1:20" ht="16" thickBot="1" x14ac:dyDescent="0.25">
      <c r="A28" s="109" t="s">
        <v>1</v>
      </c>
      <c r="B28" s="110"/>
      <c r="C28" s="37">
        <f>SUM(C24:C27)</f>
        <v>0</v>
      </c>
      <c r="D28" s="37">
        <f t="shared" ref="D28:F28" si="27">SUM(D24:D27)</f>
        <v>0</v>
      </c>
      <c r="E28" s="37">
        <f>SUM(E24:E27)</f>
        <v>31</v>
      </c>
      <c r="F28" s="37">
        <f t="shared" si="27"/>
        <v>0</v>
      </c>
      <c r="G28" s="37">
        <f>SUM(G24:G27)</f>
        <v>31</v>
      </c>
      <c r="H28" s="37">
        <f t="shared" ref="H28" si="28">SUM(H24:H27)</f>
        <v>0</v>
      </c>
      <c r="I28" s="59">
        <f>SUM(I24:I27)</f>
        <v>0</v>
      </c>
      <c r="J28" s="30">
        <f t="shared" si="8"/>
        <v>31</v>
      </c>
      <c r="K28" s="73">
        <f t="shared" si="10"/>
        <v>0</v>
      </c>
      <c r="L28" s="73">
        <f t="shared" si="11"/>
        <v>0</v>
      </c>
      <c r="M28" s="73">
        <f t="shared" si="12"/>
        <v>31</v>
      </c>
      <c r="N28" s="73">
        <f t="shared" si="13"/>
        <v>0</v>
      </c>
      <c r="O28" s="74">
        <f t="shared" si="14"/>
        <v>0</v>
      </c>
      <c r="P28" s="71">
        <f t="shared" si="15"/>
        <v>1</v>
      </c>
      <c r="Q28" s="71">
        <f t="shared" si="16"/>
        <v>1</v>
      </c>
      <c r="R28" s="71">
        <f t="shared" si="17"/>
        <v>0</v>
      </c>
      <c r="S28" s="71">
        <f t="shared" si="18"/>
        <v>0</v>
      </c>
      <c r="T28" s="71" t="e">
        <f t="shared" si="19"/>
        <v>#DIV/0!</v>
      </c>
    </row>
    <row r="29" spans="1:20" ht="15" customHeight="1" x14ac:dyDescent="0.2">
      <c r="A29" s="132" t="s">
        <v>74</v>
      </c>
      <c r="B29" s="3" t="s">
        <v>5</v>
      </c>
      <c r="C29" s="79">
        <v>1</v>
      </c>
      <c r="D29" s="79">
        <v>0</v>
      </c>
      <c r="E29" s="50">
        <v>0</v>
      </c>
      <c r="F29" s="79">
        <v>0</v>
      </c>
      <c r="G29" s="50">
        <f>C29+E29</f>
        <v>1</v>
      </c>
      <c r="H29" s="50">
        <f>D29+F29</f>
        <v>0</v>
      </c>
      <c r="I29" s="79">
        <v>0</v>
      </c>
      <c r="J29" s="30">
        <f t="shared" si="8"/>
        <v>1</v>
      </c>
      <c r="K29" s="31">
        <f t="shared" si="10"/>
        <v>1</v>
      </c>
      <c r="L29" s="31">
        <f t="shared" si="11"/>
        <v>0</v>
      </c>
      <c r="M29" s="31">
        <f t="shared" si="12"/>
        <v>0</v>
      </c>
      <c r="N29" s="31">
        <f t="shared" si="13"/>
        <v>0</v>
      </c>
      <c r="O29" s="49">
        <f t="shared" si="14"/>
        <v>0</v>
      </c>
      <c r="P29" s="71">
        <f t="shared" si="15"/>
        <v>1</v>
      </c>
      <c r="Q29" s="71" t="e">
        <f t="shared" si="16"/>
        <v>#DIV/0!</v>
      </c>
      <c r="R29" s="71">
        <f t="shared" si="17"/>
        <v>0</v>
      </c>
      <c r="S29" s="71">
        <f t="shared" si="18"/>
        <v>0</v>
      </c>
      <c r="T29" s="71" t="e">
        <f t="shared" si="19"/>
        <v>#DIV/0!</v>
      </c>
    </row>
    <row r="30" spans="1:20" x14ac:dyDescent="0.2">
      <c r="A30" s="133"/>
      <c r="B30" s="3" t="s">
        <v>6</v>
      </c>
      <c r="C30" s="42">
        <v>0</v>
      </c>
      <c r="D30" s="42">
        <v>0</v>
      </c>
      <c r="E30" s="42">
        <v>14</v>
      </c>
      <c r="F30" s="42">
        <v>1</v>
      </c>
      <c r="G30" s="50">
        <f t="shared" ref="G30:H32" si="29">C30+E30</f>
        <v>14</v>
      </c>
      <c r="H30" s="50">
        <f t="shared" si="29"/>
        <v>1</v>
      </c>
      <c r="I30" s="42">
        <v>0</v>
      </c>
      <c r="J30" s="30">
        <f t="shared" si="8"/>
        <v>15</v>
      </c>
      <c r="K30" s="31">
        <f t="shared" si="10"/>
        <v>0</v>
      </c>
      <c r="L30" s="31">
        <f t="shared" si="11"/>
        <v>0</v>
      </c>
      <c r="M30" s="31">
        <f t="shared" si="12"/>
        <v>14</v>
      </c>
      <c r="N30" s="31">
        <f t="shared" si="13"/>
        <v>1</v>
      </c>
      <c r="O30" s="49">
        <f t="shared" si="14"/>
        <v>0</v>
      </c>
      <c r="P30" s="71">
        <f t="shared" si="15"/>
        <v>1</v>
      </c>
      <c r="Q30" s="71">
        <f t="shared" si="16"/>
        <v>1</v>
      </c>
      <c r="R30" s="71">
        <f t="shared" si="17"/>
        <v>6.6666666666666666E-2</v>
      </c>
      <c r="S30" s="71">
        <f t="shared" si="18"/>
        <v>6.6666666666666666E-2</v>
      </c>
      <c r="T30" s="71">
        <f t="shared" si="19"/>
        <v>0</v>
      </c>
    </row>
    <row r="31" spans="1:20" x14ac:dyDescent="0.2">
      <c r="A31" s="133"/>
      <c r="B31" s="3" t="s">
        <v>7</v>
      </c>
      <c r="C31" s="42">
        <v>0</v>
      </c>
      <c r="D31" s="42">
        <v>0</v>
      </c>
      <c r="E31" s="42">
        <v>4</v>
      </c>
      <c r="F31" s="42">
        <v>0</v>
      </c>
      <c r="G31" s="50">
        <f t="shared" si="29"/>
        <v>4</v>
      </c>
      <c r="H31" s="50">
        <f t="shared" si="29"/>
        <v>0</v>
      </c>
      <c r="I31" s="70">
        <v>0</v>
      </c>
      <c r="J31" s="30">
        <f t="shared" si="8"/>
        <v>4</v>
      </c>
      <c r="K31" s="31">
        <f t="shared" si="10"/>
        <v>0</v>
      </c>
      <c r="L31" s="31">
        <f t="shared" si="11"/>
        <v>0</v>
      </c>
      <c r="M31" s="31">
        <f t="shared" si="12"/>
        <v>4</v>
      </c>
      <c r="N31" s="31">
        <f t="shared" si="13"/>
        <v>0</v>
      </c>
      <c r="O31" s="49">
        <f t="shared" si="14"/>
        <v>0</v>
      </c>
      <c r="P31" s="71">
        <f t="shared" si="15"/>
        <v>1</v>
      </c>
      <c r="Q31" s="71">
        <f t="shared" si="16"/>
        <v>1</v>
      </c>
      <c r="R31" s="71">
        <f t="shared" si="17"/>
        <v>0</v>
      </c>
      <c r="S31" s="71">
        <f t="shared" si="18"/>
        <v>0</v>
      </c>
      <c r="T31" s="71" t="e">
        <f t="shared" si="19"/>
        <v>#DIV/0!</v>
      </c>
    </row>
    <row r="32" spans="1:20" ht="16" thickBot="1" x14ac:dyDescent="0.25">
      <c r="A32" s="134"/>
      <c r="B32" s="3" t="s">
        <v>8</v>
      </c>
      <c r="C32" s="42">
        <v>0</v>
      </c>
      <c r="D32" s="42">
        <v>0</v>
      </c>
      <c r="E32" s="42">
        <v>5</v>
      </c>
      <c r="F32" s="42">
        <v>0</v>
      </c>
      <c r="G32" s="50">
        <f t="shared" si="29"/>
        <v>5</v>
      </c>
      <c r="H32" s="50">
        <f t="shared" si="29"/>
        <v>0</v>
      </c>
      <c r="I32" s="70">
        <v>0</v>
      </c>
      <c r="J32" s="30">
        <f t="shared" si="8"/>
        <v>5</v>
      </c>
      <c r="K32" s="68">
        <f t="shared" si="10"/>
        <v>0</v>
      </c>
      <c r="L32" s="68">
        <f t="shared" si="11"/>
        <v>0</v>
      </c>
      <c r="M32" s="68">
        <f t="shared" si="12"/>
        <v>5</v>
      </c>
      <c r="N32" s="68">
        <f t="shared" si="13"/>
        <v>0</v>
      </c>
      <c r="O32" s="72">
        <f t="shared" si="14"/>
        <v>0</v>
      </c>
      <c r="P32" s="71">
        <f t="shared" si="15"/>
        <v>1</v>
      </c>
      <c r="Q32" s="71">
        <f t="shared" si="16"/>
        <v>1</v>
      </c>
      <c r="R32" s="71">
        <f t="shared" si="17"/>
        <v>0</v>
      </c>
      <c r="S32" s="71">
        <f t="shared" si="18"/>
        <v>0</v>
      </c>
      <c r="T32" s="71" t="e">
        <f t="shared" si="19"/>
        <v>#DIV/0!</v>
      </c>
    </row>
    <row r="33" spans="1:20" ht="16" thickBot="1" x14ac:dyDescent="0.25">
      <c r="A33" s="109" t="s">
        <v>1</v>
      </c>
      <c r="B33" s="110"/>
      <c r="C33" s="37">
        <f>SUM(C29:C32)</f>
        <v>1</v>
      </c>
      <c r="D33" s="37">
        <f t="shared" ref="D33:F33" si="30">SUM(D29:D32)</f>
        <v>0</v>
      </c>
      <c r="E33" s="37">
        <f>SUM(E29:E32)</f>
        <v>23</v>
      </c>
      <c r="F33" s="37">
        <f t="shared" si="30"/>
        <v>1</v>
      </c>
      <c r="G33" s="37">
        <f>SUM(G29:G32)</f>
        <v>24</v>
      </c>
      <c r="H33" s="37">
        <f t="shared" ref="H33" si="31">SUM(H29:H32)</f>
        <v>1</v>
      </c>
      <c r="I33" s="59">
        <f>SUM(I29:I32)</f>
        <v>0</v>
      </c>
      <c r="J33" s="30">
        <f t="shared" si="8"/>
        <v>25</v>
      </c>
      <c r="K33" s="73">
        <f t="shared" si="10"/>
        <v>1</v>
      </c>
      <c r="L33" s="73">
        <f t="shared" si="11"/>
        <v>0</v>
      </c>
      <c r="M33" s="73">
        <f t="shared" si="12"/>
        <v>23</v>
      </c>
      <c r="N33" s="73">
        <f t="shared" si="13"/>
        <v>1</v>
      </c>
      <c r="O33" s="74">
        <f t="shared" si="14"/>
        <v>0</v>
      </c>
      <c r="P33" s="71">
        <f t="shared" si="15"/>
        <v>1</v>
      </c>
      <c r="Q33" s="71">
        <f t="shared" si="16"/>
        <v>1</v>
      </c>
      <c r="R33" s="71">
        <f t="shared" si="17"/>
        <v>0.04</v>
      </c>
      <c r="S33" s="71">
        <f t="shared" si="18"/>
        <v>0.04</v>
      </c>
      <c r="T33" s="71">
        <f t="shared" si="19"/>
        <v>0</v>
      </c>
    </row>
    <row r="34" spans="1:20" ht="15" customHeight="1" x14ac:dyDescent="0.2">
      <c r="A34" s="132" t="s">
        <v>75</v>
      </c>
      <c r="B34" s="3" t="s">
        <v>5</v>
      </c>
      <c r="C34" s="79">
        <v>0</v>
      </c>
      <c r="D34" s="79">
        <v>0</v>
      </c>
      <c r="E34" s="50">
        <v>1</v>
      </c>
      <c r="F34" s="79">
        <v>0</v>
      </c>
      <c r="G34" s="50">
        <f>C34+E34</f>
        <v>1</v>
      </c>
      <c r="H34" s="50">
        <f>D34+F34</f>
        <v>0</v>
      </c>
      <c r="I34" s="79">
        <v>0</v>
      </c>
      <c r="J34" s="30">
        <f t="shared" si="8"/>
        <v>1</v>
      </c>
      <c r="K34" s="31">
        <f t="shared" si="10"/>
        <v>0</v>
      </c>
      <c r="L34" s="31">
        <f t="shared" si="11"/>
        <v>0</v>
      </c>
      <c r="M34" s="31">
        <f t="shared" si="12"/>
        <v>1</v>
      </c>
      <c r="N34" s="31">
        <f t="shared" si="13"/>
        <v>0</v>
      </c>
      <c r="O34" s="49">
        <f t="shared" si="14"/>
        <v>0</v>
      </c>
      <c r="P34" s="71">
        <f t="shared" si="15"/>
        <v>1</v>
      </c>
      <c r="Q34" s="71">
        <f t="shared" si="16"/>
        <v>1</v>
      </c>
      <c r="R34" s="71">
        <f t="shared" si="17"/>
        <v>0</v>
      </c>
      <c r="S34" s="71">
        <f t="shared" si="18"/>
        <v>0</v>
      </c>
      <c r="T34" s="71" t="e">
        <f t="shared" si="19"/>
        <v>#DIV/0!</v>
      </c>
    </row>
    <row r="35" spans="1:20" x14ac:dyDescent="0.2">
      <c r="A35" s="133"/>
      <c r="B35" s="3" t="s">
        <v>6</v>
      </c>
      <c r="C35" s="42">
        <v>0</v>
      </c>
      <c r="D35" s="42">
        <v>0</v>
      </c>
      <c r="E35" s="42">
        <v>7</v>
      </c>
      <c r="F35" s="42">
        <v>0</v>
      </c>
      <c r="G35" s="50">
        <f t="shared" ref="G35:H37" si="32">C35+E35</f>
        <v>7</v>
      </c>
      <c r="H35" s="50">
        <f t="shared" si="32"/>
        <v>0</v>
      </c>
      <c r="I35" s="42">
        <v>0</v>
      </c>
      <c r="J35" s="30">
        <f t="shared" si="8"/>
        <v>7</v>
      </c>
      <c r="K35" s="31">
        <f t="shared" si="10"/>
        <v>0</v>
      </c>
      <c r="L35" s="31">
        <f t="shared" si="11"/>
        <v>0</v>
      </c>
      <c r="M35" s="31">
        <f t="shared" si="12"/>
        <v>7</v>
      </c>
      <c r="N35" s="31">
        <f t="shared" si="13"/>
        <v>0</v>
      </c>
      <c r="O35" s="49">
        <f t="shared" si="14"/>
        <v>0</v>
      </c>
      <c r="P35" s="71">
        <f t="shared" si="15"/>
        <v>1</v>
      </c>
      <c r="Q35" s="71">
        <f t="shared" si="16"/>
        <v>1</v>
      </c>
      <c r="R35" s="71">
        <f t="shared" si="17"/>
        <v>0</v>
      </c>
      <c r="S35" s="71">
        <f t="shared" si="18"/>
        <v>0</v>
      </c>
      <c r="T35" s="71" t="e">
        <f t="shared" si="19"/>
        <v>#DIV/0!</v>
      </c>
    </row>
    <row r="36" spans="1:20" x14ac:dyDescent="0.2">
      <c r="A36" s="133"/>
      <c r="B36" s="3" t="s">
        <v>7</v>
      </c>
      <c r="C36" s="42">
        <v>0</v>
      </c>
      <c r="D36" s="42">
        <v>0</v>
      </c>
      <c r="E36" s="42">
        <v>1</v>
      </c>
      <c r="F36" s="42">
        <v>0</v>
      </c>
      <c r="G36" s="50">
        <f t="shared" si="32"/>
        <v>1</v>
      </c>
      <c r="H36" s="50">
        <f t="shared" si="32"/>
        <v>0</v>
      </c>
      <c r="I36" s="70">
        <v>0</v>
      </c>
      <c r="J36" s="30">
        <f t="shared" si="8"/>
        <v>1</v>
      </c>
      <c r="K36" s="31">
        <f t="shared" si="10"/>
        <v>0</v>
      </c>
      <c r="L36" s="31">
        <f t="shared" si="11"/>
        <v>0</v>
      </c>
      <c r="M36" s="31">
        <f t="shared" si="12"/>
        <v>1</v>
      </c>
      <c r="N36" s="31">
        <f t="shared" si="13"/>
        <v>0</v>
      </c>
      <c r="O36" s="49">
        <f t="shared" si="14"/>
        <v>0</v>
      </c>
      <c r="P36" s="71">
        <f t="shared" si="15"/>
        <v>1</v>
      </c>
      <c r="Q36" s="71">
        <f t="shared" si="16"/>
        <v>1</v>
      </c>
      <c r="R36" s="71">
        <f t="shared" si="17"/>
        <v>0</v>
      </c>
      <c r="S36" s="71">
        <f t="shared" si="18"/>
        <v>0</v>
      </c>
      <c r="T36" s="71" t="e">
        <f t="shared" si="19"/>
        <v>#DIV/0!</v>
      </c>
    </row>
    <row r="37" spans="1:20" ht="16" thickBot="1" x14ac:dyDescent="0.25">
      <c r="A37" s="134"/>
      <c r="B37" s="3" t="s">
        <v>8</v>
      </c>
      <c r="C37" s="42">
        <v>0</v>
      </c>
      <c r="D37" s="42">
        <v>0</v>
      </c>
      <c r="E37" s="42">
        <v>1</v>
      </c>
      <c r="F37" s="42">
        <v>0</v>
      </c>
      <c r="G37" s="50">
        <f t="shared" si="32"/>
        <v>1</v>
      </c>
      <c r="H37" s="50">
        <f t="shared" si="32"/>
        <v>0</v>
      </c>
      <c r="I37" s="70">
        <v>0</v>
      </c>
      <c r="J37" s="30">
        <f t="shared" si="8"/>
        <v>1</v>
      </c>
      <c r="K37" s="68">
        <f t="shared" si="10"/>
        <v>0</v>
      </c>
      <c r="L37" s="68">
        <f t="shared" si="11"/>
        <v>0</v>
      </c>
      <c r="M37" s="68">
        <f t="shared" si="12"/>
        <v>1</v>
      </c>
      <c r="N37" s="68">
        <f t="shared" si="13"/>
        <v>0</v>
      </c>
      <c r="O37" s="72">
        <f t="shared" si="14"/>
        <v>0</v>
      </c>
      <c r="P37" s="71">
        <f t="shared" si="15"/>
        <v>1</v>
      </c>
      <c r="Q37" s="71">
        <f t="shared" si="16"/>
        <v>1</v>
      </c>
      <c r="R37" s="71">
        <f t="shared" si="17"/>
        <v>0</v>
      </c>
      <c r="S37" s="71">
        <f t="shared" si="18"/>
        <v>0</v>
      </c>
      <c r="T37" s="71" t="e">
        <f t="shared" si="19"/>
        <v>#DIV/0!</v>
      </c>
    </row>
    <row r="38" spans="1:20" ht="16" thickBot="1" x14ac:dyDescent="0.25">
      <c r="A38" s="109" t="s">
        <v>1</v>
      </c>
      <c r="B38" s="110"/>
      <c r="C38" s="37">
        <f>SUM(C34:C37)</f>
        <v>0</v>
      </c>
      <c r="D38" s="37">
        <f t="shared" ref="D38" si="33">SUM(D34:D37)</f>
        <v>0</v>
      </c>
      <c r="E38" s="37">
        <f>SUM(E34:E37)</f>
        <v>10</v>
      </c>
      <c r="F38" s="37"/>
      <c r="G38" s="37">
        <f>SUM(G34:G37)</f>
        <v>10</v>
      </c>
      <c r="H38" s="37">
        <f t="shared" ref="H38:J38" si="34">SUM(H34:H37)</f>
        <v>0</v>
      </c>
      <c r="I38" s="37">
        <f t="shared" si="34"/>
        <v>0</v>
      </c>
      <c r="J38" s="37">
        <f t="shared" si="34"/>
        <v>10</v>
      </c>
      <c r="K38" s="73">
        <f t="shared" si="10"/>
        <v>0</v>
      </c>
      <c r="L38" s="73">
        <f t="shared" si="11"/>
        <v>0</v>
      </c>
      <c r="M38" s="73">
        <f t="shared" si="12"/>
        <v>10</v>
      </c>
      <c r="N38" s="73">
        <f t="shared" si="13"/>
        <v>0</v>
      </c>
      <c r="O38" s="74">
        <f t="shared" si="14"/>
        <v>0</v>
      </c>
      <c r="P38" s="71">
        <f t="shared" si="15"/>
        <v>1</v>
      </c>
      <c r="Q38" s="71">
        <f t="shared" si="16"/>
        <v>1</v>
      </c>
      <c r="R38" s="71">
        <f t="shared" si="17"/>
        <v>0</v>
      </c>
      <c r="S38" s="71">
        <f t="shared" si="18"/>
        <v>0</v>
      </c>
      <c r="T38" s="71" t="e">
        <f t="shared" si="19"/>
        <v>#DIV/0!</v>
      </c>
    </row>
    <row r="39" spans="1:20" ht="15" customHeight="1" x14ac:dyDescent="0.2">
      <c r="A39" s="132" t="s">
        <v>76</v>
      </c>
      <c r="B39" s="3" t="s">
        <v>5</v>
      </c>
      <c r="C39" s="79">
        <v>0</v>
      </c>
      <c r="D39" s="79">
        <v>0</v>
      </c>
      <c r="E39" s="50">
        <v>0</v>
      </c>
      <c r="F39" s="79">
        <v>0</v>
      </c>
      <c r="G39" s="50">
        <f>C39+E39</f>
        <v>0</v>
      </c>
      <c r="H39" s="50">
        <f>D39+F39</f>
        <v>0</v>
      </c>
      <c r="I39" s="79">
        <v>0</v>
      </c>
      <c r="J39" s="30">
        <f t="shared" si="8"/>
        <v>0</v>
      </c>
      <c r="K39" s="31">
        <f t="shared" si="10"/>
        <v>0</v>
      </c>
      <c r="L39" s="31">
        <f t="shared" si="11"/>
        <v>0</v>
      </c>
      <c r="M39" s="31">
        <f t="shared" si="12"/>
        <v>0</v>
      </c>
      <c r="N39" s="31">
        <f t="shared" si="13"/>
        <v>0</v>
      </c>
      <c r="O39" s="49">
        <f t="shared" si="14"/>
        <v>0</v>
      </c>
      <c r="P39" s="71" t="e">
        <f t="shared" si="15"/>
        <v>#DIV/0!</v>
      </c>
      <c r="Q39" s="71" t="e">
        <f t="shared" si="16"/>
        <v>#DIV/0!</v>
      </c>
      <c r="R39" s="71" t="e">
        <f t="shared" si="17"/>
        <v>#DIV/0!</v>
      </c>
      <c r="S39" s="71" t="e">
        <f t="shared" si="18"/>
        <v>#DIV/0!</v>
      </c>
      <c r="T39" s="71" t="e">
        <f t="shared" si="19"/>
        <v>#DIV/0!</v>
      </c>
    </row>
    <row r="40" spans="1:20" x14ac:dyDescent="0.2">
      <c r="A40" s="133"/>
      <c r="B40" s="3" t="s">
        <v>6</v>
      </c>
      <c r="C40" s="42">
        <v>0</v>
      </c>
      <c r="D40" s="42">
        <v>0</v>
      </c>
      <c r="E40" s="42">
        <v>12</v>
      </c>
      <c r="F40" s="42">
        <v>0</v>
      </c>
      <c r="G40" s="50">
        <f t="shared" ref="G40:H42" si="35">C40+E40</f>
        <v>12</v>
      </c>
      <c r="H40" s="50">
        <f t="shared" si="35"/>
        <v>0</v>
      </c>
      <c r="I40" s="42">
        <v>0</v>
      </c>
      <c r="J40" s="30">
        <f t="shared" si="8"/>
        <v>12</v>
      </c>
      <c r="K40" s="31">
        <f t="shared" si="10"/>
        <v>0</v>
      </c>
      <c r="L40" s="31">
        <f t="shared" si="11"/>
        <v>0</v>
      </c>
      <c r="M40" s="31">
        <f t="shared" si="12"/>
        <v>12</v>
      </c>
      <c r="N40" s="31">
        <f t="shared" si="13"/>
        <v>0</v>
      </c>
      <c r="O40" s="49">
        <f t="shared" si="14"/>
        <v>0</v>
      </c>
      <c r="P40" s="71">
        <f t="shared" si="15"/>
        <v>1</v>
      </c>
      <c r="Q40" s="71">
        <f t="shared" si="16"/>
        <v>1</v>
      </c>
      <c r="R40" s="71">
        <f t="shared" si="17"/>
        <v>0</v>
      </c>
      <c r="S40" s="71">
        <f t="shared" si="18"/>
        <v>0</v>
      </c>
      <c r="T40" s="71" t="e">
        <f t="shared" si="19"/>
        <v>#DIV/0!</v>
      </c>
    </row>
    <row r="41" spans="1:20" x14ac:dyDescent="0.2">
      <c r="A41" s="133"/>
      <c r="B41" s="3" t="s">
        <v>7</v>
      </c>
      <c r="C41" s="42">
        <v>0</v>
      </c>
      <c r="D41" s="42">
        <v>0</v>
      </c>
      <c r="E41" s="42">
        <v>5</v>
      </c>
      <c r="F41" s="42">
        <v>0</v>
      </c>
      <c r="G41" s="50">
        <f t="shared" si="35"/>
        <v>5</v>
      </c>
      <c r="H41" s="50">
        <f t="shared" si="35"/>
        <v>0</v>
      </c>
      <c r="I41" s="70">
        <v>0</v>
      </c>
      <c r="J41" s="30">
        <f t="shared" si="8"/>
        <v>5</v>
      </c>
      <c r="K41" s="31">
        <f t="shared" si="10"/>
        <v>0</v>
      </c>
      <c r="L41" s="31">
        <f t="shared" si="11"/>
        <v>0</v>
      </c>
      <c r="M41" s="31">
        <f t="shared" si="12"/>
        <v>5</v>
      </c>
      <c r="N41" s="31">
        <f t="shared" si="13"/>
        <v>0</v>
      </c>
      <c r="O41" s="49">
        <f t="shared" si="14"/>
        <v>0</v>
      </c>
      <c r="P41" s="71">
        <f t="shared" si="15"/>
        <v>1</v>
      </c>
      <c r="Q41" s="71">
        <f t="shared" si="16"/>
        <v>1</v>
      </c>
      <c r="R41" s="71">
        <f t="shared" si="17"/>
        <v>0</v>
      </c>
      <c r="S41" s="71">
        <f t="shared" si="18"/>
        <v>0</v>
      </c>
      <c r="T41" s="71" t="e">
        <f t="shared" si="19"/>
        <v>#DIV/0!</v>
      </c>
    </row>
    <row r="42" spans="1:20" ht="16" thickBot="1" x14ac:dyDescent="0.25">
      <c r="A42" s="134"/>
      <c r="B42" s="3" t="s">
        <v>8</v>
      </c>
      <c r="C42" s="42">
        <v>0</v>
      </c>
      <c r="D42" s="42">
        <v>0</v>
      </c>
      <c r="E42" s="42">
        <v>3</v>
      </c>
      <c r="F42" s="42">
        <v>0</v>
      </c>
      <c r="G42" s="50">
        <f t="shared" si="35"/>
        <v>3</v>
      </c>
      <c r="H42" s="50">
        <f t="shared" si="35"/>
        <v>0</v>
      </c>
      <c r="I42" s="70">
        <v>0</v>
      </c>
      <c r="J42" s="30">
        <f t="shared" si="8"/>
        <v>3</v>
      </c>
      <c r="K42" s="68">
        <f t="shared" si="10"/>
        <v>0</v>
      </c>
      <c r="L42" s="68">
        <f t="shared" si="11"/>
        <v>0</v>
      </c>
      <c r="M42" s="68">
        <f t="shared" si="12"/>
        <v>3</v>
      </c>
      <c r="N42" s="68">
        <f t="shared" si="13"/>
        <v>0</v>
      </c>
      <c r="O42" s="72">
        <f t="shared" si="14"/>
        <v>0</v>
      </c>
      <c r="P42" s="71">
        <f t="shared" si="15"/>
        <v>1</v>
      </c>
      <c r="Q42" s="71">
        <f t="shared" si="16"/>
        <v>1</v>
      </c>
      <c r="R42" s="71">
        <f t="shared" si="17"/>
        <v>0</v>
      </c>
      <c r="S42" s="71">
        <f t="shared" si="18"/>
        <v>0</v>
      </c>
      <c r="T42" s="71" t="e">
        <f t="shared" si="19"/>
        <v>#DIV/0!</v>
      </c>
    </row>
    <row r="43" spans="1:20" ht="16" thickBot="1" x14ac:dyDescent="0.25">
      <c r="A43" s="109" t="s">
        <v>1</v>
      </c>
      <c r="B43" s="110"/>
      <c r="C43" s="37">
        <f>SUM(C39:C42)</f>
        <v>0</v>
      </c>
      <c r="D43" s="37">
        <f t="shared" ref="D43:F43" si="36">SUM(D39:D42)</f>
        <v>0</v>
      </c>
      <c r="E43" s="37">
        <f>SUM(E39:E42)</f>
        <v>20</v>
      </c>
      <c r="F43" s="37">
        <f t="shared" si="36"/>
        <v>0</v>
      </c>
      <c r="G43" s="37">
        <f>SUM(G39:G42)</f>
        <v>20</v>
      </c>
      <c r="H43" s="37">
        <f t="shared" ref="H43" si="37">SUM(H39:H42)</f>
        <v>0</v>
      </c>
      <c r="I43" s="59">
        <f>SUM(I39:I42)</f>
        <v>0</v>
      </c>
      <c r="J43" s="30">
        <f t="shared" si="8"/>
        <v>20</v>
      </c>
      <c r="K43" s="73">
        <f t="shared" si="10"/>
        <v>0</v>
      </c>
      <c r="L43" s="73">
        <f t="shared" si="11"/>
        <v>0</v>
      </c>
      <c r="M43" s="73">
        <f t="shared" si="12"/>
        <v>20</v>
      </c>
      <c r="N43" s="73">
        <f t="shared" si="13"/>
        <v>0</v>
      </c>
      <c r="O43" s="74">
        <f t="shared" si="14"/>
        <v>0</v>
      </c>
      <c r="P43" s="71">
        <f t="shared" si="15"/>
        <v>1</v>
      </c>
      <c r="Q43" s="71">
        <f t="shared" si="16"/>
        <v>1</v>
      </c>
      <c r="R43" s="71">
        <f t="shared" si="17"/>
        <v>0</v>
      </c>
      <c r="S43" s="71">
        <f t="shared" si="18"/>
        <v>0</v>
      </c>
      <c r="T43" s="71" t="e">
        <f t="shared" si="19"/>
        <v>#DIV/0!</v>
      </c>
    </row>
    <row r="44" spans="1:20" ht="15" customHeight="1" x14ac:dyDescent="0.2">
      <c r="A44" s="132" t="s">
        <v>77</v>
      </c>
      <c r="B44" s="3" t="s">
        <v>5</v>
      </c>
      <c r="C44" s="79">
        <v>0</v>
      </c>
      <c r="D44" s="79">
        <v>0</v>
      </c>
      <c r="E44" s="50">
        <v>2</v>
      </c>
      <c r="F44" s="79">
        <v>0</v>
      </c>
      <c r="G44" s="50">
        <f>C44+E44</f>
        <v>2</v>
      </c>
      <c r="H44" s="50">
        <f>D44+F44</f>
        <v>0</v>
      </c>
      <c r="I44" s="79">
        <v>0</v>
      </c>
      <c r="J44" s="30">
        <f t="shared" si="8"/>
        <v>2</v>
      </c>
      <c r="K44" s="31">
        <f t="shared" si="10"/>
        <v>0</v>
      </c>
      <c r="L44" s="31">
        <f t="shared" si="11"/>
        <v>0</v>
      </c>
      <c r="M44" s="31">
        <f t="shared" si="12"/>
        <v>2</v>
      </c>
      <c r="N44" s="31">
        <f t="shared" si="13"/>
        <v>0</v>
      </c>
      <c r="O44" s="49">
        <f t="shared" si="14"/>
        <v>0</v>
      </c>
      <c r="P44" s="71">
        <f t="shared" si="15"/>
        <v>1</v>
      </c>
      <c r="Q44" s="71">
        <f t="shared" si="16"/>
        <v>1</v>
      </c>
      <c r="R44" s="71">
        <f t="shared" si="17"/>
        <v>0</v>
      </c>
      <c r="S44" s="71">
        <f t="shared" si="18"/>
        <v>0</v>
      </c>
      <c r="T44" s="71" t="e">
        <f t="shared" si="19"/>
        <v>#DIV/0!</v>
      </c>
    </row>
    <row r="45" spans="1:20" x14ac:dyDescent="0.2">
      <c r="A45" s="133"/>
      <c r="B45" s="3" t="s">
        <v>6</v>
      </c>
      <c r="C45" s="42">
        <v>0</v>
      </c>
      <c r="D45" s="42">
        <v>0</v>
      </c>
      <c r="E45" s="42">
        <v>2</v>
      </c>
      <c r="F45" s="42">
        <v>0</v>
      </c>
      <c r="G45" s="50">
        <f t="shared" ref="G45:H47" si="38">C45+E45</f>
        <v>2</v>
      </c>
      <c r="H45" s="50">
        <f t="shared" si="38"/>
        <v>0</v>
      </c>
      <c r="I45" s="42">
        <v>0</v>
      </c>
      <c r="J45" s="30">
        <f t="shared" si="8"/>
        <v>2</v>
      </c>
      <c r="K45" s="31">
        <f t="shared" si="10"/>
        <v>0</v>
      </c>
      <c r="L45" s="31">
        <f t="shared" si="11"/>
        <v>0</v>
      </c>
      <c r="M45" s="31">
        <f t="shared" si="12"/>
        <v>2</v>
      </c>
      <c r="N45" s="31">
        <f t="shared" si="13"/>
        <v>0</v>
      </c>
      <c r="O45" s="49">
        <f t="shared" si="14"/>
        <v>0</v>
      </c>
      <c r="P45" s="71">
        <f t="shared" si="15"/>
        <v>1</v>
      </c>
      <c r="Q45" s="71">
        <f t="shared" si="16"/>
        <v>1</v>
      </c>
      <c r="R45" s="71">
        <f t="shared" si="17"/>
        <v>0</v>
      </c>
      <c r="S45" s="71">
        <f t="shared" si="18"/>
        <v>0</v>
      </c>
      <c r="T45" s="71" t="e">
        <f t="shared" si="19"/>
        <v>#DIV/0!</v>
      </c>
    </row>
    <row r="46" spans="1:20" x14ac:dyDescent="0.2">
      <c r="A46" s="133"/>
      <c r="B46" s="3" t="s">
        <v>7</v>
      </c>
      <c r="C46" s="42">
        <v>0</v>
      </c>
      <c r="D46" s="42">
        <v>0</v>
      </c>
      <c r="E46" s="42">
        <v>0</v>
      </c>
      <c r="F46" s="42">
        <v>0</v>
      </c>
      <c r="G46" s="50">
        <f t="shared" si="38"/>
        <v>0</v>
      </c>
      <c r="H46" s="50">
        <f t="shared" si="38"/>
        <v>0</v>
      </c>
      <c r="I46" s="70">
        <v>0</v>
      </c>
      <c r="J46" s="30">
        <f t="shared" si="8"/>
        <v>0</v>
      </c>
      <c r="K46" s="31">
        <f t="shared" si="10"/>
        <v>0</v>
      </c>
      <c r="L46" s="31">
        <f t="shared" si="11"/>
        <v>0</v>
      </c>
      <c r="M46" s="31">
        <f t="shared" si="12"/>
        <v>0</v>
      </c>
      <c r="N46" s="31">
        <f t="shared" si="13"/>
        <v>0</v>
      </c>
      <c r="O46" s="49">
        <f t="shared" si="14"/>
        <v>0</v>
      </c>
      <c r="P46" s="71" t="e">
        <f t="shared" si="15"/>
        <v>#DIV/0!</v>
      </c>
      <c r="Q46" s="71" t="e">
        <f t="shared" si="16"/>
        <v>#DIV/0!</v>
      </c>
      <c r="R46" s="71" t="e">
        <f t="shared" si="17"/>
        <v>#DIV/0!</v>
      </c>
      <c r="S46" s="71" t="e">
        <f t="shared" si="18"/>
        <v>#DIV/0!</v>
      </c>
      <c r="T46" s="71" t="e">
        <f t="shared" si="19"/>
        <v>#DIV/0!</v>
      </c>
    </row>
    <row r="47" spans="1:20" ht="16" thickBot="1" x14ac:dyDescent="0.25">
      <c r="A47" s="134"/>
      <c r="B47" s="3" t="s">
        <v>8</v>
      </c>
      <c r="C47" s="42">
        <v>1</v>
      </c>
      <c r="D47" s="42">
        <v>0</v>
      </c>
      <c r="E47" s="42">
        <v>3</v>
      </c>
      <c r="F47" s="42">
        <v>0</v>
      </c>
      <c r="G47" s="50">
        <f t="shared" si="38"/>
        <v>4</v>
      </c>
      <c r="H47" s="50">
        <f t="shared" si="38"/>
        <v>0</v>
      </c>
      <c r="I47" s="70">
        <v>0</v>
      </c>
      <c r="J47" s="30">
        <f t="shared" si="8"/>
        <v>4</v>
      </c>
      <c r="K47" s="68">
        <f t="shared" si="10"/>
        <v>1</v>
      </c>
      <c r="L47" s="68">
        <f t="shared" si="11"/>
        <v>0</v>
      </c>
      <c r="M47" s="68">
        <f t="shared" si="12"/>
        <v>3</v>
      </c>
      <c r="N47" s="68">
        <f t="shared" si="13"/>
        <v>0</v>
      </c>
      <c r="O47" s="72">
        <f t="shared" si="14"/>
        <v>0</v>
      </c>
      <c r="P47" s="71">
        <f t="shared" si="15"/>
        <v>1</v>
      </c>
      <c r="Q47" s="71">
        <f t="shared" si="16"/>
        <v>1</v>
      </c>
      <c r="R47" s="71">
        <f t="shared" si="17"/>
        <v>0</v>
      </c>
      <c r="S47" s="71">
        <f t="shared" si="18"/>
        <v>0</v>
      </c>
      <c r="T47" s="71" t="e">
        <f t="shared" si="19"/>
        <v>#DIV/0!</v>
      </c>
    </row>
    <row r="48" spans="1:20" ht="16" thickBot="1" x14ac:dyDescent="0.25">
      <c r="A48" s="109" t="s">
        <v>1</v>
      </c>
      <c r="B48" s="110"/>
      <c r="C48" s="37">
        <f>SUM(C44:C47)</f>
        <v>1</v>
      </c>
      <c r="D48" s="37">
        <f t="shared" ref="D48:F48" si="39">SUM(D44:D47)</f>
        <v>0</v>
      </c>
      <c r="E48" s="37">
        <f>SUM(E44:E47)</f>
        <v>7</v>
      </c>
      <c r="F48" s="37">
        <f t="shared" si="39"/>
        <v>0</v>
      </c>
      <c r="G48" s="37">
        <f>SUM(G44:G47)</f>
        <v>8</v>
      </c>
      <c r="H48" s="37">
        <f t="shared" ref="H48" si="40">SUM(H44:H47)</f>
        <v>0</v>
      </c>
      <c r="I48" s="59">
        <f>SUM(I44:I47)</f>
        <v>0</v>
      </c>
      <c r="J48" s="30">
        <f t="shared" si="8"/>
        <v>8</v>
      </c>
      <c r="K48" s="73">
        <f t="shared" si="10"/>
        <v>1</v>
      </c>
      <c r="L48" s="73">
        <f t="shared" si="11"/>
        <v>0</v>
      </c>
      <c r="M48" s="73">
        <f t="shared" si="12"/>
        <v>7</v>
      </c>
      <c r="N48" s="73">
        <f t="shared" si="13"/>
        <v>0</v>
      </c>
      <c r="O48" s="74">
        <f t="shared" si="14"/>
        <v>0</v>
      </c>
      <c r="P48" s="71">
        <f t="shared" si="15"/>
        <v>1</v>
      </c>
      <c r="Q48" s="71">
        <f t="shared" si="16"/>
        <v>1</v>
      </c>
      <c r="R48" s="71">
        <f t="shared" si="17"/>
        <v>0</v>
      </c>
      <c r="S48" s="71">
        <f t="shared" si="18"/>
        <v>0</v>
      </c>
      <c r="T48" s="71" t="e">
        <f t="shared" si="19"/>
        <v>#DIV/0!</v>
      </c>
    </row>
    <row r="49" spans="1:20" ht="15" customHeight="1" x14ac:dyDescent="0.2">
      <c r="A49" s="132" t="s">
        <v>78</v>
      </c>
      <c r="B49" s="3" t="s">
        <v>5</v>
      </c>
      <c r="C49" s="79">
        <v>0</v>
      </c>
      <c r="D49" s="79">
        <v>0</v>
      </c>
      <c r="E49" s="79">
        <v>0</v>
      </c>
      <c r="F49" s="79">
        <v>0</v>
      </c>
      <c r="G49" s="50">
        <f>C49+E49</f>
        <v>0</v>
      </c>
      <c r="H49" s="50">
        <f>D49+F49</f>
        <v>0</v>
      </c>
      <c r="I49" s="79">
        <v>0</v>
      </c>
      <c r="J49" s="30">
        <f t="shared" si="8"/>
        <v>0</v>
      </c>
      <c r="K49" s="31">
        <f t="shared" si="10"/>
        <v>0</v>
      </c>
      <c r="L49" s="31">
        <f t="shared" si="11"/>
        <v>0</v>
      </c>
      <c r="M49" s="31">
        <f t="shared" si="12"/>
        <v>0</v>
      </c>
      <c r="N49" s="31">
        <f t="shared" si="13"/>
        <v>0</v>
      </c>
      <c r="O49" s="49">
        <f t="shared" si="14"/>
        <v>0</v>
      </c>
      <c r="P49" s="71" t="e">
        <f t="shared" si="15"/>
        <v>#DIV/0!</v>
      </c>
      <c r="Q49" s="71" t="e">
        <f t="shared" si="16"/>
        <v>#DIV/0!</v>
      </c>
      <c r="R49" s="71" t="e">
        <f t="shared" si="17"/>
        <v>#DIV/0!</v>
      </c>
      <c r="S49" s="71" t="e">
        <f t="shared" si="18"/>
        <v>#DIV/0!</v>
      </c>
      <c r="T49" s="71" t="e">
        <f t="shared" si="19"/>
        <v>#DIV/0!</v>
      </c>
    </row>
    <row r="50" spans="1:20" x14ac:dyDescent="0.2">
      <c r="A50" s="133"/>
      <c r="B50" s="31" t="s">
        <v>6</v>
      </c>
      <c r="C50" s="42">
        <v>0</v>
      </c>
      <c r="D50" s="42">
        <v>0</v>
      </c>
      <c r="E50" s="42">
        <v>1</v>
      </c>
      <c r="F50" s="42">
        <v>0</v>
      </c>
      <c r="G50" s="50">
        <f t="shared" ref="G50:H52" si="41">C50+E50</f>
        <v>1</v>
      </c>
      <c r="H50" s="50">
        <f t="shared" si="41"/>
        <v>0</v>
      </c>
      <c r="I50" s="42">
        <v>0</v>
      </c>
      <c r="J50" s="30">
        <f t="shared" si="8"/>
        <v>1</v>
      </c>
      <c r="K50" s="31">
        <f t="shared" si="10"/>
        <v>0</v>
      </c>
      <c r="L50" s="31">
        <f t="shared" si="11"/>
        <v>0</v>
      </c>
      <c r="M50" s="31">
        <f t="shared" si="12"/>
        <v>1</v>
      </c>
      <c r="N50" s="31">
        <f t="shared" si="13"/>
        <v>0</v>
      </c>
      <c r="O50" s="49">
        <f t="shared" si="14"/>
        <v>0</v>
      </c>
      <c r="P50" s="71">
        <f t="shared" si="15"/>
        <v>1</v>
      </c>
      <c r="Q50" s="71">
        <f t="shared" si="16"/>
        <v>1</v>
      </c>
      <c r="R50" s="71">
        <f t="shared" si="17"/>
        <v>0</v>
      </c>
      <c r="S50" s="71">
        <f t="shared" si="18"/>
        <v>0</v>
      </c>
      <c r="T50" s="71" t="e">
        <f t="shared" si="19"/>
        <v>#DIV/0!</v>
      </c>
    </row>
    <row r="51" spans="1:20" x14ac:dyDescent="0.2">
      <c r="A51" s="133"/>
      <c r="B51" s="3" t="s">
        <v>7</v>
      </c>
      <c r="C51" s="42">
        <v>0</v>
      </c>
      <c r="D51" s="42">
        <v>0</v>
      </c>
      <c r="E51" s="42">
        <v>0</v>
      </c>
      <c r="F51" s="42">
        <v>0</v>
      </c>
      <c r="G51" s="50">
        <f t="shared" si="41"/>
        <v>0</v>
      </c>
      <c r="H51" s="50">
        <f t="shared" si="41"/>
        <v>0</v>
      </c>
      <c r="I51" s="70">
        <v>0</v>
      </c>
      <c r="J51" s="30">
        <f t="shared" si="8"/>
        <v>0</v>
      </c>
      <c r="K51" s="31">
        <f t="shared" si="10"/>
        <v>0</v>
      </c>
      <c r="L51" s="31">
        <f t="shared" si="11"/>
        <v>0</v>
      </c>
      <c r="M51" s="31">
        <f t="shared" si="12"/>
        <v>0</v>
      </c>
      <c r="N51" s="31">
        <f t="shared" si="13"/>
        <v>0</v>
      </c>
      <c r="O51" s="49">
        <f t="shared" si="14"/>
        <v>0</v>
      </c>
      <c r="P51" s="71" t="e">
        <f t="shared" si="15"/>
        <v>#DIV/0!</v>
      </c>
      <c r="Q51" s="71" t="e">
        <f t="shared" si="16"/>
        <v>#DIV/0!</v>
      </c>
      <c r="R51" s="71" t="e">
        <f t="shared" si="17"/>
        <v>#DIV/0!</v>
      </c>
      <c r="S51" s="71" t="e">
        <f t="shared" si="18"/>
        <v>#DIV/0!</v>
      </c>
      <c r="T51" s="71" t="e">
        <f t="shared" si="19"/>
        <v>#DIV/0!</v>
      </c>
    </row>
    <row r="52" spans="1:20" ht="16" thickBot="1" x14ac:dyDescent="0.25">
      <c r="A52" s="134"/>
      <c r="B52" s="3" t="s">
        <v>8</v>
      </c>
      <c r="C52" s="42">
        <v>0</v>
      </c>
      <c r="D52" s="42">
        <v>0</v>
      </c>
      <c r="E52" s="42">
        <v>0</v>
      </c>
      <c r="F52" s="42">
        <v>0</v>
      </c>
      <c r="G52" s="50">
        <f t="shared" si="41"/>
        <v>0</v>
      </c>
      <c r="H52" s="50">
        <f t="shared" si="41"/>
        <v>0</v>
      </c>
      <c r="I52" s="70">
        <v>0</v>
      </c>
      <c r="J52" s="30">
        <f t="shared" si="8"/>
        <v>0</v>
      </c>
      <c r="K52" s="68">
        <f t="shared" si="10"/>
        <v>0</v>
      </c>
      <c r="L52" s="68">
        <f t="shared" si="11"/>
        <v>0</v>
      </c>
      <c r="M52" s="68">
        <f t="shared" si="12"/>
        <v>0</v>
      </c>
      <c r="N52" s="68">
        <f t="shared" si="13"/>
        <v>0</v>
      </c>
      <c r="O52" s="72">
        <f t="shared" si="14"/>
        <v>0</v>
      </c>
      <c r="P52" s="71" t="e">
        <f t="shared" si="15"/>
        <v>#DIV/0!</v>
      </c>
      <c r="Q52" s="71" t="e">
        <f t="shared" si="16"/>
        <v>#DIV/0!</v>
      </c>
      <c r="R52" s="71" t="e">
        <f t="shared" si="17"/>
        <v>#DIV/0!</v>
      </c>
      <c r="S52" s="71" t="e">
        <f t="shared" si="18"/>
        <v>#DIV/0!</v>
      </c>
      <c r="T52" s="71" t="e">
        <f t="shared" si="19"/>
        <v>#DIV/0!</v>
      </c>
    </row>
    <row r="53" spans="1:20" ht="16" thickBot="1" x14ac:dyDescent="0.25">
      <c r="A53" s="109" t="s">
        <v>1</v>
      </c>
      <c r="B53" s="110"/>
      <c r="C53" s="37">
        <f>SUM(C49:C52)</f>
        <v>0</v>
      </c>
      <c r="D53" s="37">
        <f t="shared" ref="D53:F53" si="42">SUM(D49:D52)</f>
        <v>0</v>
      </c>
      <c r="E53" s="37">
        <f>SUM(E49:E52)</f>
        <v>1</v>
      </c>
      <c r="F53" s="37">
        <f t="shared" si="42"/>
        <v>0</v>
      </c>
      <c r="G53" s="37">
        <f>SUM(G49:G52)</f>
        <v>1</v>
      </c>
      <c r="H53" s="37">
        <f t="shared" ref="H53" si="43">SUM(H49:H52)</f>
        <v>0</v>
      </c>
      <c r="I53" s="59">
        <f>SUM(I49:I52)</f>
        <v>0</v>
      </c>
      <c r="J53" s="30">
        <f t="shared" si="8"/>
        <v>1</v>
      </c>
      <c r="K53" s="73">
        <f t="shared" si="10"/>
        <v>0</v>
      </c>
      <c r="L53" s="73">
        <f t="shared" si="11"/>
        <v>0</v>
      </c>
      <c r="M53" s="73">
        <f t="shared" si="12"/>
        <v>1</v>
      </c>
      <c r="N53" s="73">
        <f t="shared" si="13"/>
        <v>0</v>
      </c>
      <c r="O53" s="74">
        <f t="shared" si="14"/>
        <v>0</v>
      </c>
      <c r="P53" s="71">
        <f t="shared" si="15"/>
        <v>1</v>
      </c>
      <c r="Q53" s="71">
        <f t="shared" si="16"/>
        <v>1</v>
      </c>
      <c r="R53" s="71">
        <f t="shared" si="17"/>
        <v>0</v>
      </c>
      <c r="S53" s="71">
        <f t="shared" si="18"/>
        <v>0</v>
      </c>
      <c r="T53" s="71" t="e">
        <f t="shared" si="19"/>
        <v>#DIV/0!</v>
      </c>
    </row>
    <row r="54" spans="1:20" ht="15" customHeight="1" x14ac:dyDescent="0.2">
      <c r="A54" s="132" t="s">
        <v>79</v>
      </c>
      <c r="B54" s="49" t="s">
        <v>5</v>
      </c>
      <c r="C54" s="79">
        <v>0</v>
      </c>
      <c r="D54" s="79">
        <v>0</v>
      </c>
      <c r="E54" s="50">
        <v>0</v>
      </c>
      <c r="F54" s="79">
        <v>0</v>
      </c>
      <c r="G54" s="50">
        <f>C54+E54</f>
        <v>0</v>
      </c>
      <c r="H54" s="50">
        <f>D54+F54</f>
        <v>0</v>
      </c>
      <c r="I54" s="79">
        <v>0</v>
      </c>
      <c r="J54" s="30">
        <f t="shared" si="8"/>
        <v>0</v>
      </c>
      <c r="K54" s="31">
        <f t="shared" si="10"/>
        <v>0</v>
      </c>
      <c r="L54" s="31">
        <f t="shared" si="11"/>
        <v>0</v>
      </c>
      <c r="M54" s="31">
        <f t="shared" si="12"/>
        <v>0</v>
      </c>
      <c r="N54" s="31">
        <f t="shared" si="13"/>
        <v>0</v>
      </c>
      <c r="O54" s="49">
        <f t="shared" si="14"/>
        <v>0</v>
      </c>
      <c r="P54" s="71" t="e">
        <f t="shared" si="15"/>
        <v>#DIV/0!</v>
      </c>
      <c r="Q54" s="71" t="e">
        <f t="shared" si="16"/>
        <v>#DIV/0!</v>
      </c>
      <c r="R54" s="71" t="e">
        <f t="shared" si="17"/>
        <v>#DIV/0!</v>
      </c>
      <c r="S54" s="71" t="e">
        <f t="shared" si="18"/>
        <v>#DIV/0!</v>
      </c>
      <c r="T54" s="71" t="e">
        <f t="shared" si="19"/>
        <v>#DIV/0!</v>
      </c>
    </row>
    <row r="55" spans="1:20" x14ac:dyDescent="0.2">
      <c r="A55" s="133"/>
      <c r="B55" s="49" t="s">
        <v>6</v>
      </c>
      <c r="C55" s="42">
        <v>0</v>
      </c>
      <c r="D55" s="42">
        <v>0</v>
      </c>
      <c r="E55" s="42">
        <v>0</v>
      </c>
      <c r="F55" s="42">
        <v>0</v>
      </c>
      <c r="G55" s="50">
        <f t="shared" ref="G55:H57" si="44">C55+E55</f>
        <v>0</v>
      </c>
      <c r="H55" s="50">
        <f t="shared" si="44"/>
        <v>0</v>
      </c>
      <c r="I55" s="42">
        <v>0</v>
      </c>
      <c r="J55" s="30">
        <f t="shared" si="8"/>
        <v>0</v>
      </c>
      <c r="K55" s="31">
        <f t="shared" si="10"/>
        <v>0</v>
      </c>
      <c r="L55" s="31">
        <f t="shared" si="11"/>
        <v>0</v>
      </c>
      <c r="M55" s="31">
        <f t="shared" si="12"/>
        <v>0</v>
      </c>
      <c r="N55" s="31">
        <f t="shared" si="13"/>
        <v>0</v>
      </c>
      <c r="O55" s="49">
        <f t="shared" si="14"/>
        <v>0</v>
      </c>
      <c r="P55" s="71" t="e">
        <f t="shared" si="15"/>
        <v>#DIV/0!</v>
      </c>
      <c r="Q55" s="71" t="e">
        <f t="shared" si="16"/>
        <v>#DIV/0!</v>
      </c>
      <c r="R55" s="71" t="e">
        <f t="shared" si="17"/>
        <v>#DIV/0!</v>
      </c>
      <c r="S55" s="71" t="e">
        <f t="shared" si="18"/>
        <v>#DIV/0!</v>
      </c>
      <c r="T55" s="71" t="e">
        <f t="shared" si="19"/>
        <v>#DIV/0!</v>
      </c>
    </row>
    <row r="56" spans="1:20" x14ac:dyDescent="0.2">
      <c r="A56" s="133"/>
      <c r="B56" s="49" t="s">
        <v>7</v>
      </c>
      <c r="C56" s="42">
        <v>0</v>
      </c>
      <c r="D56" s="42">
        <v>0</v>
      </c>
      <c r="E56" s="42">
        <v>2</v>
      </c>
      <c r="F56" s="42">
        <v>0</v>
      </c>
      <c r="G56" s="50">
        <f t="shared" si="44"/>
        <v>2</v>
      </c>
      <c r="H56" s="50">
        <f t="shared" si="44"/>
        <v>0</v>
      </c>
      <c r="I56" s="70">
        <v>0</v>
      </c>
      <c r="J56" s="30">
        <f t="shared" si="8"/>
        <v>2</v>
      </c>
      <c r="K56" s="31">
        <f t="shared" si="10"/>
        <v>0</v>
      </c>
      <c r="L56" s="31">
        <f t="shared" si="11"/>
        <v>0</v>
      </c>
      <c r="M56" s="31">
        <f t="shared" si="12"/>
        <v>2</v>
      </c>
      <c r="N56" s="31">
        <f t="shared" si="13"/>
        <v>0</v>
      </c>
      <c r="O56" s="49">
        <f t="shared" si="14"/>
        <v>0</v>
      </c>
      <c r="P56" s="71">
        <f t="shared" si="15"/>
        <v>1</v>
      </c>
      <c r="Q56" s="71">
        <f t="shared" si="16"/>
        <v>1</v>
      </c>
      <c r="R56" s="71">
        <f t="shared" si="17"/>
        <v>0</v>
      </c>
      <c r="S56" s="71">
        <f t="shared" si="18"/>
        <v>0</v>
      </c>
      <c r="T56" s="71" t="e">
        <f t="shared" si="19"/>
        <v>#DIV/0!</v>
      </c>
    </row>
    <row r="57" spans="1:20" ht="16" thickBot="1" x14ac:dyDescent="0.25">
      <c r="A57" s="134"/>
      <c r="B57" s="49" t="s">
        <v>8</v>
      </c>
      <c r="C57" s="42">
        <v>0</v>
      </c>
      <c r="D57" s="42">
        <v>0</v>
      </c>
      <c r="E57" s="42">
        <v>5</v>
      </c>
      <c r="F57" s="42">
        <v>0</v>
      </c>
      <c r="G57" s="50">
        <f t="shared" si="44"/>
        <v>5</v>
      </c>
      <c r="H57" s="50">
        <f t="shared" si="44"/>
        <v>0</v>
      </c>
      <c r="I57" s="70">
        <v>0</v>
      </c>
      <c r="J57" s="30">
        <f t="shared" si="8"/>
        <v>5</v>
      </c>
      <c r="K57" s="68">
        <f t="shared" si="10"/>
        <v>0</v>
      </c>
      <c r="L57" s="68">
        <f t="shared" si="11"/>
        <v>0</v>
      </c>
      <c r="M57" s="68">
        <f t="shared" si="12"/>
        <v>5</v>
      </c>
      <c r="N57" s="68">
        <f t="shared" si="13"/>
        <v>0</v>
      </c>
      <c r="O57" s="72">
        <f t="shared" si="14"/>
        <v>0</v>
      </c>
      <c r="P57" s="71">
        <f t="shared" si="15"/>
        <v>1</v>
      </c>
      <c r="Q57" s="71">
        <f t="shared" si="16"/>
        <v>1</v>
      </c>
      <c r="R57" s="71">
        <f t="shared" si="17"/>
        <v>0</v>
      </c>
      <c r="S57" s="71">
        <f t="shared" si="18"/>
        <v>0</v>
      </c>
      <c r="T57" s="71" t="e">
        <f t="shared" si="19"/>
        <v>#DIV/0!</v>
      </c>
    </row>
    <row r="58" spans="1:20" ht="16" thickBot="1" x14ac:dyDescent="0.25">
      <c r="A58" s="109" t="s">
        <v>1</v>
      </c>
      <c r="B58" s="110"/>
      <c r="C58" s="37">
        <f>SUM(C54:C57)</f>
        <v>0</v>
      </c>
      <c r="D58" s="37">
        <f t="shared" ref="D58:F58" si="45">SUM(D54:D57)</f>
        <v>0</v>
      </c>
      <c r="E58" s="37">
        <f>SUM(E54:E57)</f>
        <v>7</v>
      </c>
      <c r="F58" s="37">
        <f t="shared" si="45"/>
        <v>0</v>
      </c>
      <c r="G58" s="37">
        <f>SUM(G54:G57)</f>
        <v>7</v>
      </c>
      <c r="H58" s="37">
        <f t="shared" ref="H58" si="46">SUM(H54:H57)</f>
        <v>0</v>
      </c>
      <c r="I58" s="59">
        <f>SUM(I54:I57)</f>
        <v>0</v>
      </c>
      <c r="J58" s="30">
        <f t="shared" si="8"/>
        <v>7</v>
      </c>
      <c r="K58" s="73">
        <f t="shared" si="10"/>
        <v>0</v>
      </c>
      <c r="L58" s="73">
        <f t="shared" si="11"/>
        <v>0</v>
      </c>
      <c r="M58" s="73">
        <f t="shared" si="12"/>
        <v>7</v>
      </c>
      <c r="N58" s="73">
        <f t="shared" si="13"/>
        <v>0</v>
      </c>
      <c r="O58" s="74">
        <f t="shared" si="14"/>
        <v>0</v>
      </c>
      <c r="P58" s="71">
        <f t="shared" si="15"/>
        <v>1</v>
      </c>
      <c r="Q58" s="71">
        <f t="shared" si="16"/>
        <v>1</v>
      </c>
      <c r="R58" s="71">
        <f t="shared" si="17"/>
        <v>0</v>
      </c>
      <c r="S58" s="71">
        <f t="shared" si="18"/>
        <v>0</v>
      </c>
      <c r="T58" s="71" t="e">
        <f t="shared" si="19"/>
        <v>#DIV/0!</v>
      </c>
    </row>
    <row r="59" spans="1:20" ht="15" customHeight="1" x14ac:dyDescent="0.2">
      <c r="A59" s="132" t="s">
        <v>171</v>
      </c>
      <c r="B59" s="49" t="s">
        <v>5</v>
      </c>
      <c r="C59" s="79">
        <v>0</v>
      </c>
      <c r="D59" s="79">
        <v>0</v>
      </c>
      <c r="E59" s="79">
        <v>0</v>
      </c>
      <c r="F59" s="79">
        <v>0</v>
      </c>
      <c r="G59" s="50">
        <f>C59+E59</f>
        <v>0</v>
      </c>
      <c r="H59" s="50">
        <f>D59+F59</f>
        <v>0</v>
      </c>
      <c r="I59" s="79">
        <v>0</v>
      </c>
      <c r="J59" s="30">
        <f t="shared" si="8"/>
        <v>0</v>
      </c>
      <c r="K59" s="31">
        <f t="shared" si="10"/>
        <v>0</v>
      </c>
      <c r="L59" s="31">
        <f t="shared" si="11"/>
        <v>0</v>
      </c>
      <c r="M59" s="31">
        <f t="shared" si="12"/>
        <v>0</v>
      </c>
      <c r="N59" s="31">
        <f t="shared" si="13"/>
        <v>0</v>
      </c>
      <c r="O59" s="49">
        <f t="shared" si="14"/>
        <v>0</v>
      </c>
      <c r="P59" s="71" t="e">
        <f t="shared" si="15"/>
        <v>#DIV/0!</v>
      </c>
      <c r="Q59" s="71" t="e">
        <f t="shared" si="16"/>
        <v>#DIV/0!</v>
      </c>
      <c r="R59" s="71" t="e">
        <f t="shared" si="17"/>
        <v>#DIV/0!</v>
      </c>
      <c r="S59" s="71" t="e">
        <f t="shared" si="18"/>
        <v>#DIV/0!</v>
      </c>
      <c r="T59" s="71" t="e">
        <f t="shared" si="19"/>
        <v>#DIV/0!</v>
      </c>
    </row>
    <row r="60" spans="1:20" x14ac:dyDescent="0.2">
      <c r="A60" s="133"/>
      <c r="B60" s="49" t="s">
        <v>6</v>
      </c>
      <c r="C60" s="42">
        <v>0</v>
      </c>
      <c r="D60" s="42">
        <v>0</v>
      </c>
      <c r="E60" s="42">
        <v>0</v>
      </c>
      <c r="F60" s="42">
        <v>0</v>
      </c>
      <c r="G60" s="50">
        <f t="shared" ref="G60:H62" si="47">C60+E60</f>
        <v>0</v>
      </c>
      <c r="H60" s="50">
        <f t="shared" si="47"/>
        <v>0</v>
      </c>
      <c r="I60" s="42">
        <v>0</v>
      </c>
      <c r="J60" s="30">
        <f t="shared" si="8"/>
        <v>0</v>
      </c>
      <c r="K60" s="31">
        <f t="shared" si="10"/>
        <v>0</v>
      </c>
      <c r="L60" s="31">
        <f t="shared" si="11"/>
        <v>0</v>
      </c>
      <c r="M60" s="31">
        <f t="shared" si="12"/>
        <v>0</v>
      </c>
      <c r="N60" s="31">
        <f t="shared" si="13"/>
        <v>0</v>
      </c>
      <c r="O60" s="49">
        <f t="shared" si="14"/>
        <v>0</v>
      </c>
      <c r="P60" s="71" t="e">
        <f t="shared" si="15"/>
        <v>#DIV/0!</v>
      </c>
      <c r="Q60" s="71" t="e">
        <f t="shared" si="16"/>
        <v>#DIV/0!</v>
      </c>
      <c r="R60" s="71" t="e">
        <f t="shared" si="17"/>
        <v>#DIV/0!</v>
      </c>
      <c r="S60" s="71" t="e">
        <f t="shared" si="18"/>
        <v>#DIV/0!</v>
      </c>
      <c r="T60" s="71" t="e">
        <f t="shared" si="19"/>
        <v>#DIV/0!</v>
      </c>
    </row>
    <row r="61" spans="1:20" x14ac:dyDescent="0.2">
      <c r="A61" s="133"/>
      <c r="B61" s="49" t="s">
        <v>7</v>
      </c>
      <c r="C61" s="42">
        <v>0</v>
      </c>
      <c r="D61" s="42">
        <v>0</v>
      </c>
      <c r="E61" s="42">
        <v>0</v>
      </c>
      <c r="F61" s="42">
        <v>0</v>
      </c>
      <c r="G61" s="50">
        <f t="shared" si="47"/>
        <v>0</v>
      </c>
      <c r="H61" s="50">
        <f t="shared" si="47"/>
        <v>0</v>
      </c>
      <c r="I61" s="70">
        <v>0</v>
      </c>
      <c r="J61" s="30">
        <f t="shared" si="8"/>
        <v>0</v>
      </c>
      <c r="K61" s="31">
        <f t="shared" si="10"/>
        <v>0</v>
      </c>
      <c r="L61" s="31">
        <f t="shared" si="11"/>
        <v>0</v>
      </c>
      <c r="M61" s="31">
        <f t="shared" si="12"/>
        <v>0</v>
      </c>
      <c r="N61" s="31">
        <f t="shared" si="13"/>
        <v>0</v>
      </c>
      <c r="O61" s="49">
        <f t="shared" si="14"/>
        <v>0</v>
      </c>
      <c r="P61" s="71" t="e">
        <f t="shared" si="15"/>
        <v>#DIV/0!</v>
      </c>
      <c r="Q61" s="71" t="e">
        <f t="shared" si="16"/>
        <v>#DIV/0!</v>
      </c>
      <c r="R61" s="71" t="e">
        <f t="shared" si="17"/>
        <v>#DIV/0!</v>
      </c>
      <c r="S61" s="71" t="e">
        <f t="shared" si="18"/>
        <v>#DIV/0!</v>
      </c>
      <c r="T61" s="71" t="e">
        <f t="shared" si="19"/>
        <v>#DIV/0!</v>
      </c>
    </row>
    <row r="62" spans="1:20" ht="16" thickBot="1" x14ac:dyDescent="0.25">
      <c r="A62" s="134"/>
      <c r="B62" s="49" t="s">
        <v>8</v>
      </c>
      <c r="C62" s="42">
        <v>0</v>
      </c>
      <c r="D62" s="42">
        <v>0</v>
      </c>
      <c r="E62" s="42">
        <v>0</v>
      </c>
      <c r="F62" s="42">
        <v>0</v>
      </c>
      <c r="G62" s="50">
        <f t="shared" si="47"/>
        <v>0</v>
      </c>
      <c r="H62" s="50">
        <f t="shared" si="47"/>
        <v>0</v>
      </c>
      <c r="I62" s="70">
        <v>0</v>
      </c>
      <c r="J62" s="30">
        <f t="shared" si="8"/>
        <v>0</v>
      </c>
      <c r="K62" s="68">
        <f t="shared" si="10"/>
        <v>0</v>
      </c>
      <c r="L62" s="68">
        <f t="shared" si="11"/>
        <v>0</v>
      </c>
      <c r="M62" s="68">
        <f t="shared" si="12"/>
        <v>0</v>
      </c>
      <c r="N62" s="68">
        <f t="shared" si="13"/>
        <v>0</v>
      </c>
      <c r="O62" s="72">
        <f t="shared" si="14"/>
        <v>0</v>
      </c>
      <c r="P62" s="71" t="e">
        <f t="shared" si="15"/>
        <v>#DIV/0!</v>
      </c>
      <c r="Q62" s="71" t="e">
        <f t="shared" si="16"/>
        <v>#DIV/0!</v>
      </c>
      <c r="R62" s="71" t="e">
        <f t="shared" si="17"/>
        <v>#DIV/0!</v>
      </c>
      <c r="S62" s="71" t="e">
        <f t="shared" si="18"/>
        <v>#DIV/0!</v>
      </c>
      <c r="T62" s="71" t="e">
        <f t="shared" si="19"/>
        <v>#DIV/0!</v>
      </c>
    </row>
    <row r="63" spans="1:20" ht="16" thickBot="1" x14ac:dyDescent="0.25">
      <c r="A63" s="109" t="s">
        <v>1</v>
      </c>
      <c r="B63" s="110"/>
      <c r="C63" s="37">
        <f>SUM(C59:C62)</f>
        <v>0</v>
      </c>
      <c r="D63" s="37">
        <f t="shared" ref="D63:F63" si="48">SUM(D59:D62)</f>
        <v>0</v>
      </c>
      <c r="E63" s="37">
        <f>SUM(E59:E62)</f>
        <v>0</v>
      </c>
      <c r="F63" s="37">
        <f t="shared" si="48"/>
        <v>0</v>
      </c>
      <c r="G63" s="37">
        <f>SUM(G59:G62)</f>
        <v>0</v>
      </c>
      <c r="H63" s="37">
        <f t="shared" ref="H63" si="49">SUM(H59:H62)</f>
        <v>0</v>
      </c>
      <c r="I63" s="59">
        <f>SUM(I59:I62)</f>
        <v>0</v>
      </c>
      <c r="J63" s="30">
        <f t="shared" si="8"/>
        <v>0</v>
      </c>
      <c r="K63" s="73">
        <f t="shared" si="10"/>
        <v>0</v>
      </c>
      <c r="L63" s="73">
        <f t="shared" si="11"/>
        <v>0</v>
      </c>
      <c r="M63" s="73">
        <f t="shared" si="12"/>
        <v>0</v>
      </c>
      <c r="N63" s="73">
        <f t="shared" si="13"/>
        <v>0</v>
      </c>
      <c r="O63" s="74">
        <f t="shared" si="14"/>
        <v>0</v>
      </c>
      <c r="P63" s="71" t="e">
        <f t="shared" si="15"/>
        <v>#DIV/0!</v>
      </c>
      <c r="Q63" s="71" t="e">
        <f t="shared" si="16"/>
        <v>#DIV/0!</v>
      </c>
      <c r="R63" s="71" t="e">
        <f t="shared" si="17"/>
        <v>#DIV/0!</v>
      </c>
      <c r="S63" s="71" t="e">
        <f t="shared" si="18"/>
        <v>#DIV/0!</v>
      </c>
      <c r="T63" s="71" t="e">
        <f t="shared" si="19"/>
        <v>#DIV/0!</v>
      </c>
    </row>
    <row r="64" spans="1:20" x14ac:dyDescent="0.2">
      <c r="A64" s="132" t="s">
        <v>62</v>
      </c>
      <c r="B64" s="3" t="s">
        <v>5</v>
      </c>
      <c r="C64" s="79">
        <v>0</v>
      </c>
      <c r="D64" s="79">
        <v>0</v>
      </c>
      <c r="E64" s="50">
        <v>0</v>
      </c>
      <c r="F64" s="79">
        <v>0</v>
      </c>
      <c r="G64" s="50">
        <f>C64+E64</f>
        <v>0</v>
      </c>
      <c r="H64" s="50">
        <f>D64+F64</f>
        <v>0</v>
      </c>
      <c r="I64" s="79">
        <v>0</v>
      </c>
      <c r="J64" s="30">
        <f t="shared" si="8"/>
        <v>0</v>
      </c>
      <c r="K64" s="31">
        <f t="shared" si="10"/>
        <v>0</v>
      </c>
      <c r="L64" s="31">
        <f t="shared" si="11"/>
        <v>0</v>
      </c>
      <c r="M64" s="31">
        <f t="shared" si="12"/>
        <v>0</v>
      </c>
      <c r="N64" s="31">
        <f t="shared" si="13"/>
        <v>0</v>
      </c>
      <c r="O64" s="49">
        <f t="shared" si="14"/>
        <v>0</v>
      </c>
      <c r="P64" s="71" t="e">
        <f t="shared" si="15"/>
        <v>#DIV/0!</v>
      </c>
      <c r="Q64" s="71" t="e">
        <f t="shared" si="16"/>
        <v>#DIV/0!</v>
      </c>
      <c r="R64" s="71" t="e">
        <f t="shared" si="17"/>
        <v>#DIV/0!</v>
      </c>
      <c r="S64" s="71" t="e">
        <f t="shared" si="18"/>
        <v>#DIV/0!</v>
      </c>
      <c r="T64" s="71" t="e">
        <f t="shared" si="19"/>
        <v>#DIV/0!</v>
      </c>
    </row>
    <row r="65" spans="1:20" x14ac:dyDescent="0.2">
      <c r="A65" s="133"/>
      <c r="B65" s="3" t="s">
        <v>6</v>
      </c>
      <c r="C65" s="42">
        <v>0</v>
      </c>
      <c r="D65" s="42">
        <v>0</v>
      </c>
      <c r="E65" s="42">
        <v>0</v>
      </c>
      <c r="F65" s="42">
        <v>0</v>
      </c>
      <c r="G65" s="50">
        <f t="shared" ref="G65:H67" si="50">C65+E65</f>
        <v>0</v>
      </c>
      <c r="H65" s="50">
        <f t="shared" si="50"/>
        <v>0</v>
      </c>
      <c r="I65" s="42">
        <v>0</v>
      </c>
      <c r="J65" s="30">
        <f t="shared" si="8"/>
        <v>0</v>
      </c>
      <c r="K65" s="31">
        <f t="shared" si="10"/>
        <v>0</v>
      </c>
      <c r="L65" s="31">
        <f t="shared" si="11"/>
        <v>0</v>
      </c>
      <c r="M65" s="31">
        <f t="shared" si="12"/>
        <v>0</v>
      </c>
      <c r="N65" s="31">
        <f t="shared" si="13"/>
        <v>0</v>
      </c>
      <c r="O65" s="49">
        <f t="shared" si="14"/>
        <v>0</v>
      </c>
      <c r="P65" s="71" t="e">
        <f t="shared" si="15"/>
        <v>#DIV/0!</v>
      </c>
      <c r="Q65" s="71" t="e">
        <f t="shared" si="16"/>
        <v>#DIV/0!</v>
      </c>
      <c r="R65" s="71" t="e">
        <f t="shared" si="17"/>
        <v>#DIV/0!</v>
      </c>
      <c r="S65" s="71" t="e">
        <f t="shared" si="18"/>
        <v>#DIV/0!</v>
      </c>
      <c r="T65" s="71" t="e">
        <f t="shared" si="19"/>
        <v>#DIV/0!</v>
      </c>
    </row>
    <row r="66" spans="1:20" x14ac:dyDescent="0.2">
      <c r="A66" s="133"/>
      <c r="B66" s="3" t="s">
        <v>7</v>
      </c>
      <c r="C66" s="42">
        <v>0</v>
      </c>
      <c r="D66" s="42">
        <v>0</v>
      </c>
      <c r="E66" s="42">
        <v>0</v>
      </c>
      <c r="F66" s="42">
        <v>0</v>
      </c>
      <c r="G66" s="50">
        <f t="shared" si="50"/>
        <v>0</v>
      </c>
      <c r="H66" s="50">
        <f t="shared" si="50"/>
        <v>0</v>
      </c>
      <c r="I66" s="70">
        <v>0</v>
      </c>
      <c r="J66" s="30">
        <f t="shared" si="8"/>
        <v>0</v>
      </c>
      <c r="K66" s="31">
        <f t="shared" si="10"/>
        <v>0</v>
      </c>
      <c r="L66" s="31">
        <f t="shared" si="11"/>
        <v>0</v>
      </c>
      <c r="M66" s="31">
        <f t="shared" si="12"/>
        <v>0</v>
      </c>
      <c r="N66" s="31">
        <f t="shared" si="13"/>
        <v>0</v>
      </c>
      <c r="O66" s="49">
        <f t="shared" si="14"/>
        <v>0</v>
      </c>
      <c r="P66" s="71" t="e">
        <f t="shared" si="15"/>
        <v>#DIV/0!</v>
      </c>
      <c r="Q66" s="71" t="e">
        <f t="shared" si="16"/>
        <v>#DIV/0!</v>
      </c>
      <c r="R66" s="71" t="e">
        <f t="shared" si="17"/>
        <v>#DIV/0!</v>
      </c>
      <c r="S66" s="71" t="e">
        <f t="shared" si="18"/>
        <v>#DIV/0!</v>
      </c>
      <c r="T66" s="71" t="e">
        <f t="shared" si="19"/>
        <v>#DIV/0!</v>
      </c>
    </row>
    <row r="67" spans="1:20" ht="16" thickBot="1" x14ac:dyDescent="0.25">
      <c r="A67" s="134"/>
      <c r="B67" s="3" t="s">
        <v>8</v>
      </c>
      <c r="C67" s="42">
        <v>0</v>
      </c>
      <c r="D67" s="42">
        <v>0</v>
      </c>
      <c r="E67" s="42">
        <v>0</v>
      </c>
      <c r="F67" s="42">
        <v>0</v>
      </c>
      <c r="G67" s="50">
        <f t="shared" si="50"/>
        <v>0</v>
      </c>
      <c r="H67" s="50">
        <f t="shared" si="50"/>
        <v>0</v>
      </c>
      <c r="I67" s="70">
        <v>0</v>
      </c>
      <c r="J67" s="30">
        <f t="shared" si="8"/>
        <v>0</v>
      </c>
      <c r="K67" s="68">
        <f t="shared" si="10"/>
        <v>0</v>
      </c>
      <c r="L67" s="68">
        <f t="shared" si="11"/>
        <v>0</v>
      </c>
      <c r="M67" s="68">
        <f t="shared" si="12"/>
        <v>0</v>
      </c>
      <c r="N67" s="68">
        <f t="shared" si="13"/>
        <v>0</v>
      </c>
      <c r="O67" s="72">
        <f t="shared" si="14"/>
        <v>0</v>
      </c>
      <c r="P67" s="71" t="e">
        <f t="shared" si="15"/>
        <v>#DIV/0!</v>
      </c>
      <c r="Q67" s="71" t="e">
        <f t="shared" si="16"/>
        <v>#DIV/0!</v>
      </c>
      <c r="R67" s="71" t="e">
        <f t="shared" si="17"/>
        <v>#DIV/0!</v>
      </c>
      <c r="S67" s="71" t="e">
        <f t="shared" si="18"/>
        <v>#DIV/0!</v>
      </c>
      <c r="T67" s="71" t="e">
        <f t="shared" si="19"/>
        <v>#DIV/0!</v>
      </c>
    </row>
    <row r="68" spans="1:20" ht="16" thickBot="1" x14ac:dyDescent="0.25">
      <c r="A68" s="109" t="s">
        <v>1</v>
      </c>
      <c r="B68" s="170"/>
      <c r="C68" s="37">
        <f>SUM(C64:C67)</f>
        <v>0</v>
      </c>
      <c r="D68" s="37">
        <f t="shared" ref="D68:F68" si="51">SUM(D64:D67)</f>
        <v>0</v>
      </c>
      <c r="E68" s="37">
        <f t="shared" si="51"/>
        <v>0</v>
      </c>
      <c r="F68" s="37">
        <f t="shared" si="51"/>
        <v>0</v>
      </c>
      <c r="G68" s="37">
        <f>SUM(G64:G67)</f>
        <v>0</v>
      </c>
      <c r="H68" s="37">
        <f t="shared" ref="H68" si="52">SUM(H64:H67)</f>
        <v>0</v>
      </c>
      <c r="I68" s="59">
        <f>SUM(I64:I67)</f>
        <v>0</v>
      </c>
      <c r="J68" s="30">
        <f t="shared" si="8"/>
        <v>0</v>
      </c>
      <c r="K68" s="73">
        <f t="shared" si="10"/>
        <v>0</v>
      </c>
      <c r="L68" s="73">
        <f t="shared" si="11"/>
        <v>0</v>
      </c>
      <c r="M68" s="73">
        <f t="shared" si="12"/>
        <v>0</v>
      </c>
      <c r="N68" s="73">
        <f t="shared" si="13"/>
        <v>0</v>
      </c>
      <c r="O68" s="74">
        <f t="shared" si="14"/>
        <v>0</v>
      </c>
      <c r="P68" s="71" t="e">
        <f t="shared" si="15"/>
        <v>#DIV/0!</v>
      </c>
      <c r="Q68" s="71" t="e">
        <f t="shared" si="16"/>
        <v>#DIV/0!</v>
      </c>
      <c r="R68" s="71" t="e">
        <f t="shared" si="17"/>
        <v>#DIV/0!</v>
      </c>
      <c r="S68" s="71" t="e">
        <f t="shared" si="18"/>
        <v>#DIV/0!</v>
      </c>
      <c r="T68" s="71" t="e">
        <f t="shared" si="19"/>
        <v>#DIV/0!</v>
      </c>
    </row>
    <row r="69" spans="1:20" x14ac:dyDescent="0.2">
      <c r="A69" s="132" t="s">
        <v>172</v>
      </c>
      <c r="B69" s="25" t="s">
        <v>5</v>
      </c>
      <c r="C69" s="79">
        <v>0</v>
      </c>
      <c r="D69" s="79">
        <v>0</v>
      </c>
      <c r="E69" s="79">
        <v>0</v>
      </c>
      <c r="F69" s="79">
        <v>0</v>
      </c>
      <c r="G69" s="50">
        <f>C69+E69</f>
        <v>0</v>
      </c>
      <c r="H69" s="50">
        <f>D69+F69</f>
        <v>0</v>
      </c>
      <c r="I69" s="79">
        <v>0</v>
      </c>
      <c r="J69" s="30">
        <f t="shared" si="8"/>
        <v>0</v>
      </c>
      <c r="K69" s="31">
        <f t="shared" si="10"/>
        <v>0</v>
      </c>
      <c r="L69" s="31">
        <f t="shared" si="11"/>
        <v>0</v>
      </c>
      <c r="M69" s="31">
        <f t="shared" si="12"/>
        <v>0</v>
      </c>
      <c r="N69" s="31">
        <f t="shared" si="13"/>
        <v>0</v>
      </c>
      <c r="O69" s="49">
        <f t="shared" si="14"/>
        <v>0</v>
      </c>
      <c r="P69" s="71" t="e">
        <f t="shared" si="15"/>
        <v>#DIV/0!</v>
      </c>
      <c r="Q69" s="71" t="e">
        <f t="shared" si="16"/>
        <v>#DIV/0!</v>
      </c>
      <c r="R69" s="71" t="e">
        <f t="shared" si="17"/>
        <v>#DIV/0!</v>
      </c>
      <c r="S69" s="71" t="e">
        <f t="shared" si="18"/>
        <v>#DIV/0!</v>
      </c>
      <c r="T69" s="71" t="e">
        <f t="shared" si="19"/>
        <v>#DIV/0!</v>
      </c>
    </row>
    <row r="70" spans="1:20" x14ac:dyDescent="0.2">
      <c r="A70" s="133"/>
      <c r="B70" s="25" t="s">
        <v>6</v>
      </c>
      <c r="C70" s="42">
        <v>0</v>
      </c>
      <c r="D70" s="42">
        <v>0</v>
      </c>
      <c r="E70" s="42">
        <v>0</v>
      </c>
      <c r="F70" s="42">
        <v>0</v>
      </c>
      <c r="G70" s="50">
        <f t="shared" ref="G70:H72" si="53">C70+E70</f>
        <v>0</v>
      </c>
      <c r="H70" s="50">
        <f t="shared" si="53"/>
        <v>0</v>
      </c>
      <c r="I70" s="42">
        <v>0</v>
      </c>
      <c r="J70" s="30">
        <f t="shared" si="8"/>
        <v>0</v>
      </c>
      <c r="K70" s="31">
        <f t="shared" si="10"/>
        <v>0</v>
      </c>
      <c r="L70" s="31">
        <f t="shared" si="11"/>
        <v>0</v>
      </c>
      <c r="M70" s="31">
        <f t="shared" si="12"/>
        <v>0</v>
      </c>
      <c r="N70" s="31">
        <f t="shared" si="13"/>
        <v>0</v>
      </c>
      <c r="O70" s="49">
        <f t="shared" si="14"/>
        <v>0</v>
      </c>
      <c r="P70" s="71" t="e">
        <f t="shared" si="15"/>
        <v>#DIV/0!</v>
      </c>
      <c r="Q70" s="71" t="e">
        <f t="shared" si="16"/>
        <v>#DIV/0!</v>
      </c>
      <c r="R70" s="71" t="e">
        <f t="shared" si="17"/>
        <v>#DIV/0!</v>
      </c>
      <c r="S70" s="71" t="e">
        <f t="shared" si="18"/>
        <v>#DIV/0!</v>
      </c>
      <c r="T70" s="71" t="e">
        <f t="shared" si="19"/>
        <v>#DIV/0!</v>
      </c>
    </row>
    <row r="71" spans="1:20" x14ac:dyDescent="0.2">
      <c r="A71" s="133"/>
      <c r="B71" s="25" t="s">
        <v>7</v>
      </c>
      <c r="C71" s="42">
        <v>0</v>
      </c>
      <c r="D71" s="42">
        <v>0</v>
      </c>
      <c r="E71" s="42">
        <v>0</v>
      </c>
      <c r="F71" s="42">
        <v>0</v>
      </c>
      <c r="G71" s="50">
        <f t="shared" si="53"/>
        <v>0</v>
      </c>
      <c r="H71" s="50">
        <f t="shared" si="53"/>
        <v>0</v>
      </c>
      <c r="I71" s="70">
        <v>0</v>
      </c>
      <c r="J71" s="30">
        <f t="shared" si="8"/>
        <v>0</v>
      </c>
      <c r="K71" s="31">
        <f t="shared" si="10"/>
        <v>0</v>
      </c>
      <c r="L71" s="31">
        <f t="shared" si="11"/>
        <v>0</v>
      </c>
      <c r="M71" s="31">
        <f t="shared" si="12"/>
        <v>0</v>
      </c>
      <c r="N71" s="31">
        <f t="shared" si="13"/>
        <v>0</v>
      </c>
      <c r="O71" s="49">
        <f t="shared" si="14"/>
        <v>0</v>
      </c>
      <c r="P71" s="71" t="e">
        <f t="shared" si="15"/>
        <v>#DIV/0!</v>
      </c>
      <c r="Q71" s="71" t="e">
        <f t="shared" si="16"/>
        <v>#DIV/0!</v>
      </c>
      <c r="R71" s="71" t="e">
        <f t="shared" si="17"/>
        <v>#DIV/0!</v>
      </c>
      <c r="S71" s="71" t="e">
        <f t="shared" si="18"/>
        <v>#DIV/0!</v>
      </c>
      <c r="T71" s="71" t="e">
        <f t="shared" si="19"/>
        <v>#DIV/0!</v>
      </c>
    </row>
    <row r="72" spans="1:20" ht="16" thickBot="1" x14ac:dyDescent="0.25">
      <c r="A72" s="134"/>
      <c r="B72" s="25" t="s">
        <v>8</v>
      </c>
      <c r="C72" s="42">
        <v>0</v>
      </c>
      <c r="D72" s="42">
        <v>0</v>
      </c>
      <c r="E72" s="42">
        <v>0</v>
      </c>
      <c r="F72" s="42">
        <v>0</v>
      </c>
      <c r="G72" s="50">
        <f t="shared" si="53"/>
        <v>0</v>
      </c>
      <c r="H72" s="50">
        <f t="shared" si="53"/>
        <v>0</v>
      </c>
      <c r="I72" s="70">
        <v>0</v>
      </c>
      <c r="J72" s="30">
        <f t="shared" si="8"/>
        <v>0</v>
      </c>
      <c r="K72" s="68">
        <f t="shared" si="10"/>
        <v>0</v>
      </c>
      <c r="L72" s="68">
        <f t="shared" si="11"/>
        <v>0</v>
      </c>
      <c r="M72" s="68">
        <f t="shared" si="12"/>
        <v>0</v>
      </c>
      <c r="N72" s="68">
        <f t="shared" si="13"/>
        <v>0</v>
      </c>
      <c r="O72" s="72">
        <f t="shared" si="14"/>
        <v>0</v>
      </c>
      <c r="P72" s="71" t="e">
        <f t="shared" si="15"/>
        <v>#DIV/0!</v>
      </c>
      <c r="Q72" s="71" t="e">
        <f t="shared" si="16"/>
        <v>#DIV/0!</v>
      </c>
      <c r="R72" s="71" t="e">
        <f t="shared" si="17"/>
        <v>#DIV/0!</v>
      </c>
      <c r="S72" s="71" t="e">
        <f t="shared" si="18"/>
        <v>#DIV/0!</v>
      </c>
      <c r="T72" s="71" t="e">
        <f t="shared" si="19"/>
        <v>#DIV/0!</v>
      </c>
    </row>
    <row r="73" spans="1:20" ht="18.75" customHeight="1" thickBot="1" x14ac:dyDescent="0.25">
      <c r="A73" s="109" t="s">
        <v>1</v>
      </c>
      <c r="B73" s="170"/>
      <c r="C73" s="37"/>
      <c r="D73" s="37"/>
      <c r="E73" s="37"/>
      <c r="F73" s="37"/>
      <c r="G73" s="37"/>
      <c r="H73" s="37"/>
      <c r="I73" s="37"/>
      <c r="J73" s="37"/>
      <c r="K73" s="73">
        <f t="shared" si="10"/>
        <v>0</v>
      </c>
      <c r="L73" s="73">
        <f t="shared" si="11"/>
        <v>0</v>
      </c>
      <c r="M73" s="73">
        <f t="shared" si="12"/>
        <v>0</v>
      </c>
      <c r="N73" s="73">
        <f t="shared" si="13"/>
        <v>0</v>
      </c>
      <c r="O73" s="74">
        <f t="shared" si="14"/>
        <v>0</v>
      </c>
      <c r="P73" s="71" t="e">
        <f t="shared" si="15"/>
        <v>#DIV/0!</v>
      </c>
      <c r="Q73" s="71" t="e">
        <f t="shared" si="16"/>
        <v>#DIV/0!</v>
      </c>
      <c r="R73" s="71" t="e">
        <f t="shared" si="17"/>
        <v>#DIV/0!</v>
      </c>
      <c r="S73" s="71" t="e">
        <f t="shared" si="18"/>
        <v>#DIV/0!</v>
      </c>
      <c r="T73" s="71" t="e">
        <f t="shared" si="19"/>
        <v>#DIV/0!</v>
      </c>
    </row>
    <row r="74" spans="1:20" ht="15" customHeight="1" x14ac:dyDescent="0.2">
      <c r="A74" s="27" t="s">
        <v>11</v>
      </c>
      <c r="B74" s="2" t="s">
        <v>5</v>
      </c>
      <c r="C74" s="30">
        <f t="shared" ref="C74:F74" si="54">C9+C14+C19+C24+C29+C34+C39+C44+C49+C54+C59+C64+C69</f>
        <v>1</v>
      </c>
      <c r="D74" s="30">
        <f t="shared" si="54"/>
        <v>0</v>
      </c>
      <c r="E74" s="30">
        <f t="shared" si="54"/>
        <v>6</v>
      </c>
      <c r="F74" s="30">
        <f t="shared" si="54"/>
        <v>0</v>
      </c>
      <c r="G74" s="33">
        <f>C74+E74</f>
        <v>7</v>
      </c>
      <c r="H74" s="33">
        <f>D74+F74</f>
        <v>0</v>
      </c>
      <c r="I74" s="33">
        <f t="shared" ref="I74:I77" si="55">I38+I43+I48+I53+I58+I63+I68</f>
        <v>0</v>
      </c>
      <c r="J74" s="30">
        <f t="shared" ref="J74:J78" si="56">SUM(G74:H74)</f>
        <v>7</v>
      </c>
      <c r="K74" s="31">
        <f t="shared" ref="K74:K78" si="57">C74</f>
        <v>1</v>
      </c>
      <c r="L74" s="31">
        <f t="shared" ref="L74:L78" si="58">D74</f>
        <v>0</v>
      </c>
      <c r="M74" s="31">
        <f t="shared" ref="M74:M78" si="59">E74</f>
        <v>6</v>
      </c>
      <c r="N74" s="31">
        <f t="shared" ref="N74:N78" si="60">F74</f>
        <v>0</v>
      </c>
      <c r="O74" s="49">
        <f t="shared" ref="O74:O78" si="61">I74</f>
        <v>0</v>
      </c>
      <c r="P74" s="71">
        <f t="shared" ref="P74:P78" si="62">(K74+L74+M74+N74)/J74</f>
        <v>1</v>
      </c>
      <c r="Q74" s="71">
        <f t="shared" ref="Q74:Q78" si="63">(M74+N74)/(J74-K74-L74)</f>
        <v>1</v>
      </c>
      <c r="R74" s="71">
        <f t="shared" ref="R74:R78" si="64">(L74+N74)/(K74+L74+M74+N74)</f>
        <v>0</v>
      </c>
      <c r="S74" s="71">
        <f t="shared" ref="S74:S78" si="65">(L74+N74)/J74</f>
        <v>0</v>
      </c>
      <c r="T74" s="71" t="e">
        <f t="shared" ref="T74:T78" si="66">O74/(L74+N74)</f>
        <v>#DIV/0!</v>
      </c>
    </row>
    <row r="75" spans="1:20" x14ac:dyDescent="0.2">
      <c r="A75" s="27" t="s">
        <v>12</v>
      </c>
      <c r="B75" s="29" t="s">
        <v>6</v>
      </c>
      <c r="C75" s="30">
        <f t="shared" ref="C75:F75" si="67">C10+C15+C20+C25+C30+C35+C40+C45+C50+C55+C60+C65+C70</f>
        <v>0</v>
      </c>
      <c r="D75" s="30">
        <f t="shared" si="67"/>
        <v>0</v>
      </c>
      <c r="E75" s="30">
        <f t="shared" si="67"/>
        <v>67</v>
      </c>
      <c r="F75" s="30">
        <f t="shared" si="67"/>
        <v>1</v>
      </c>
      <c r="G75" s="33">
        <f t="shared" ref="G75:G77" si="68">C75+E75</f>
        <v>67</v>
      </c>
      <c r="H75" s="33">
        <f t="shared" ref="H75:H77" si="69">D75+F75</f>
        <v>1</v>
      </c>
      <c r="I75" s="58">
        <f t="shared" si="55"/>
        <v>0</v>
      </c>
      <c r="J75" s="30">
        <f t="shared" si="56"/>
        <v>68</v>
      </c>
      <c r="K75" s="31">
        <f t="shared" si="57"/>
        <v>0</v>
      </c>
      <c r="L75" s="31">
        <f t="shared" si="58"/>
        <v>0</v>
      </c>
      <c r="M75" s="31">
        <f t="shared" si="59"/>
        <v>67</v>
      </c>
      <c r="N75" s="31">
        <f t="shared" si="60"/>
        <v>1</v>
      </c>
      <c r="O75" s="49">
        <f t="shared" si="61"/>
        <v>0</v>
      </c>
      <c r="P75" s="71">
        <f t="shared" si="62"/>
        <v>1</v>
      </c>
      <c r="Q75" s="71">
        <f t="shared" si="63"/>
        <v>1</v>
      </c>
      <c r="R75" s="71">
        <f t="shared" si="64"/>
        <v>1.4705882352941176E-2</v>
      </c>
      <c r="S75" s="71">
        <f t="shared" si="65"/>
        <v>1.4705882352941176E-2</v>
      </c>
      <c r="T75" s="71">
        <f t="shared" si="66"/>
        <v>0</v>
      </c>
    </row>
    <row r="76" spans="1:20" x14ac:dyDescent="0.2">
      <c r="A76" s="27" t="s">
        <v>13</v>
      </c>
      <c r="B76" s="29" t="s">
        <v>7</v>
      </c>
      <c r="C76" s="30">
        <f t="shared" ref="C76:F76" si="70">C11+C16+C21+C26+C31+C36+C41+C46+C51+C56+C61+C66+C71</f>
        <v>0</v>
      </c>
      <c r="D76" s="30">
        <f t="shared" si="70"/>
        <v>0</v>
      </c>
      <c r="E76" s="30">
        <f t="shared" si="70"/>
        <v>38</v>
      </c>
      <c r="F76" s="30">
        <f t="shared" si="70"/>
        <v>0</v>
      </c>
      <c r="G76" s="33">
        <f t="shared" si="68"/>
        <v>38</v>
      </c>
      <c r="H76" s="33">
        <f t="shared" si="69"/>
        <v>0</v>
      </c>
      <c r="I76" s="61">
        <f t="shared" si="55"/>
        <v>0</v>
      </c>
      <c r="J76" s="30">
        <f t="shared" si="56"/>
        <v>38</v>
      </c>
      <c r="K76" s="31">
        <f t="shared" si="57"/>
        <v>0</v>
      </c>
      <c r="L76" s="31">
        <f t="shared" si="58"/>
        <v>0</v>
      </c>
      <c r="M76" s="31">
        <f t="shared" si="59"/>
        <v>38</v>
      </c>
      <c r="N76" s="31">
        <f t="shared" si="60"/>
        <v>0</v>
      </c>
      <c r="O76" s="49">
        <f t="shared" si="61"/>
        <v>0</v>
      </c>
      <c r="P76" s="71">
        <f t="shared" si="62"/>
        <v>1</v>
      </c>
      <c r="Q76" s="71">
        <f t="shared" si="63"/>
        <v>1</v>
      </c>
      <c r="R76" s="71">
        <f t="shared" si="64"/>
        <v>0</v>
      </c>
      <c r="S76" s="71">
        <f t="shared" si="65"/>
        <v>0</v>
      </c>
      <c r="T76" s="71" t="e">
        <f t="shared" si="66"/>
        <v>#DIV/0!</v>
      </c>
    </row>
    <row r="77" spans="1:20" ht="16" thickBot="1" x14ac:dyDescent="0.25">
      <c r="A77" s="28" t="s">
        <v>14</v>
      </c>
      <c r="B77" s="29" t="s">
        <v>8</v>
      </c>
      <c r="C77" s="30">
        <f t="shared" ref="C77:F77" si="71">C12+C17+C22+C27+C32+C37+C42+C47+C52+C57+C62+C67+C72</f>
        <v>2</v>
      </c>
      <c r="D77" s="30">
        <f t="shared" si="71"/>
        <v>0</v>
      </c>
      <c r="E77" s="30">
        <f>E12+E17+E22+E27+E32+E37+E42+E47+E52+E57+E62+E67+E72</f>
        <v>38</v>
      </c>
      <c r="F77" s="30">
        <f t="shared" si="71"/>
        <v>0</v>
      </c>
      <c r="G77" s="33">
        <f t="shared" si="68"/>
        <v>40</v>
      </c>
      <c r="H77" s="33">
        <f t="shared" si="69"/>
        <v>0</v>
      </c>
      <c r="I77" s="33">
        <f t="shared" si="55"/>
        <v>0</v>
      </c>
      <c r="J77" s="30">
        <f t="shared" si="56"/>
        <v>40</v>
      </c>
      <c r="K77" s="68">
        <f t="shared" si="57"/>
        <v>2</v>
      </c>
      <c r="L77" s="68">
        <f t="shared" si="58"/>
        <v>0</v>
      </c>
      <c r="M77" s="68">
        <f t="shared" si="59"/>
        <v>38</v>
      </c>
      <c r="N77" s="68">
        <f t="shared" si="60"/>
        <v>0</v>
      </c>
      <c r="O77" s="72">
        <f t="shared" si="61"/>
        <v>0</v>
      </c>
      <c r="P77" s="71">
        <f t="shared" si="62"/>
        <v>1</v>
      </c>
      <c r="Q77" s="71">
        <f t="shared" si="63"/>
        <v>1</v>
      </c>
      <c r="R77" s="71">
        <f t="shared" si="64"/>
        <v>0</v>
      </c>
      <c r="S77" s="71">
        <f t="shared" si="65"/>
        <v>0</v>
      </c>
      <c r="T77" s="71" t="e">
        <f t="shared" si="66"/>
        <v>#DIV/0!</v>
      </c>
    </row>
    <row r="78" spans="1:20" ht="16" thickBot="1" x14ac:dyDescent="0.25">
      <c r="A78" s="109" t="s">
        <v>15</v>
      </c>
      <c r="B78" s="170"/>
      <c r="C78" s="16">
        <f t="shared" ref="C78:F78" si="72">SUM(C74:C77)</f>
        <v>3</v>
      </c>
      <c r="D78" s="16">
        <f t="shared" si="72"/>
        <v>0</v>
      </c>
      <c r="E78" s="16">
        <f t="shared" si="72"/>
        <v>149</v>
      </c>
      <c r="F78" s="16">
        <f t="shared" si="72"/>
        <v>1</v>
      </c>
      <c r="G78" s="37">
        <f>SUM(G74:G77)</f>
        <v>152</v>
      </c>
      <c r="H78" s="37">
        <f t="shared" ref="H78" si="73">SUM(H74:H77)</f>
        <v>1</v>
      </c>
      <c r="I78" s="59">
        <f>SUM(I74:I77)</f>
        <v>0</v>
      </c>
      <c r="J78" s="30">
        <f t="shared" si="56"/>
        <v>153</v>
      </c>
      <c r="K78" s="73">
        <f t="shared" si="57"/>
        <v>3</v>
      </c>
      <c r="L78" s="73">
        <f t="shared" si="58"/>
        <v>0</v>
      </c>
      <c r="M78" s="73">
        <f t="shared" si="59"/>
        <v>149</v>
      </c>
      <c r="N78" s="73">
        <f t="shared" si="60"/>
        <v>1</v>
      </c>
      <c r="O78" s="74">
        <f t="shared" si="61"/>
        <v>0</v>
      </c>
      <c r="P78" s="71">
        <f t="shared" si="62"/>
        <v>1</v>
      </c>
      <c r="Q78" s="71">
        <f t="shared" si="63"/>
        <v>1</v>
      </c>
      <c r="R78" s="71">
        <f t="shared" si="64"/>
        <v>6.5359477124183009E-3</v>
      </c>
      <c r="S78" s="71">
        <f t="shared" si="65"/>
        <v>6.5359477124183009E-3</v>
      </c>
      <c r="T78" s="71">
        <f t="shared" si="66"/>
        <v>0</v>
      </c>
    </row>
    <row r="79" spans="1:20" s="11" customFormat="1" x14ac:dyDescent="0.2">
      <c r="B79" s="11" t="s">
        <v>158</v>
      </c>
      <c r="C79" s="12">
        <f>(D78+C78+F78+E78)</f>
        <v>153</v>
      </c>
      <c r="D79" s="13" t="e">
        <f>C79/#REF!</f>
        <v>#REF!</v>
      </c>
      <c r="E79" s="12"/>
      <c r="F79" s="12"/>
      <c r="G79" s="12"/>
      <c r="H79" s="12"/>
      <c r="I79" s="12"/>
      <c r="J79" s="7"/>
    </row>
    <row r="80" spans="1:20" s="11" customFormat="1" x14ac:dyDescent="0.2">
      <c r="B80" s="15" t="s">
        <v>164</v>
      </c>
      <c r="C80" s="12">
        <f>C78+E78</f>
        <v>152</v>
      </c>
      <c r="D80" s="14">
        <f>C80/C79</f>
        <v>0.99346405228758172</v>
      </c>
      <c r="E80" s="12"/>
      <c r="F80" s="12"/>
      <c r="G80" s="12"/>
      <c r="H80" s="12"/>
      <c r="I80" s="12"/>
      <c r="J80" s="7"/>
    </row>
    <row r="81" spans="2:10" s="11" customFormat="1" x14ac:dyDescent="0.2">
      <c r="B81" s="15" t="s">
        <v>165</v>
      </c>
      <c r="C81" s="12"/>
      <c r="D81" s="14" t="e">
        <f>C80/#REF!</f>
        <v>#REF!</v>
      </c>
      <c r="E81" s="12"/>
      <c r="F81" s="12"/>
      <c r="G81" s="12"/>
      <c r="H81" s="12"/>
      <c r="I81" s="12"/>
      <c r="J81" s="7"/>
    </row>
    <row r="82" spans="2:10" s="11" customFormat="1" x14ac:dyDescent="0.2">
      <c r="B82" s="11" t="s">
        <v>3</v>
      </c>
      <c r="C82" s="12">
        <f>I78</f>
        <v>0</v>
      </c>
      <c r="D82" s="14">
        <f>C82/C80</f>
        <v>0</v>
      </c>
      <c r="J82" s="7"/>
    </row>
    <row r="83" spans="2:10" x14ac:dyDescent="0.2">
      <c r="J83" s="7"/>
    </row>
    <row r="84" spans="2:10" x14ac:dyDescent="0.2">
      <c r="J84" s="7"/>
    </row>
    <row r="85" spans="2:10" x14ac:dyDescent="0.2">
      <c r="J85" s="7"/>
    </row>
    <row r="86" spans="2:10" x14ac:dyDescent="0.2">
      <c r="J86" s="7"/>
    </row>
    <row r="87" spans="2:10" x14ac:dyDescent="0.2">
      <c r="J87" s="7"/>
    </row>
    <row r="88" spans="2:10" x14ac:dyDescent="0.2">
      <c r="J88" s="7"/>
    </row>
    <row r="89" spans="2:10" x14ac:dyDescent="0.2">
      <c r="J89" s="7"/>
    </row>
    <row r="90" spans="2:10" x14ac:dyDescent="0.2">
      <c r="J90" s="7"/>
    </row>
    <row r="91" spans="2:10" x14ac:dyDescent="0.2">
      <c r="J91" s="7"/>
    </row>
    <row r="92" spans="2:10" x14ac:dyDescent="0.2">
      <c r="J92" s="4"/>
    </row>
    <row r="93" spans="2:10" x14ac:dyDescent="0.2">
      <c r="J93" s="4"/>
    </row>
    <row r="94" spans="2:10" x14ac:dyDescent="0.2">
      <c r="J94" s="4"/>
    </row>
    <row r="95" spans="2:10" x14ac:dyDescent="0.2">
      <c r="J95" s="4"/>
    </row>
    <row r="96" spans="2:10" x14ac:dyDescent="0.2">
      <c r="J96" s="4"/>
    </row>
    <row r="97" spans="10:10" x14ac:dyDescent="0.2">
      <c r="J97" s="4"/>
    </row>
    <row r="98" spans="10:10" x14ac:dyDescent="0.2">
      <c r="J98" s="4"/>
    </row>
    <row r="99" spans="10:10" x14ac:dyDescent="0.2">
      <c r="J99" s="4"/>
    </row>
    <row r="100" spans="10:10" x14ac:dyDescent="0.2">
      <c r="J100" s="4"/>
    </row>
    <row r="101" spans="10:10" x14ac:dyDescent="0.2">
      <c r="J101" s="4"/>
    </row>
    <row r="102" spans="10:10" x14ac:dyDescent="0.2">
      <c r="J102" s="4"/>
    </row>
    <row r="103" spans="10:10" x14ac:dyDescent="0.2">
      <c r="J103" s="4"/>
    </row>
    <row r="104" spans="10:10" x14ac:dyDescent="0.2">
      <c r="J104" s="4"/>
    </row>
    <row r="105" spans="10:10" x14ac:dyDescent="0.2">
      <c r="J105" s="4"/>
    </row>
    <row r="106" spans="10:10" x14ac:dyDescent="0.2">
      <c r="J106" s="4"/>
    </row>
    <row r="107" spans="10:10" x14ac:dyDescent="0.2">
      <c r="J107" s="4"/>
    </row>
    <row r="108" spans="10:10" x14ac:dyDescent="0.2">
      <c r="J108" s="4"/>
    </row>
    <row r="109" spans="10:10" x14ac:dyDescent="0.2">
      <c r="J109" s="4"/>
    </row>
    <row r="110" spans="10:10" x14ac:dyDescent="0.2">
      <c r="J110" s="4"/>
    </row>
    <row r="111" spans="10:10" x14ac:dyDescent="0.2">
      <c r="J111" s="4"/>
    </row>
    <row r="112" spans="10:10" x14ac:dyDescent="0.2">
      <c r="J112" s="4"/>
    </row>
    <row r="113" spans="10:10" x14ac:dyDescent="0.2">
      <c r="J113" s="4"/>
    </row>
    <row r="114" spans="10:10" x14ac:dyDescent="0.2">
      <c r="J114" s="4"/>
    </row>
    <row r="115" spans="10:10" x14ac:dyDescent="0.2">
      <c r="J115" s="4"/>
    </row>
    <row r="116" spans="10:10" x14ac:dyDescent="0.2">
      <c r="J116" s="4"/>
    </row>
    <row r="117" spans="10:10" x14ac:dyDescent="0.2">
      <c r="J117" s="4"/>
    </row>
    <row r="118" spans="10:10" x14ac:dyDescent="0.2">
      <c r="J118" s="4"/>
    </row>
    <row r="137" spans="2:3" x14ac:dyDescent="0.2">
      <c r="B137" s="18"/>
      <c r="C137" s="18"/>
    </row>
  </sheetData>
  <mergeCells count="47">
    <mergeCell ref="P5:T6"/>
    <mergeCell ref="C6:I6"/>
    <mergeCell ref="A5:B8"/>
    <mergeCell ref="C5:I5"/>
    <mergeCell ref="J5:J8"/>
    <mergeCell ref="O5:O8"/>
    <mergeCell ref="K5:N5"/>
    <mergeCell ref="K6:N6"/>
    <mergeCell ref="K7:L7"/>
    <mergeCell ref="M7:N7"/>
    <mergeCell ref="P7:Q7"/>
    <mergeCell ref="R7:S7"/>
    <mergeCell ref="A24:A27"/>
    <mergeCell ref="A14:A17"/>
    <mergeCell ref="A1:I1"/>
    <mergeCell ref="A2:I2"/>
    <mergeCell ref="A3:I3"/>
    <mergeCell ref="I7:I8"/>
    <mergeCell ref="A9:A12"/>
    <mergeCell ref="A13:B13"/>
    <mergeCell ref="A18:B18"/>
    <mergeCell ref="A19:A22"/>
    <mergeCell ref="A23:B23"/>
    <mergeCell ref="A4:I4"/>
    <mergeCell ref="C7:D7"/>
    <mergeCell ref="E7:F7"/>
    <mergeCell ref="G7:H7"/>
    <mergeCell ref="A78:B78"/>
    <mergeCell ref="A63:B63"/>
    <mergeCell ref="A64:A67"/>
    <mergeCell ref="A68:B68"/>
    <mergeCell ref="A69:A72"/>
    <mergeCell ref="A73:B73"/>
    <mergeCell ref="A28:B28"/>
    <mergeCell ref="A59:A62"/>
    <mergeCell ref="A33:B33"/>
    <mergeCell ref="A34:A37"/>
    <mergeCell ref="A38:B38"/>
    <mergeCell ref="A39:A42"/>
    <mergeCell ref="A43:B43"/>
    <mergeCell ref="A44:A47"/>
    <mergeCell ref="A48:B48"/>
    <mergeCell ref="A49:A52"/>
    <mergeCell ref="A53:B53"/>
    <mergeCell ref="A54:A57"/>
    <mergeCell ref="A58:B58"/>
    <mergeCell ref="A29:A32"/>
  </mergeCells>
  <phoneticPr fontId="20" type="noConversion"/>
  <conditionalFormatting sqref="D10:I11 F70:I70 G36:I37 G15:I16 D20:I21 G70:I71 D35:I36 G55:I56 G60:I61 G75:I76 E9:E12 C9:C12 E19:E22 D25:I27 E24:E27 D30:I32 E29:E32 E34:E37 D40:I42 E39:E42 D45:I47 E44:E47 D50:I52 E49:E52 E54:E57 D65:I67 E64:E67 E69:E72 D9:D10 F9:F10 I9:I10 C14:C17 E14:E17 I14:I15 C19:C22 D19:D20 F19:F20 I19:I20 C24:C27 D24:D25 F24:F25 I24:I25 C29:C32 D29:D30 F29:F30 I29:I30 C34:C37 D34:D35 F34:F35 C39:C42 D39:D40 F39:F40 I34:I40 C44:C47 D44:D45 F44:F45 I44:I45 C49:C52 D49:F50 I49:I50 C54:C57 I54:I55 I59:I60 E59:E62 C59:C62 C64:C67 D64:D65 F64:F65 I64:I65 C69:C72 D69:F70 I69:I70 C16:I16 C21:I21 C26:I26 C31:I31 C36:I36 C41:I41 C46:I46 C51:I51 C56:I56 C61:I61 C66:I66 D12:F12 C17:F17 C22:F22 C27:F27 C32:F32 C37:F37 C42:F42 C47:F47 C52:F52 C57:F57 C62:F62 C67:F67 C71:I72">
    <cfRule type="cellIs" dxfId="28" priority="875" operator="greaterThan">
      <formula>0</formula>
    </cfRule>
  </conditionalFormatting>
  <conditionalFormatting sqref="G39:I39 G34:H42 G35:I36 I36:I38 G74:I77 I38:J38 D9:D12 F9:H12 D14:D17 F14:H17 D19:D22 F19:H22 D24:D27 F24:H27 D29:D32 F29:H32 D34:D37 F34:H37 D39:D42 F39:H42 D44:D47 F44:H47 D49:D52 F49:H52 D54:D57 F54:H57 D59:D62 F59:H62 D64:D67 F64:H67 D69:D72 F69:H72">
    <cfRule type="cellIs" dxfId="27" priority="826" operator="greaterThan">
      <formula>0</formula>
    </cfRule>
  </conditionalFormatting>
  <conditionalFormatting sqref="D14:D15">
    <cfRule type="cellIs" dxfId="26" priority="6" operator="greaterThan">
      <formula>0</formula>
    </cfRule>
  </conditionalFormatting>
  <conditionalFormatting sqref="F14:F15">
    <cfRule type="cellIs" dxfId="25" priority="5" operator="greaterThan">
      <formula>0</formula>
    </cfRule>
  </conditionalFormatting>
  <conditionalFormatting sqref="D54:D55">
    <cfRule type="cellIs" dxfId="24" priority="4" operator="greaterThan">
      <formula>0</formula>
    </cfRule>
  </conditionalFormatting>
  <conditionalFormatting sqref="F54:F55">
    <cfRule type="cellIs" dxfId="23" priority="3" operator="greaterThan">
      <formula>0</formula>
    </cfRule>
  </conditionalFormatting>
  <conditionalFormatting sqref="F59:F60">
    <cfRule type="cellIs" dxfId="22" priority="2" operator="greaterThan">
      <formula>0</formula>
    </cfRule>
  </conditionalFormatting>
  <conditionalFormatting sqref="D59:D60">
    <cfRule type="cellIs" dxfId="21" priority="1" operator="greaterThan">
      <formula>0</formula>
    </cfRule>
  </conditionalFormatting>
  <printOptions horizontalCentered="1"/>
  <pageMargins left="0" right="0" top="0.51181102362204722" bottom="0.39370078740157483" header="0.31496062992125984" footer="0.31496062992125984"/>
  <pageSetup paperSize="9" scale="48" orientation="portrait" verticalDpi="300" r:id="rId1"/>
  <rowBreaks count="1" manualBreakCount="1">
    <brk id="78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T133"/>
  <sheetViews>
    <sheetView zoomScaleSheetLayoutView="80" workbookViewId="0">
      <pane xSplit="1" ySplit="8" topLeftCell="B48" activePane="bottomRight" state="frozen"/>
      <selection activeCell="K6" sqref="K6:N6"/>
      <selection pane="topRight" activeCell="K6" sqref="K6:N6"/>
      <selection pane="bottomLeft" activeCell="K6" sqref="K6:N6"/>
      <selection pane="bottomRight" activeCell="E47" sqref="E47"/>
    </sheetView>
  </sheetViews>
  <sheetFormatPr baseColWidth="10" defaultColWidth="9.1640625" defaultRowHeight="15" x14ac:dyDescent="0.2"/>
  <cols>
    <col min="1" max="1" width="16.83203125" style="2" customWidth="1"/>
    <col min="2" max="2" width="5.1640625" style="2" customWidth="1"/>
    <col min="3" max="3" width="12" style="2" customWidth="1"/>
    <col min="4" max="4" width="15.5" style="2" customWidth="1"/>
    <col min="5" max="5" width="11.6640625" style="2" customWidth="1"/>
    <col min="6" max="6" width="13.5" style="2" customWidth="1"/>
    <col min="7" max="9" width="5.6640625" style="2" customWidth="1"/>
    <col min="10" max="16384" width="9.1640625" style="2"/>
  </cols>
  <sheetData>
    <row r="1" spans="1:20" s="1" customFormat="1" ht="19" x14ac:dyDescent="0.2">
      <c r="A1" s="148" t="s">
        <v>80</v>
      </c>
      <c r="B1" s="148"/>
      <c r="C1" s="148"/>
      <c r="D1" s="148"/>
      <c r="E1" s="148"/>
      <c r="F1" s="148"/>
      <c r="G1" s="148"/>
      <c r="H1" s="148"/>
      <c r="I1" s="148"/>
    </row>
    <row r="2" spans="1:20" s="1" customFormat="1" ht="16" x14ac:dyDescent="0.2">
      <c r="A2" s="149" t="s">
        <v>17</v>
      </c>
      <c r="B2" s="149"/>
      <c r="C2" s="149"/>
      <c r="D2" s="149"/>
      <c r="E2" s="149"/>
      <c r="F2" s="149"/>
      <c r="G2" s="149"/>
      <c r="H2" s="149"/>
      <c r="I2" s="149"/>
    </row>
    <row r="3" spans="1:20" s="1" customFormat="1" ht="16" x14ac:dyDescent="0.2">
      <c r="A3" s="149">
        <v>2016</v>
      </c>
      <c r="B3" s="149"/>
      <c r="C3" s="149"/>
      <c r="D3" s="149"/>
      <c r="E3" s="149"/>
      <c r="F3" s="149"/>
      <c r="G3" s="149"/>
      <c r="H3" s="149"/>
      <c r="I3" s="149"/>
    </row>
    <row r="4" spans="1:20" s="1" customFormat="1" ht="17" thickBot="1" x14ac:dyDescent="0.25">
      <c r="A4" s="136" t="s">
        <v>176</v>
      </c>
      <c r="B4" s="136"/>
      <c r="C4" s="136"/>
      <c r="D4" s="136"/>
      <c r="E4" s="136"/>
      <c r="F4" s="136"/>
      <c r="G4" s="136"/>
      <c r="H4" s="136"/>
      <c r="I4" s="136"/>
    </row>
    <row r="5" spans="1:20" s="1" customFormat="1" ht="17" thickBot="1" x14ac:dyDescent="0.25">
      <c r="A5" s="141" t="s">
        <v>0</v>
      </c>
      <c r="B5" s="142"/>
      <c r="C5" s="150" t="s">
        <v>177</v>
      </c>
      <c r="D5" s="151"/>
      <c r="E5" s="151"/>
      <c r="F5" s="151"/>
      <c r="G5" s="151"/>
      <c r="H5" s="151"/>
      <c r="I5" s="152"/>
      <c r="J5" s="115" t="s">
        <v>1</v>
      </c>
      <c r="K5" s="102" t="s">
        <v>193</v>
      </c>
      <c r="L5" s="118"/>
      <c r="M5" s="118"/>
      <c r="N5" s="119"/>
      <c r="O5" s="115" t="s">
        <v>3</v>
      </c>
      <c r="P5" s="120" t="s">
        <v>159</v>
      </c>
      <c r="Q5" s="121"/>
      <c r="R5" s="121"/>
      <c r="S5" s="121"/>
      <c r="T5" s="122"/>
    </row>
    <row r="6" spans="1:20" ht="16" thickBot="1" x14ac:dyDescent="0.25">
      <c r="A6" s="143"/>
      <c r="B6" s="144"/>
      <c r="C6" s="138"/>
      <c r="D6" s="139"/>
      <c r="E6" s="139"/>
      <c r="F6" s="139"/>
      <c r="G6" s="139"/>
      <c r="H6" s="139"/>
      <c r="I6" s="140"/>
      <c r="J6" s="116"/>
      <c r="K6" s="101" t="s">
        <v>187</v>
      </c>
      <c r="L6" s="101"/>
      <c r="M6" s="101"/>
      <c r="N6" s="102"/>
      <c r="O6" s="116"/>
      <c r="P6" s="123"/>
      <c r="Q6" s="124"/>
      <c r="R6" s="124"/>
      <c r="S6" s="124"/>
      <c r="T6" s="125"/>
    </row>
    <row r="7" spans="1:20" ht="16" thickBot="1" x14ac:dyDescent="0.25">
      <c r="A7" s="143"/>
      <c r="B7" s="144"/>
      <c r="C7" s="137" t="s">
        <v>178</v>
      </c>
      <c r="D7" s="137"/>
      <c r="E7" s="137" t="s">
        <v>182</v>
      </c>
      <c r="F7" s="137"/>
      <c r="G7" s="137" t="s">
        <v>181</v>
      </c>
      <c r="H7" s="137"/>
      <c r="I7" s="135" t="s">
        <v>3</v>
      </c>
      <c r="J7" s="116"/>
      <c r="K7" s="101" t="s">
        <v>188</v>
      </c>
      <c r="L7" s="101"/>
      <c r="M7" s="101" t="s">
        <v>189</v>
      </c>
      <c r="N7" s="102"/>
      <c r="O7" s="116"/>
      <c r="P7" s="101" t="s">
        <v>158</v>
      </c>
      <c r="Q7" s="101"/>
      <c r="R7" s="101" t="s">
        <v>2</v>
      </c>
      <c r="S7" s="101"/>
      <c r="T7" s="87" t="s">
        <v>3</v>
      </c>
    </row>
    <row r="8" spans="1:20" ht="16" thickBot="1" x14ac:dyDescent="0.25">
      <c r="A8" s="145"/>
      <c r="B8" s="146"/>
      <c r="C8" s="83" t="s">
        <v>179</v>
      </c>
      <c r="D8" s="83" t="s">
        <v>180</v>
      </c>
      <c r="E8" s="83" t="s">
        <v>179</v>
      </c>
      <c r="F8" s="83" t="s">
        <v>180</v>
      </c>
      <c r="G8" s="83" t="s">
        <v>179</v>
      </c>
      <c r="H8" s="83" t="s">
        <v>180</v>
      </c>
      <c r="I8" s="135"/>
      <c r="J8" s="117"/>
      <c r="K8" s="84" t="s">
        <v>190</v>
      </c>
      <c r="L8" s="84" t="s">
        <v>2</v>
      </c>
      <c r="M8" s="84" t="s">
        <v>190</v>
      </c>
      <c r="N8" s="89" t="s">
        <v>2</v>
      </c>
      <c r="O8" s="117"/>
      <c r="P8" s="85" t="s">
        <v>160</v>
      </c>
      <c r="Q8" s="85" t="s">
        <v>161</v>
      </c>
      <c r="R8" s="85" t="s">
        <v>162</v>
      </c>
      <c r="S8" s="85" t="s">
        <v>163</v>
      </c>
      <c r="T8" s="88"/>
    </row>
    <row r="9" spans="1:20" ht="15" customHeight="1" x14ac:dyDescent="0.2">
      <c r="A9" s="133" t="s">
        <v>27</v>
      </c>
      <c r="B9" s="76" t="s">
        <v>5</v>
      </c>
      <c r="C9" s="79">
        <v>0</v>
      </c>
      <c r="D9" s="79">
        <v>0</v>
      </c>
      <c r="E9" s="79">
        <v>2</v>
      </c>
      <c r="F9" s="79">
        <v>1</v>
      </c>
      <c r="G9" s="79">
        <f>C9+E9</f>
        <v>2</v>
      </c>
      <c r="H9" s="79">
        <f>D9+F9</f>
        <v>1</v>
      </c>
      <c r="I9" s="80">
        <v>1</v>
      </c>
      <c r="J9" s="82">
        <f>SUM(G9:H9)</f>
        <v>3</v>
      </c>
      <c r="K9" s="76">
        <f t="shared" ref="K9:N13" si="0">C9</f>
        <v>0</v>
      </c>
      <c r="L9" s="76">
        <f t="shared" si="0"/>
        <v>0</v>
      </c>
      <c r="M9" s="76">
        <f t="shared" si="0"/>
        <v>2</v>
      </c>
      <c r="N9" s="76">
        <f t="shared" si="0"/>
        <v>1</v>
      </c>
      <c r="O9" s="77">
        <f t="shared" ref="O9:O13" si="1">I9</f>
        <v>1</v>
      </c>
      <c r="P9" s="78">
        <f t="shared" ref="P9:P13" si="2">(K9+L9+M9+N9)/J9</f>
        <v>1</v>
      </c>
      <c r="Q9" s="78">
        <f t="shared" ref="Q9:Q13" si="3">(M9+N9)/(J9-K9-L9)</f>
        <v>1</v>
      </c>
      <c r="R9" s="78">
        <f t="shared" ref="R9:R13" si="4">(L9+N9)/(K9+L9+M9+N9)</f>
        <v>0.33333333333333331</v>
      </c>
      <c r="S9" s="78">
        <f t="shared" ref="S9:S13" si="5">(L9+N9)/J9</f>
        <v>0.33333333333333331</v>
      </c>
      <c r="T9" s="78">
        <f t="shared" ref="T9:T13" si="6">O9/(L9+N9)</f>
        <v>1</v>
      </c>
    </row>
    <row r="10" spans="1:20" x14ac:dyDescent="0.2">
      <c r="A10" s="133"/>
      <c r="B10" s="3" t="s">
        <v>6</v>
      </c>
      <c r="C10" s="42">
        <v>0</v>
      </c>
      <c r="D10" s="42">
        <v>0</v>
      </c>
      <c r="E10" s="42">
        <v>4</v>
      </c>
      <c r="F10" s="42">
        <v>0</v>
      </c>
      <c r="G10" s="50">
        <f t="shared" ref="G10:H12" si="7">C10+E10</f>
        <v>4</v>
      </c>
      <c r="H10" s="50">
        <f t="shared" si="7"/>
        <v>0</v>
      </c>
      <c r="I10" s="70">
        <v>0</v>
      </c>
      <c r="J10" s="30">
        <f t="shared" ref="J10:J64" si="8">SUM(G10:H10)</f>
        <v>4</v>
      </c>
      <c r="K10" s="31">
        <f t="shared" si="0"/>
        <v>0</v>
      </c>
      <c r="L10" s="31">
        <f t="shared" si="0"/>
        <v>0</v>
      </c>
      <c r="M10" s="31">
        <f t="shared" si="0"/>
        <v>4</v>
      </c>
      <c r="N10" s="31">
        <f t="shared" si="0"/>
        <v>0</v>
      </c>
      <c r="O10" s="49">
        <f t="shared" si="1"/>
        <v>0</v>
      </c>
      <c r="P10" s="71">
        <f t="shared" si="2"/>
        <v>1</v>
      </c>
      <c r="Q10" s="71">
        <f t="shared" si="3"/>
        <v>1</v>
      </c>
      <c r="R10" s="71">
        <f t="shared" si="4"/>
        <v>0</v>
      </c>
      <c r="S10" s="71">
        <f t="shared" si="5"/>
        <v>0</v>
      </c>
      <c r="T10" s="71" t="e">
        <f t="shared" si="6"/>
        <v>#DIV/0!</v>
      </c>
    </row>
    <row r="11" spans="1:20" x14ac:dyDescent="0.2">
      <c r="A11" s="133"/>
      <c r="B11" s="3" t="s">
        <v>7</v>
      </c>
      <c r="C11" s="42">
        <v>0</v>
      </c>
      <c r="D11" s="42">
        <v>0</v>
      </c>
      <c r="E11" s="42">
        <v>2</v>
      </c>
      <c r="F11" s="42">
        <v>0</v>
      </c>
      <c r="G11" s="50">
        <f t="shared" si="7"/>
        <v>2</v>
      </c>
      <c r="H11" s="50">
        <f t="shared" si="7"/>
        <v>0</v>
      </c>
      <c r="I11" s="70">
        <v>0</v>
      </c>
      <c r="J11" s="30">
        <f t="shared" si="8"/>
        <v>2</v>
      </c>
      <c r="K11" s="31">
        <f t="shared" si="0"/>
        <v>0</v>
      </c>
      <c r="L11" s="31">
        <f t="shared" si="0"/>
        <v>0</v>
      </c>
      <c r="M11" s="31">
        <f t="shared" si="0"/>
        <v>2</v>
      </c>
      <c r="N11" s="31">
        <f t="shared" si="0"/>
        <v>0</v>
      </c>
      <c r="O11" s="49">
        <f t="shared" si="1"/>
        <v>0</v>
      </c>
      <c r="P11" s="71">
        <f t="shared" si="2"/>
        <v>1</v>
      </c>
      <c r="Q11" s="71">
        <f t="shared" si="3"/>
        <v>1</v>
      </c>
      <c r="R11" s="71">
        <f t="shared" si="4"/>
        <v>0</v>
      </c>
      <c r="S11" s="71">
        <f t="shared" si="5"/>
        <v>0</v>
      </c>
      <c r="T11" s="71" t="e">
        <f t="shared" si="6"/>
        <v>#DIV/0!</v>
      </c>
    </row>
    <row r="12" spans="1:20" ht="16" thickBot="1" x14ac:dyDescent="0.25">
      <c r="A12" s="134"/>
      <c r="B12" s="3" t="s">
        <v>8</v>
      </c>
      <c r="C12" s="42">
        <v>0</v>
      </c>
      <c r="D12" s="42">
        <v>0</v>
      </c>
      <c r="E12" s="42">
        <v>2</v>
      </c>
      <c r="F12" s="42">
        <v>0</v>
      </c>
      <c r="G12" s="50">
        <f t="shared" si="7"/>
        <v>2</v>
      </c>
      <c r="H12" s="50">
        <f t="shared" si="7"/>
        <v>0</v>
      </c>
      <c r="I12" s="70">
        <v>0</v>
      </c>
      <c r="J12" s="30">
        <f t="shared" si="8"/>
        <v>2</v>
      </c>
      <c r="K12" s="68">
        <f t="shared" si="0"/>
        <v>0</v>
      </c>
      <c r="L12" s="68">
        <f t="shared" si="0"/>
        <v>0</v>
      </c>
      <c r="M12" s="68">
        <f t="shared" si="0"/>
        <v>2</v>
      </c>
      <c r="N12" s="68">
        <f t="shared" si="0"/>
        <v>0</v>
      </c>
      <c r="O12" s="72">
        <f t="shared" si="1"/>
        <v>0</v>
      </c>
      <c r="P12" s="71">
        <f t="shared" si="2"/>
        <v>1</v>
      </c>
      <c r="Q12" s="71">
        <f t="shared" si="3"/>
        <v>1</v>
      </c>
      <c r="R12" s="71">
        <f t="shared" si="4"/>
        <v>0</v>
      </c>
      <c r="S12" s="71">
        <f t="shared" si="5"/>
        <v>0</v>
      </c>
      <c r="T12" s="71" t="e">
        <f t="shared" si="6"/>
        <v>#DIV/0!</v>
      </c>
    </row>
    <row r="13" spans="1:20" ht="16" thickBot="1" x14ac:dyDescent="0.25">
      <c r="A13" s="109" t="s">
        <v>1</v>
      </c>
      <c r="B13" s="110"/>
      <c r="C13" s="37">
        <f>SUM(C9:C12)</f>
        <v>0</v>
      </c>
      <c r="D13" s="37">
        <f t="shared" ref="D13:F13" si="9">SUM(D9:D12)</f>
        <v>0</v>
      </c>
      <c r="E13" s="37">
        <f>SUM(E9:E12)</f>
        <v>10</v>
      </c>
      <c r="F13" s="37">
        <f t="shared" si="9"/>
        <v>1</v>
      </c>
      <c r="G13" s="37">
        <f>SUM(G9:G12)</f>
        <v>10</v>
      </c>
      <c r="H13" s="37">
        <f t="shared" ref="H13" si="10">SUM(H9:H12)</f>
        <v>1</v>
      </c>
      <c r="I13" s="59">
        <f>SUM(I9:I12)</f>
        <v>1</v>
      </c>
      <c r="J13" s="30">
        <f t="shared" si="8"/>
        <v>11</v>
      </c>
      <c r="K13" s="73">
        <f t="shared" si="0"/>
        <v>0</v>
      </c>
      <c r="L13" s="73">
        <f t="shared" si="0"/>
        <v>0</v>
      </c>
      <c r="M13" s="73">
        <f t="shared" si="0"/>
        <v>10</v>
      </c>
      <c r="N13" s="73">
        <f t="shared" si="0"/>
        <v>1</v>
      </c>
      <c r="O13" s="74">
        <f t="shared" si="1"/>
        <v>1</v>
      </c>
      <c r="P13" s="71">
        <f t="shared" si="2"/>
        <v>1</v>
      </c>
      <c r="Q13" s="71">
        <f t="shared" si="3"/>
        <v>1</v>
      </c>
      <c r="R13" s="71">
        <f t="shared" si="4"/>
        <v>9.0909090909090912E-2</v>
      </c>
      <c r="S13" s="71">
        <f t="shared" si="5"/>
        <v>9.0909090909090912E-2</v>
      </c>
      <c r="T13" s="71">
        <f t="shared" si="6"/>
        <v>1</v>
      </c>
    </row>
    <row r="14" spans="1:20" ht="15" customHeight="1" x14ac:dyDescent="0.2">
      <c r="A14" s="132" t="s">
        <v>81</v>
      </c>
      <c r="B14" s="3" t="s">
        <v>5</v>
      </c>
      <c r="C14" s="50">
        <v>0</v>
      </c>
      <c r="D14" s="50">
        <v>0</v>
      </c>
      <c r="E14" s="50">
        <v>0</v>
      </c>
      <c r="F14" s="50">
        <v>0</v>
      </c>
      <c r="G14" s="50">
        <f>C14+E14</f>
        <v>0</v>
      </c>
      <c r="H14" s="50">
        <f>D14+F14</f>
        <v>0</v>
      </c>
      <c r="I14" s="69">
        <v>0</v>
      </c>
      <c r="J14" s="30">
        <f t="shared" si="8"/>
        <v>0</v>
      </c>
      <c r="K14" s="31">
        <f t="shared" ref="K14:K58" si="11">C14</f>
        <v>0</v>
      </c>
      <c r="L14" s="31">
        <f t="shared" ref="L14:L58" si="12">D14</f>
        <v>0</v>
      </c>
      <c r="M14" s="31">
        <f t="shared" ref="M14:M58" si="13">E14</f>
        <v>0</v>
      </c>
      <c r="N14" s="31">
        <f t="shared" ref="N14:N58" si="14">F14</f>
        <v>0</v>
      </c>
      <c r="O14" s="49">
        <f t="shared" ref="O14:O58" si="15">I14</f>
        <v>0</v>
      </c>
      <c r="P14" s="71" t="e">
        <f t="shared" ref="P14:P58" si="16">(K14+L14+M14+N14)/J14</f>
        <v>#DIV/0!</v>
      </c>
      <c r="Q14" s="71" t="e">
        <f t="shared" ref="Q14:Q58" si="17">(M14+N14)/(J14-K14-L14)</f>
        <v>#DIV/0!</v>
      </c>
      <c r="R14" s="71" t="e">
        <f t="shared" ref="R14:R58" si="18">(L14+N14)/(K14+L14+M14+N14)</f>
        <v>#DIV/0!</v>
      </c>
      <c r="S14" s="71" t="e">
        <f t="shared" ref="S14:S58" si="19">(L14+N14)/J14</f>
        <v>#DIV/0!</v>
      </c>
      <c r="T14" s="71" t="e">
        <f t="shared" ref="T14:T58" si="20">O14/(L14+N14)</f>
        <v>#DIV/0!</v>
      </c>
    </row>
    <row r="15" spans="1:20" x14ac:dyDescent="0.2">
      <c r="A15" s="133"/>
      <c r="B15" s="3" t="s">
        <v>6</v>
      </c>
      <c r="C15" s="50">
        <v>0</v>
      </c>
      <c r="D15" s="50">
        <v>0</v>
      </c>
      <c r="E15" s="50">
        <v>0</v>
      </c>
      <c r="F15" s="50">
        <v>0</v>
      </c>
      <c r="G15" s="50">
        <f t="shared" ref="G15:H17" si="21">C15+E15</f>
        <v>0</v>
      </c>
      <c r="H15" s="50">
        <f t="shared" si="21"/>
        <v>0</v>
      </c>
      <c r="I15" s="69">
        <v>0</v>
      </c>
      <c r="J15" s="30">
        <f t="shared" si="8"/>
        <v>0</v>
      </c>
      <c r="K15" s="31">
        <f t="shared" si="11"/>
        <v>0</v>
      </c>
      <c r="L15" s="31">
        <f t="shared" si="12"/>
        <v>0</v>
      </c>
      <c r="M15" s="31">
        <f t="shared" si="13"/>
        <v>0</v>
      </c>
      <c r="N15" s="31">
        <f t="shared" si="14"/>
        <v>0</v>
      </c>
      <c r="O15" s="49">
        <f t="shared" si="15"/>
        <v>0</v>
      </c>
      <c r="P15" s="71" t="e">
        <f t="shared" si="16"/>
        <v>#DIV/0!</v>
      </c>
      <c r="Q15" s="71" t="e">
        <f t="shared" si="17"/>
        <v>#DIV/0!</v>
      </c>
      <c r="R15" s="71" t="e">
        <f t="shared" si="18"/>
        <v>#DIV/0!</v>
      </c>
      <c r="S15" s="71" t="e">
        <f t="shared" si="19"/>
        <v>#DIV/0!</v>
      </c>
      <c r="T15" s="71" t="e">
        <f t="shared" si="20"/>
        <v>#DIV/0!</v>
      </c>
    </row>
    <row r="16" spans="1:20" x14ac:dyDescent="0.2">
      <c r="A16" s="133"/>
      <c r="B16" s="3" t="s">
        <v>7</v>
      </c>
      <c r="C16" s="50">
        <v>0</v>
      </c>
      <c r="D16" s="50">
        <v>0</v>
      </c>
      <c r="E16" s="50">
        <v>0</v>
      </c>
      <c r="F16" s="50">
        <v>0</v>
      </c>
      <c r="G16" s="50">
        <f t="shared" si="21"/>
        <v>0</v>
      </c>
      <c r="H16" s="50">
        <f t="shared" si="21"/>
        <v>0</v>
      </c>
      <c r="I16" s="69">
        <v>0</v>
      </c>
      <c r="J16" s="30">
        <f t="shared" si="8"/>
        <v>0</v>
      </c>
      <c r="K16" s="31">
        <f t="shared" si="11"/>
        <v>0</v>
      </c>
      <c r="L16" s="31">
        <f t="shared" si="12"/>
        <v>0</v>
      </c>
      <c r="M16" s="31">
        <f t="shared" si="13"/>
        <v>0</v>
      </c>
      <c r="N16" s="31">
        <f t="shared" si="14"/>
        <v>0</v>
      </c>
      <c r="O16" s="49">
        <f t="shared" si="15"/>
        <v>0</v>
      </c>
      <c r="P16" s="71" t="e">
        <f t="shared" si="16"/>
        <v>#DIV/0!</v>
      </c>
      <c r="Q16" s="71" t="e">
        <f t="shared" si="17"/>
        <v>#DIV/0!</v>
      </c>
      <c r="R16" s="71" t="e">
        <f t="shared" si="18"/>
        <v>#DIV/0!</v>
      </c>
      <c r="S16" s="71" t="e">
        <f t="shared" si="19"/>
        <v>#DIV/0!</v>
      </c>
      <c r="T16" s="71" t="e">
        <f t="shared" si="20"/>
        <v>#DIV/0!</v>
      </c>
    </row>
    <row r="17" spans="1:20" ht="16" thickBot="1" x14ac:dyDescent="0.25">
      <c r="A17" s="134"/>
      <c r="B17" s="3" t="s">
        <v>8</v>
      </c>
      <c r="C17" s="50">
        <v>0</v>
      </c>
      <c r="D17" s="50">
        <v>0</v>
      </c>
      <c r="E17" s="50">
        <v>0</v>
      </c>
      <c r="F17" s="50">
        <v>0</v>
      </c>
      <c r="G17" s="50">
        <f t="shared" si="21"/>
        <v>0</v>
      </c>
      <c r="H17" s="50">
        <f t="shared" si="21"/>
        <v>0</v>
      </c>
      <c r="I17" s="69">
        <v>0</v>
      </c>
      <c r="J17" s="30">
        <f t="shared" si="8"/>
        <v>0</v>
      </c>
      <c r="K17" s="68">
        <f t="shared" si="11"/>
        <v>0</v>
      </c>
      <c r="L17" s="68">
        <f t="shared" si="12"/>
        <v>0</v>
      </c>
      <c r="M17" s="68">
        <f t="shared" si="13"/>
        <v>0</v>
      </c>
      <c r="N17" s="68">
        <f t="shared" si="14"/>
        <v>0</v>
      </c>
      <c r="O17" s="72">
        <f t="shared" si="15"/>
        <v>0</v>
      </c>
      <c r="P17" s="71" t="e">
        <f t="shared" si="16"/>
        <v>#DIV/0!</v>
      </c>
      <c r="Q17" s="71" t="e">
        <f t="shared" si="17"/>
        <v>#DIV/0!</v>
      </c>
      <c r="R17" s="71" t="e">
        <f t="shared" si="18"/>
        <v>#DIV/0!</v>
      </c>
      <c r="S17" s="71" t="e">
        <f t="shared" si="19"/>
        <v>#DIV/0!</v>
      </c>
      <c r="T17" s="71" t="e">
        <f t="shared" si="20"/>
        <v>#DIV/0!</v>
      </c>
    </row>
    <row r="18" spans="1:20" ht="16" thickBot="1" x14ac:dyDescent="0.25">
      <c r="A18" s="109" t="s">
        <v>1</v>
      </c>
      <c r="B18" s="110"/>
      <c r="C18" s="37">
        <f>SUM(C14:C17)</f>
        <v>0</v>
      </c>
      <c r="D18" s="37">
        <f t="shared" ref="D18:F18" si="22">SUM(D14:D17)</f>
        <v>0</v>
      </c>
      <c r="E18" s="37">
        <f>SUM(E14:E17)</f>
        <v>0</v>
      </c>
      <c r="F18" s="37">
        <f t="shared" si="22"/>
        <v>0</v>
      </c>
      <c r="G18" s="37">
        <f>SUM(G14:G17)</f>
        <v>0</v>
      </c>
      <c r="H18" s="37">
        <f t="shared" ref="H18" si="23">SUM(H14:H17)</f>
        <v>0</v>
      </c>
      <c r="I18" s="59">
        <f>SUM(I14:I17)</f>
        <v>0</v>
      </c>
      <c r="J18" s="30">
        <f t="shared" si="8"/>
        <v>0</v>
      </c>
      <c r="K18" s="73">
        <f t="shared" si="11"/>
        <v>0</v>
      </c>
      <c r="L18" s="73">
        <f t="shared" si="12"/>
        <v>0</v>
      </c>
      <c r="M18" s="73">
        <f t="shared" si="13"/>
        <v>0</v>
      </c>
      <c r="N18" s="73">
        <f t="shared" si="14"/>
        <v>0</v>
      </c>
      <c r="O18" s="74">
        <f t="shared" si="15"/>
        <v>0</v>
      </c>
      <c r="P18" s="71" t="e">
        <f t="shared" si="16"/>
        <v>#DIV/0!</v>
      </c>
      <c r="Q18" s="71" t="e">
        <f t="shared" si="17"/>
        <v>#DIV/0!</v>
      </c>
      <c r="R18" s="71" t="e">
        <f t="shared" si="18"/>
        <v>#DIV/0!</v>
      </c>
      <c r="S18" s="71" t="e">
        <f t="shared" si="19"/>
        <v>#DIV/0!</v>
      </c>
      <c r="T18" s="71" t="e">
        <f t="shared" si="20"/>
        <v>#DIV/0!</v>
      </c>
    </row>
    <row r="19" spans="1:20" ht="15" customHeight="1" x14ac:dyDescent="0.2">
      <c r="A19" s="132" t="s">
        <v>82</v>
      </c>
      <c r="B19" s="3" t="s">
        <v>5</v>
      </c>
      <c r="C19" s="50">
        <v>0</v>
      </c>
      <c r="D19" s="50">
        <v>0</v>
      </c>
      <c r="E19" s="50">
        <v>1</v>
      </c>
      <c r="F19" s="50">
        <v>0</v>
      </c>
      <c r="G19" s="50">
        <f>C19+E19</f>
        <v>1</v>
      </c>
      <c r="H19" s="50">
        <f>D19+F19</f>
        <v>0</v>
      </c>
      <c r="I19" s="69">
        <v>0</v>
      </c>
      <c r="J19" s="30">
        <f t="shared" si="8"/>
        <v>1</v>
      </c>
      <c r="K19" s="31">
        <f t="shared" si="11"/>
        <v>0</v>
      </c>
      <c r="L19" s="31">
        <f t="shared" si="12"/>
        <v>0</v>
      </c>
      <c r="M19" s="31">
        <f t="shared" si="13"/>
        <v>1</v>
      </c>
      <c r="N19" s="31">
        <f t="shared" si="14"/>
        <v>0</v>
      </c>
      <c r="O19" s="49">
        <f t="shared" si="15"/>
        <v>0</v>
      </c>
      <c r="P19" s="71">
        <f t="shared" si="16"/>
        <v>1</v>
      </c>
      <c r="Q19" s="71">
        <f t="shared" si="17"/>
        <v>1</v>
      </c>
      <c r="R19" s="71">
        <f t="shared" si="18"/>
        <v>0</v>
      </c>
      <c r="S19" s="71">
        <f t="shared" si="19"/>
        <v>0</v>
      </c>
      <c r="T19" s="71" t="e">
        <f t="shared" si="20"/>
        <v>#DIV/0!</v>
      </c>
    </row>
    <row r="20" spans="1:20" x14ac:dyDescent="0.2">
      <c r="A20" s="133"/>
      <c r="B20" s="3" t="s">
        <v>6</v>
      </c>
      <c r="C20" s="42">
        <v>0</v>
      </c>
      <c r="D20" s="42">
        <v>0</v>
      </c>
      <c r="E20" s="42">
        <v>2</v>
      </c>
      <c r="F20" s="42">
        <v>0</v>
      </c>
      <c r="G20" s="50">
        <f t="shared" ref="G20:H22" si="24">C20+E20</f>
        <v>2</v>
      </c>
      <c r="H20" s="50">
        <f t="shared" si="24"/>
        <v>0</v>
      </c>
      <c r="I20" s="70">
        <v>0</v>
      </c>
      <c r="J20" s="30">
        <f t="shared" si="8"/>
        <v>2</v>
      </c>
      <c r="K20" s="31">
        <f t="shared" si="11"/>
        <v>0</v>
      </c>
      <c r="L20" s="31">
        <f t="shared" si="12"/>
        <v>0</v>
      </c>
      <c r="M20" s="31">
        <f t="shared" si="13"/>
        <v>2</v>
      </c>
      <c r="N20" s="31">
        <f t="shared" si="14"/>
        <v>0</v>
      </c>
      <c r="O20" s="49">
        <f t="shared" si="15"/>
        <v>0</v>
      </c>
      <c r="P20" s="71">
        <f t="shared" si="16"/>
        <v>1</v>
      </c>
      <c r="Q20" s="71">
        <f t="shared" si="17"/>
        <v>1</v>
      </c>
      <c r="R20" s="71">
        <f t="shared" si="18"/>
        <v>0</v>
      </c>
      <c r="S20" s="71">
        <f t="shared" si="19"/>
        <v>0</v>
      </c>
      <c r="T20" s="71" t="e">
        <f t="shared" si="20"/>
        <v>#DIV/0!</v>
      </c>
    </row>
    <row r="21" spans="1:20" x14ac:dyDescent="0.2">
      <c r="A21" s="133"/>
      <c r="B21" s="3" t="s">
        <v>7</v>
      </c>
      <c r="C21" s="42">
        <v>0</v>
      </c>
      <c r="D21" s="42">
        <v>0</v>
      </c>
      <c r="E21" s="42">
        <v>1</v>
      </c>
      <c r="F21" s="42">
        <v>0</v>
      </c>
      <c r="G21" s="50">
        <f t="shared" si="24"/>
        <v>1</v>
      </c>
      <c r="H21" s="50">
        <f t="shared" si="24"/>
        <v>0</v>
      </c>
      <c r="I21" s="70">
        <v>0</v>
      </c>
      <c r="J21" s="30">
        <f t="shared" si="8"/>
        <v>1</v>
      </c>
      <c r="K21" s="31">
        <f t="shared" si="11"/>
        <v>0</v>
      </c>
      <c r="L21" s="31">
        <f t="shared" si="12"/>
        <v>0</v>
      </c>
      <c r="M21" s="31">
        <f t="shared" si="13"/>
        <v>1</v>
      </c>
      <c r="N21" s="31">
        <f t="shared" si="14"/>
        <v>0</v>
      </c>
      <c r="O21" s="49">
        <f t="shared" si="15"/>
        <v>0</v>
      </c>
      <c r="P21" s="71">
        <f t="shared" si="16"/>
        <v>1</v>
      </c>
      <c r="Q21" s="71">
        <f t="shared" si="17"/>
        <v>1</v>
      </c>
      <c r="R21" s="71">
        <f t="shared" si="18"/>
        <v>0</v>
      </c>
      <c r="S21" s="71">
        <f t="shared" si="19"/>
        <v>0</v>
      </c>
      <c r="T21" s="71" t="e">
        <f t="shared" si="20"/>
        <v>#DIV/0!</v>
      </c>
    </row>
    <row r="22" spans="1:20" ht="16" thickBot="1" x14ac:dyDescent="0.25">
      <c r="A22" s="134"/>
      <c r="B22" s="3" t="s">
        <v>8</v>
      </c>
      <c r="C22" s="42">
        <v>0</v>
      </c>
      <c r="D22" s="42">
        <v>0</v>
      </c>
      <c r="E22" s="42">
        <v>1</v>
      </c>
      <c r="F22" s="42">
        <v>0</v>
      </c>
      <c r="G22" s="50">
        <f t="shared" si="24"/>
        <v>1</v>
      </c>
      <c r="H22" s="50">
        <f t="shared" si="24"/>
        <v>0</v>
      </c>
      <c r="I22" s="70">
        <v>0</v>
      </c>
      <c r="J22" s="30">
        <f t="shared" si="8"/>
        <v>1</v>
      </c>
      <c r="K22" s="68">
        <f t="shared" si="11"/>
        <v>0</v>
      </c>
      <c r="L22" s="68">
        <f t="shared" si="12"/>
        <v>0</v>
      </c>
      <c r="M22" s="68">
        <f t="shared" si="13"/>
        <v>1</v>
      </c>
      <c r="N22" s="68">
        <f t="shared" si="14"/>
        <v>0</v>
      </c>
      <c r="O22" s="72">
        <f t="shared" si="15"/>
        <v>0</v>
      </c>
      <c r="P22" s="71">
        <f t="shared" si="16"/>
        <v>1</v>
      </c>
      <c r="Q22" s="71">
        <f t="shared" si="17"/>
        <v>1</v>
      </c>
      <c r="R22" s="71">
        <f t="shared" si="18"/>
        <v>0</v>
      </c>
      <c r="S22" s="71">
        <f t="shared" si="19"/>
        <v>0</v>
      </c>
      <c r="T22" s="71" t="e">
        <f t="shared" si="20"/>
        <v>#DIV/0!</v>
      </c>
    </row>
    <row r="23" spans="1:20" ht="16" thickBot="1" x14ac:dyDescent="0.25">
      <c r="A23" s="109" t="s">
        <v>1</v>
      </c>
      <c r="B23" s="110"/>
      <c r="C23" s="37">
        <f>SUM(C19:C22)</f>
        <v>0</v>
      </c>
      <c r="D23" s="37">
        <f t="shared" ref="D23:F23" si="25">SUM(D19:D22)</f>
        <v>0</v>
      </c>
      <c r="E23" s="37">
        <f>SUM(E19:E22)</f>
        <v>5</v>
      </c>
      <c r="F23" s="37">
        <f t="shared" si="25"/>
        <v>0</v>
      </c>
      <c r="G23" s="37">
        <f>SUM(G19:G22)</f>
        <v>5</v>
      </c>
      <c r="H23" s="37">
        <f t="shared" ref="H23" si="26">SUM(H19:H22)</f>
        <v>0</v>
      </c>
      <c r="I23" s="59">
        <f>SUM(I19:I22)</f>
        <v>0</v>
      </c>
      <c r="J23" s="30">
        <f t="shared" si="8"/>
        <v>5</v>
      </c>
      <c r="K23" s="73">
        <f t="shared" si="11"/>
        <v>0</v>
      </c>
      <c r="L23" s="73">
        <f t="shared" si="12"/>
        <v>0</v>
      </c>
      <c r="M23" s="73">
        <f t="shared" si="13"/>
        <v>5</v>
      </c>
      <c r="N23" s="73">
        <f t="shared" si="14"/>
        <v>0</v>
      </c>
      <c r="O23" s="74">
        <f t="shared" si="15"/>
        <v>0</v>
      </c>
      <c r="P23" s="71">
        <f t="shared" si="16"/>
        <v>1</v>
      </c>
      <c r="Q23" s="71">
        <f t="shared" si="17"/>
        <v>1</v>
      </c>
      <c r="R23" s="71">
        <f t="shared" si="18"/>
        <v>0</v>
      </c>
      <c r="S23" s="71">
        <f t="shared" si="19"/>
        <v>0</v>
      </c>
      <c r="T23" s="71" t="e">
        <f t="shared" si="20"/>
        <v>#DIV/0!</v>
      </c>
    </row>
    <row r="24" spans="1:20" ht="15" customHeight="1" x14ac:dyDescent="0.2">
      <c r="A24" s="132" t="s">
        <v>83</v>
      </c>
      <c r="B24" s="3" t="s">
        <v>5</v>
      </c>
      <c r="C24" s="50">
        <v>0</v>
      </c>
      <c r="D24" s="50">
        <v>0</v>
      </c>
      <c r="E24" s="50">
        <v>2</v>
      </c>
      <c r="F24" s="50">
        <v>0</v>
      </c>
      <c r="G24" s="50">
        <f>C24+E24</f>
        <v>2</v>
      </c>
      <c r="H24" s="50">
        <f>D24+F24</f>
        <v>0</v>
      </c>
      <c r="I24" s="69">
        <v>0</v>
      </c>
      <c r="J24" s="30">
        <f t="shared" si="8"/>
        <v>2</v>
      </c>
      <c r="K24" s="31">
        <f t="shared" si="11"/>
        <v>0</v>
      </c>
      <c r="L24" s="31">
        <f t="shared" si="12"/>
        <v>0</v>
      </c>
      <c r="M24" s="31">
        <f t="shared" si="13"/>
        <v>2</v>
      </c>
      <c r="N24" s="31">
        <f t="shared" si="14"/>
        <v>0</v>
      </c>
      <c r="O24" s="49">
        <f t="shared" si="15"/>
        <v>0</v>
      </c>
      <c r="P24" s="71">
        <f t="shared" si="16"/>
        <v>1</v>
      </c>
      <c r="Q24" s="71">
        <f t="shared" si="17"/>
        <v>1</v>
      </c>
      <c r="R24" s="71">
        <f t="shared" si="18"/>
        <v>0</v>
      </c>
      <c r="S24" s="71">
        <f t="shared" si="19"/>
        <v>0</v>
      </c>
      <c r="T24" s="71" t="e">
        <f t="shared" si="20"/>
        <v>#DIV/0!</v>
      </c>
    </row>
    <row r="25" spans="1:20" x14ac:dyDescent="0.2">
      <c r="A25" s="133"/>
      <c r="B25" s="3" t="s">
        <v>6</v>
      </c>
      <c r="C25" s="42">
        <v>0</v>
      </c>
      <c r="D25" s="42">
        <v>0</v>
      </c>
      <c r="E25" s="42">
        <v>0</v>
      </c>
      <c r="F25" s="42">
        <v>0</v>
      </c>
      <c r="G25" s="50">
        <f t="shared" ref="G25:H27" si="27">C25+E25</f>
        <v>0</v>
      </c>
      <c r="H25" s="50">
        <f t="shared" si="27"/>
        <v>0</v>
      </c>
      <c r="I25" s="70">
        <v>0</v>
      </c>
      <c r="J25" s="30">
        <f t="shared" si="8"/>
        <v>0</v>
      </c>
      <c r="K25" s="31">
        <f t="shared" si="11"/>
        <v>0</v>
      </c>
      <c r="L25" s="31">
        <f t="shared" si="12"/>
        <v>0</v>
      </c>
      <c r="M25" s="31">
        <f t="shared" si="13"/>
        <v>0</v>
      </c>
      <c r="N25" s="31">
        <f t="shared" si="14"/>
        <v>0</v>
      </c>
      <c r="O25" s="49">
        <f t="shared" si="15"/>
        <v>0</v>
      </c>
      <c r="P25" s="71" t="e">
        <f t="shared" si="16"/>
        <v>#DIV/0!</v>
      </c>
      <c r="Q25" s="71" t="e">
        <f t="shared" si="17"/>
        <v>#DIV/0!</v>
      </c>
      <c r="R25" s="71" t="e">
        <f t="shared" si="18"/>
        <v>#DIV/0!</v>
      </c>
      <c r="S25" s="71" t="e">
        <f t="shared" si="19"/>
        <v>#DIV/0!</v>
      </c>
      <c r="T25" s="71" t="e">
        <f t="shared" si="20"/>
        <v>#DIV/0!</v>
      </c>
    </row>
    <row r="26" spans="1:20" x14ac:dyDescent="0.2">
      <c r="A26" s="133"/>
      <c r="B26" s="3" t="s">
        <v>7</v>
      </c>
      <c r="C26" s="42">
        <v>0</v>
      </c>
      <c r="D26" s="42">
        <v>0</v>
      </c>
      <c r="E26" s="42">
        <v>1</v>
      </c>
      <c r="F26" s="42">
        <v>0</v>
      </c>
      <c r="G26" s="50">
        <f t="shared" si="27"/>
        <v>1</v>
      </c>
      <c r="H26" s="50">
        <f t="shared" si="27"/>
        <v>0</v>
      </c>
      <c r="I26" s="70">
        <v>0</v>
      </c>
      <c r="J26" s="30">
        <f t="shared" si="8"/>
        <v>1</v>
      </c>
      <c r="K26" s="31">
        <f t="shared" si="11"/>
        <v>0</v>
      </c>
      <c r="L26" s="31">
        <f t="shared" si="12"/>
        <v>0</v>
      </c>
      <c r="M26" s="31">
        <f t="shared" si="13"/>
        <v>1</v>
      </c>
      <c r="N26" s="31">
        <f t="shared" si="14"/>
        <v>0</v>
      </c>
      <c r="O26" s="49">
        <f t="shared" si="15"/>
        <v>0</v>
      </c>
      <c r="P26" s="71">
        <f t="shared" si="16"/>
        <v>1</v>
      </c>
      <c r="Q26" s="71">
        <f t="shared" si="17"/>
        <v>1</v>
      </c>
      <c r="R26" s="71">
        <f t="shared" si="18"/>
        <v>0</v>
      </c>
      <c r="S26" s="71">
        <f t="shared" si="19"/>
        <v>0</v>
      </c>
      <c r="T26" s="71" t="e">
        <f t="shared" si="20"/>
        <v>#DIV/0!</v>
      </c>
    </row>
    <row r="27" spans="1:20" ht="16" thickBot="1" x14ac:dyDescent="0.25">
      <c r="A27" s="134"/>
      <c r="B27" s="3" t="s">
        <v>8</v>
      </c>
      <c r="C27" s="42">
        <v>0</v>
      </c>
      <c r="D27" s="42">
        <v>0</v>
      </c>
      <c r="E27" s="42">
        <v>0</v>
      </c>
      <c r="F27" s="42">
        <v>0</v>
      </c>
      <c r="G27" s="50">
        <f t="shared" si="27"/>
        <v>0</v>
      </c>
      <c r="H27" s="50">
        <f t="shared" si="27"/>
        <v>0</v>
      </c>
      <c r="I27" s="70">
        <v>0</v>
      </c>
      <c r="J27" s="30">
        <f t="shared" si="8"/>
        <v>0</v>
      </c>
      <c r="K27" s="68">
        <f t="shared" si="11"/>
        <v>0</v>
      </c>
      <c r="L27" s="68">
        <f t="shared" si="12"/>
        <v>0</v>
      </c>
      <c r="M27" s="68">
        <f t="shared" si="13"/>
        <v>0</v>
      </c>
      <c r="N27" s="68">
        <f t="shared" si="14"/>
        <v>0</v>
      </c>
      <c r="O27" s="72">
        <f t="shared" si="15"/>
        <v>0</v>
      </c>
      <c r="P27" s="71" t="e">
        <f t="shared" si="16"/>
        <v>#DIV/0!</v>
      </c>
      <c r="Q27" s="71" t="e">
        <f t="shared" si="17"/>
        <v>#DIV/0!</v>
      </c>
      <c r="R27" s="71" t="e">
        <f t="shared" si="18"/>
        <v>#DIV/0!</v>
      </c>
      <c r="S27" s="71" t="e">
        <f t="shared" si="19"/>
        <v>#DIV/0!</v>
      </c>
      <c r="T27" s="71" t="e">
        <f t="shared" si="20"/>
        <v>#DIV/0!</v>
      </c>
    </row>
    <row r="28" spans="1:20" ht="16" thickBot="1" x14ac:dyDescent="0.25">
      <c r="A28" s="109" t="s">
        <v>1</v>
      </c>
      <c r="B28" s="110"/>
      <c r="C28" s="37">
        <f>SUM(C24:C27)</f>
        <v>0</v>
      </c>
      <c r="D28" s="37">
        <f t="shared" ref="D28:F28" si="28">SUM(D24:D27)</f>
        <v>0</v>
      </c>
      <c r="E28" s="37">
        <f>SUM(E24:E27)</f>
        <v>3</v>
      </c>
      <c r="F28" s="37">
        <f t="shared" si="28"/>
        <v>0</v>
      </c>
      <c r="G28" s="37">
        <f>SUM(G24:G27)</f>
        <v>3</v>
      </c>
      <c r="H28" s="37">
        <f t="shared" ref="H28" si="29">SUM(H24:H27)</f>
        <v>0</v>
      </c>
      <c r="I28" s="59">
        <f>SUM(I24:I27)</f>
        <v>0</v>
      </c>
      <c r="J28" s="30">
        <f t="shared" si="8"/>
        <v>3</v>
      </c>
      <c r="K28" s="73">
        <f t="shared" si="11"/>
        <v>0</v>
      </c>
      <c r="L28" s="73">
        <f t="shared" si="12"/>
        <v>0</v>
      </c>
      <c r="M28" s="73">
        <f t="shared" si="13"/>
        <v>3</v>
      </c>
      <c r="N28" s="73">
        <f t="shared" si="14"/>
        <v>0</v>
      </c>
      <c r="O28" s="74">
        <f t="shared" si="15"/>
        <v>0</v>
      </c>
      <c r="P28" s="71">
        <f t="shared" si="16"/>
        <v>1</v>
      </c>
      <c r="Q28" s="71">
        <f t="shared" si="17"/>
        <v>1</v>
      </c>
      <c r="R28" s="71">
        <f t="shared" si="18"/>
        <v>0</v>
      </c>
      <c r="S28" s="71">
        <f t="shared" si="19"/>
        <v>0</v>
      </c>
      <c r="T28" s="71" t="e">
        <f t="shared" si="20"/>
        <v>#DIV/0!</v>
      </c>
    </row>
    <row r="29" spans="1:20" ht="15" customHeight="1" x14ac:dyDescent="0.2">
      <c r="A29" s="132" t="s">
        <v>191</v>
      </c>
      <c r="B29" s="3" t="s">
        <v>5</v>
      </c>
      <c r="C29" s="50">
        <v>0</v>
      </c>
      <c r="D29" s="50">
        <v>0</v>
      </c>
      <c r="E29" s="50">
        <v>0</v>
      </c>
      <c r="F29" s="50">
        <v>0</v>
      </c>
      <c r="G29" s="50">
        <f>C29+E29</f>
        <v>0</v>
      </c>
      <c r="H29" s="50">
        <f>D29+F29</f>
        <v>0</v>
      </c>
      <c r="I29" s="69">
        <v>0</v>
      </c>
      <c r="J29" s="30">
        <f t="shared" si="8"/>
        <v>0</v>
      </c>
      <c r="K29" s="31">
        <f t="shared" si="11"/>
        <v>0</v>
      </c>
      <c r="L29" s="31">
        <f t="shared" si="12"/>
        <v>0</v>
      </c>
      <c r="M29" s="31">
        <f t="shared" si="13"/>
        <v>0</v>
      </c>
      <c r="N29" s="31">
        <f t="shared" si="14"/>
        <v>0</v>
      </c>
      <c r="O29" s="49">
        <f t="shared" si="15"/>
        <v>0</v>
      </c>
      <c r="P29" s="71" t="e">
        <f t="shared" si="16"/>
        <v>#DIV/0!</v>
      </c>
      <c r="Q29" s="71" t="e">
        <f t="shared" si="17"/>
        <v>#DIV/0!</v>
      </c>
      <c r="R29" s="71" t="e">
        <f t="shared" si="18"/>
        <v>#DIV/0!</v>
      </c>
      <c r="S29" s="71" t="e">
        <f t="shared" si="19"/>
        <v>#DIV/0!</v>
      </c>
      <c r="T29" s="71" t="e">
        <f t="shared" si="20"/>
        <v>#DIV/0!</v>
      </c>
    </row>
    <row r="30" spans="1:20" x14ac:dyDescent="0.2">
      <c r="A30" s="133"/>
      <c r="B30" s="3" t="s">
        <v>6</v>
      </c>
      <c r="C30" s="42">
        <v>0</v>
      </c>
      <c r="D30" s="42">
        <v>0</v>
      </c>
      <c r="E30" s="42">
        <v>0</v>
      </c>
      <c r="F30" s="42">
        <v>0</v>
      </c>
      <c r="G30" s="50">
        <f t="shared" ref="G30:H32" si="30">C30+E30</f>
        <v>0</v>
      </c>
      <c r="H30" s="50">
        <f t="shared" si="30"/>
        <v>0</v>
      </c>
      <c r="I30" s="70">
        <v>0</v>
      </c>
      <c r="J30" s="30">
        <f t="shared" si="8"/>
        <v>0</v>
      </c>
      <c r="K30" s="31">
        <f t="shared" si="11"/>
        <v>0</v>
      </c>
      <c r="L30" s="31">
        <f t="shared" si="12"/>
        <v>0</v>
      </c>
      <c r="M30" s="31">
        <f t="shared" si="13"/>
        <v>0</v>
      </c>
      <c r="N30" s="31">
        <f t="shared" si="14"/>
        <v>0</v>
      </c>
      <c r="O30" s="49">
        <f t="shared" si="15"/>
        <v>0</v>
      </c>
      <c r="P30" s="71" t="e">
        <f t="shared" si="16"/>
        <v>#DIV/0!</v>
      </c>
      <c r="Q30" s="71" t="e">
        <f t="shared" si="17"/>
        <v>#DIV/0!</v>
      </c>
      <c r="R30" s="71" t="e">
        <f t="shared" si="18"/>
        <v>#DIV/0!</v>
      </c>
      <c r="S30" s="71" t="e">
        <f t="shared" si="19"/>
        <v>#DIV/0!</v>
      </c>
      <c r="T30" s="71" t="e">
        <f t="shared" si="20"/>
        <v>#DIV/0!</v>
      </c>
    </row>
    <row r="31" spans="1:20" x14ac:dyDescent="0.2">
      <c r="A31" s="133"/>
      <c r="B31" s="3" t="s">
        <v>7</v>
      </c>
      <c r="C31" s="42">
        <v>0</v>
      </c>
      <c r="D31" s="42">
        <v>0</v>
      </c>
      <c r="E31" s="42">
        <v>0</v>
      </c>
      <c r="F31" s="42">
        <v>0</v>
      </c>
      <c r="G31" s="50">
        <f t="shared" si="30"/>
        <v>0</v>
      </c>
      <c r="H31" s="50">
        <f t="shared" si="30"/>
        <v>0</v>
      </c>
      <c r="I31" s="70">
        <v>0</v>
      </c>
      <c r="J31" s="30">
        <f t="shared" si="8"/>
        <v>0</v>
      </c>
      <c r="K31" s="31">
        <f t="shared" si="11"/>
        <v>0</v>
      </c>
      <c r="L31" s="31">
        <f t="shared" si="12"/>
        <v>0</v>
      </c>
      <c r="M31" s="31">
        <f t="shared" si="13"/>
        <v>0</v>
      </c>
      <c r="N31" s="31">
        <f t="shared" si="14"/>
        <v>0</v>
      </c>
      <c r="O31" s="49">
        <f t="shared" si="15"/>
        <v>0</v>
      </c>
      <c r="P31" s="71" t="e">
        <f t="shared" si="16"/>
        <v>#DIV/0!</v>
      </c>
      <c r="Q31" s="71" t="e">
        <f t="shared" si="17"/>
        <v>#DIV/0!</v>
      </c>
      <c r="R31" s="71" t="e">
        <f t="shared" si="18"/>
        <v>#DIV/0!</v>
      </c>
      <c r="S31" s="71" t="e">
        <f t="shared" si="19"/>
        <v>#DIV/0!</v>
      </c>
      <c r="T31" s="71" t="e">
        <f t="shared" si="20"/>
        <v>#DIV/0!</v>
      </c>
    </row>
    <row r="32" spans="1:20" ht="16" thickBot="1" x14ac:dyDescent="0.25">
      <c r="A32" s="134"/>
      <c r="B32" s="3" t="s">
        <v>8</v>
      </c>
      <c r="C32" s="42">
        <v>0</v>
      </c>
      <c r="D32" s="42">
        <v>0</v>
      </c>
      <c r="E32" s="42">
        <v>0</v>
      </c>
      <c r="F32" s="42">
        <v>0</v>
      </c>
      <c r="G32" s="50">
        <f t="shared" si="30"/>
        <v>0</v>
      </c>
      <c r="H32" s="50">
        <f t="shared" si="30"/>
        <v>0</v>
      </c>
      <c r="I32" s="70">
        <v>0</v>
      </c>
      <c r="J32" s="30">
        <f t="shared" si="8"/>
        <v>0</v>
      </c>
      <c r="K32" s="68">
        <f t="shared" si="11"/>
        <v>0</v>
      </c>
      <c r="L32" s="68">
        <f t="shared" si="12"/>
        <v>0</v>
      </c>
      <c r="M32" s="68">
        <f t="shared" si="13"/>
        <v>0</v>
      </c>
      <c r="N32" s="68">
        <f t="shared" si="14"/>
        <v>0</v>
      </c>
      <c r="O32" s="72">
        <f t="shared" si="15"/>
        <v>0</v>
      </c>
      <c r="P32" s="71" t="e">
        <f t="shared" si="16"/>
        <v>#DIV/0!</v>
      </c>
      <c r="Q32" s="71" t="e">
        <f t="shared" si="17"/>
        <v>#DIV/0!</v>
      </c>
      <c r="R32" s="71" t="e">
        <f t="shared" si="18"/>
        <v>#DIV/0!</v>
      </c>
      <c r="S32" s="71" t="e">
        <f t="shared" si="19"/>
        <v>#DIV/0!</v>
      </c>
      <c r="T32" s="71" t="e">
        <f t="shared" si="20"/>
        <v>#DIV/0!</v>
      </c>
    </row>
    <row r="33" spans="1:20" ht="16" thickBot="1" x14ac:dyDescent="0.25">
      <c r="A33" s="109" t="s">
        <v>1</v>
      </c>
      <c r="B33" s="110"/>
      <c r="C33" s="37">
        <f>SUM(C29:C32)</f>
        <v>0</v>
      </c>
      <c r="D33" s="37">
        <f t="shared" ref="D33:F33" si="31">SUM(D29:D32)</f>
        <v>0</v>
      </c>
      <c r="E33" s="37">
        <f>SUM(E29:E32)</f>
        <v>0</v>
      </c>
      <c r="F33" s="37">
        <f t="shared" si="31"/>
        <v>0</v>
      </c>
      <c r="G33" s="37">
        <f>SUM(G29:G32)</f>
        <v>0</v>
      </c>
      <c r="H33" s="37">
        <f t="shared" ref="H33" si="32">SUM(H29:H32)</f>
        <v>0</v>
      </c>
      <c r="I33" s="59">
        <f>SUM(I29:I32)</f>
        <v>0</v>
      </c>
      <c r="J33" s="30">
        <f t="shared" si="8"/>
        <v>0</v>
      </c>
      <c r="K33" s="73">
        <f t="shared" si="11"/>
        <v>0</v>
      </c>
      <c r="L33" s="73">
        <f t="shared" si="12"/>
        <v>0</v>
      </c>
      <c r="M33" s="73">
        <f t="shared" si="13"/>
        <v>0</v>
      </c>
      <c r="N33" s="73">
        <f t="shared" si="14"/>
        <v>0</v>
      </c>
      <c r="O33" s="74">
        <f t="shared" si="15"/>
        <v>0</v>
      </c>
      <c r="P33" s="71" t="e">
        <f t="shared" si="16"/>
        <v>#DIV/0!</v>
      </c>
      <c r="Q33" s="71" t="e">
        <f t="shared" si="17"/>
        <v>#DIV/0!</v>
      </c>
      <c r="R33" s="71" t="e">
        <f t="shared" si="18"/>
        <v>#DIV/0!</v>
      </c>
      <c r="S33" s="71" t="e">
        <f t="shared" si="19"/>
        <v>#DIV/0!</v>
      </c>
      <c r="T33" s="71" t="e">
        <f t="shared" si="20"/>
        <v>#DIV/0!</v>
      </c>
    </row>
    <row r="34" spans="1:20" ht="15" customHeight="1" x14ac:dyDescent="0.2">
      <c r="A34" s="132" t="s">
        <v>84</v>
      </c>
      <c r="B34" s="3" t="s">
        <v>5</v>
      </c>
      <c r="C34" s="50">
        <v>0</v>
      </c>
      <c r="D34" s="50">
        <v>0</v>
      </c>
      <c r="E34" s="50">
        <v>1</v>
      </c>
      <c r="F34" s="50">
        <v>0</v>
      </c>
      <c r="G34" s="50">
        <f>C34+E34</f>
        <v>1</v>
      </c>
      <c r="H34" s="50">
        <f>D34+F34</f>
        <v>0</v>
      </c>
      <c r="I34" s="69">
        <v>0</v>
      </c>
      <c r="J34" s="30">
        <f t="shared" si="8"/>
        <v>1</v>
      </c>
      <c r="K34" s="31">
        <f t="shared" si="11"/>
        <v>0</v>
      </c>
      <c r="L34" s="31">
        <f t="shared" si="12"/>
        <v>0</v>
      </c>
      <c r="M34" s="31">
        <f t="shared" si="13"/>
        <v>1</v>
      </c>
      <c r="N34" s="31">
        <f t="shared" si="14"/>
        <v>0</v>
      </c>
      <c r="O34" s="49">
        <f t="shared" si="15"/>
        <v>0</v>
      </c>
      <c r="P34" s="71">
        <f t="shared" si="16"/>
        <v>1</v>
      </c>
      <c r="Q34" s="71">
        <f t="shared" si="17"/>
        <v>1</v>
      </c>
      <c r="R34" s="71">
        <f t="shared" si="18"/>
        <v>0</v>
      </c>
      <c r="S34" s="71">
        <f t="shared" si="19"/>
        <v>0</v>
      </c>
      <c r="T34" s="71" t="e">
        <f t="shared" si="20"/>
        <v>#DIV/0!</v>
      </c>
    </row>
    <row r="35" spans="1:20" x14ac:dyDescent="0.2">
      <c r="A35" s="133"/>
      <c r="B35" s="3" t="s">
        <v>6</v>
      </c>
      <c r="C35" s="42">
        <v>0</v>
      </c>
      <c r="D35" s="42">
        <v>0</v>
      </c>
      <c r="E35" s="42">
        <v>0</v>
      </c>
      <c r="F35" s="42">
        <v>0</v>
      </c>
      <c r="G35" s="50">
        <f t="shared" ref="G35:H37" si="33">C35+E35</f>
        <v>0</v>
      </c>
      <c r="H35" s="50">
        <f t="shared" si="33"/>
        <v>0</v>
      </c>
      <c r="I35" s="70">
        <v>0</v>
      </c>
      <c r="J35" s="30">
        <f t="shared" si="8"/>
        <v>0</v>
      </c>
      <c r="K35" s="31">
        <f t="shared" si="11"/>
        <v>0</v>
      </c>
      <c r="L35" s="31">
        <f t="shared" si="12"/>
        <v>0</v>
      </c>
      <c r="M35" s="31">
        <f t="shared" si="13"/>
        <v>0</v>
      </c>
      <c r="N35" s="31">
        <f t="shared" si="14"/>
        <v>0</v>
      </c>
      <c r="O35" s="49">
        <f t="shared" si="15"/>
        <v>0</v>
      </c>
      <c r="P35" s="71" t="e">
        <f t="shared" si="16"/>
        <v>#DIV/0!</v>
      </c>
      <c r="Q35" s="71" t="e">
        <f t="shared" si="17"/>
        <v>#DIV/0!</v>
      </c>
      <c r="R35" s="71" t="e">
        <f t="shared" si="18"/>
        <v>#DIV/0!</v>
      </c>
      <c r="S35" s="71" t="e">
        <f t="shared" si="19"/>
        <v>#DIV/0!</v>
      </c>
      <c r="T35" s="71" t="e">
        <f t="shared" si="20"/>
        <v>#DIV/0!</v>
      </c>
    </row>
    <row r="36" spans="1:20" x14ac:dyDescent="0.2">
      <c r="A36" s="133"/>
      <c r="B36" s="3" t="s">
        <v>7</v>
      </c>
      <c r="C36" s="42">
        <v>0</v>
      </c>
      <c r="D36" s="42">
        <v>0</v>
      </c>
      <c r="E36" s="42">
        <v>0</v>
      </c>
      <c r="F36" s="42">
        <v>0</v>
      </c>
      <c r="G36" s="50">
        <f t="shared" si="33"/>
        <v>0</v>
      </c>
      <c r="H36" s="50">
        <f t="shared" si="33"/>
        <v>0</v>
      </c>
      <c r="I36" s="70">
        <v>0</v>
      </c>
      <c r="J36" s="30">
        <f t="shared" si="8"/>
        <v>0</v>
      </c>
      <c r="K36" s="31">
        <f t="shared" si="11"/>
        <v>0</v>
      </c>
      <c r="L36" s="31">
        <f t="shared" si="12"/>
        <v>0</v>
      </c>
      <c r="M36" s="31">
        <f t="shared" si="13"/>
        <v>0</v>
      </c>
      <c r="N36" s="31">
        <f t="shared" si="14"/>
        <v>0</v>
      </c>
      <c r="O36" s="49">
        <f t="shared" si="15"/>
        <v>0</v>
      </c>
      <c r="P36" s="71" t="e">
        <f t="shared" si="16"/>
        <v>#DIV/0!</v>
      </c>
      <c r="Q36" s="71" t="e">
        <f t="shared" si="17"/>
        <v>#DIV/0!</v>
      </c>
      <c r="R36" s="71" t="e">
        <f t="shared" si="18"/>
        <v>#DIV/0!</v>
      </c>
      <c r="S36" s="71" t="e">
        <f t="shared" si="19"/>
        <v>#DIV/0!</v>
      </c>
      <c r="T36" s="71" t="e">
        <f t="shared" si="20"/>
        <v>#DIV/0!</v>
      </c>
    </row>
    <row r="37" spans="1:20" ht="16" thickBot="1" x14ac:dyDescent="0.25">
      <c r="A37" s="134"/>
      <c r="B37" s="3" t="s">
        <v>8</v>
      </c>
      <c r="C37" s="42"/>
      <c r="D37" s="42"/>
      <c r="E37" s="42"/>
      <c r="F37" s="42"/>
      <c r="G37" s="50">
        <f t="shared" si="33"/>
        <v>0</v>
      </c>
      <c r="H37" s="50">
        <f t="shared" si="33"/>
        <v>0</v>
      </c>
      <c r="I37" s="70"/>
      <c r="J37" s="30">
        <f t="shared" si="8"/>
        <v>0</v>
      </c>
      <c r="K37" s="68">
        <f t="shared" si="11"/>
        <v>0</v>
      </c>
      <c r="L37" s="68">
        <f t="shared" si="12"/>
        <v>0</v>
      </c>
      <c r="M37" s="68">
        <f t="shared" si="13"/>
        <v>0</v>
      </c>
      <c r="N37" s="68">
        <f t="shared" si="14"/>
        <v>0</v>
      </c>
      <c r="O37" s="72">
        <f t="shared" si="15"/>
        <v>0</v>
      </c>
      <c r="P37" s="71" t="e">
        <f t="shared" si="16"/>
        <v>#DIV/0!</v>
      </c>
      <c r="Q37" s="71" t="e">
        <f t="shared" si="17"/>
        <v>#DIV/0!</v>
      </c>
      <c r="R37" s="71" t="e">
        <f t="shared" si="18"/>
        <v>#DIV/0!</v>
      </c>
      <c r="S37" s="71" t="e">
        <f t="shared" si="19"/>
        <v>#DIV/0!</v>
      </c>
      <c r="T37" s="71" t="e">
        <f t="shared" si="20"/>
        <v>#DIV/0!</v>
      </c>
    </row>
    <row r="38" spans="1:20" ht="16" thickBot="1" x14ac:dyDescent="0.25">
      <c r="A38" s="109" t="s">
        <v>1</v>
      </c>
      <c r="B38" s="110"/>
      <c r="C38" s="37">
        <f>SUM(C34:C37)</f>
        <v>0</v>
      </c>
      <c r="D38" s="37">
        <f t="shared" ref="D38" si="34">SUM(D34:D37)</f>
        <v>0</v>
      </c>
      <c r="E38" s="37">
        <f>SUM(E34:E37)</f>
        <v>1</v>
      </c>
      <c r="F38" s="37">
        <f>SUM(F34:F37)</f>
        <v>0</v>
      </c>
      <c r="G38" s="37">
        <f>SUM(G34:G37)</f>
        <v>1</v>
      </c>
      <c r="H38" s="37">
        <f t="shared" ref="H38:I38" si="35">SUM(H34:H37)</f>
        <v>0</v>
      </c>
      <c r="I38" s="37">
        <f t="shared" si="35"/>
        <v>0</v>
      </c>
      <c r="J38" s="30">
        <f t="shared" si="8"/>
        <v>1</v>
      </c>
      <c r="K38" s="73">
        <f t="shared" si="11"/>
        <v>0</v>
      </c>
      <c r="L38" s="73">
        <f t="shared" si="12"/>
        <v>0</v>
      </c>
      <c r="M38" s="73">
        <f t="shared" si="13"/>
        <v>1</v>
      </c>
      <c r="N38" s="73">
        <f t="shared" si="14"/>
        <v>0</v>
      </c>
      <c r="O38" s="74">
        <f t="shared" si="15"/>
        <v>0</v>
      </c>
      <c r="P38" s="71">
        <f t="shared" si="16"/>
        <v>1</v>
      </c>
      <c r="Q38" s="71">
        <f t="shared" si="17"/>
        <v>1</v>
      </c>
      <c r="R38" s="71">
        <f t="shared" si="18"/>
        <v>0</v>
      </c>
      <c r="S38" s="71">
        <f t="shared" si="19"/>
        <v>0</v>
      </c>
      <c r="T38" s="71" t="e">
        <f t="shared" si="20"/>
        <v>#DIV/0!</v>
      </c>
    </row>
    <row r="39" spans="1:20" ht="15" customHeight="1" x14ac:dyDescent="0.2">
      <c r="A39" s="132" t="s">
        <v>85</v>
      </c>
      <c r="B39" s="3" t="s">
        <v>5</v>
      </c>
      <c r="C39" s="50">
        <v>0</v>
      </c>
      <c r="D39" s="50">
        <v>0</v>
      </c>
      <c r="E39" s="50">
        <v>0</v>
      </c>
      <c r="F39" s="50">
        <v>0</v>
      </c>
      <c r="G39" s="50">
        <f>C39+E39</f>
        <v>0</v>
      </c>
      <c r="H39" s="50">
        <f>D39+F39</f>
        <v>0</v>
      </c>
      <c r="I39" s="69">
        <v>0</v>
      </c>
      <c r="J39" s="30">
        <f t="shared" si="8"/>
        <v>0</v>
      </c>
      <c r="K39" s="31">
        <f t="shared" si="11"/>
        <v>0</v>
      </c>
      <c r="L39" s="31">
        <f t="shared" si="12"/>
        <v>0</v>
      </c>
      <c r="M39" s="31">
        <f t="shared" si="13"/>
        <v>0</v>
      </c>
      <c r="N39" s="31">
        <f t="shared" si="14"/>
        <v>0</v>
      </c>
      <c r="O39" s="49">
        <f t="shared" si="15"/>
        <v>0</v>
      </c>
      <c r="P39" s="71" t="e">
        <f t="shared" si="16"/>
        <v>#DIV/0!</v>
      </c>
      <c r="Q39" s="71" t="e">
        <f t="shared" si="17"/>
        <v>#DIV/0!</v>
      </c>
      <c r="R39" s="71" t="e">
        <f t="shared" si="18"/>
        <v>#DIV/0!</v>
      </c>
      <c r="S39" s="71" t="e">
        <f t="shared" si="19"/>
        <v>#DIV/0!</v>
      </c>
      <c r="T39" s="71" t="e">
        <f t="shared" si="20"/>
        <v>#DIV/0!</v>
      </c>
    </row>
    <row r="40" spans="1:20" x14ac:dyDescent="0.2">
      <c r="A40" s="133"/>
      <c r="B40" s="3" t="s">
        <v>6</v>
      </c>
      <c r="C40" s="42">
        <v>0</v>
      </c>
      <c r="D40" s="42">
        <v>0</v>
      </c>
      <c r="E40" s="42">
        <v>0</v>
      </c>
      <c r="F40" s="42">
        <v>0</v>
      </c>
      <c r="G40" s="50">
        <f t="shared" ref="G40:H42" si="36">C40+E40</f>
        <v>0</v>
      </c>
      <c r="H40" s="50">
        <f t="shared" si="36"/>
        <v>0</v>
      </c>
      <c r="I40" s="70">
        <v>0</v>
      </c>
      <c r="J40" s="30">
        <f t="shared" si="8"/>
        <v>0</v>
      </c>
      <c r="K40" s="31">
        <f t="shared" si="11"/>
        <v>0</v>
      </c>
      <c r="L40" s="31">
        <f t="shared" si="12"/>
        <v>0</v>
      </c>
      <c r="M40" s="31">
        <f t="shared" si="13"/>
        <v>0</v>
      </c>
      <c r="N40" s="31">
        <f t="shared" si="14"/>
        <v>0</v>
      </c>
      <c r="O40" s="49">
        <f t="shared" si="15"/>
        <v>0</v>
      </c>
      <c r="P40" s="71" t="e">
        <f t="shared" si="16"/>
        <v>#DIV/0!</v>
      </c>
      <c r="Q40" s="71" t="e">
        <f t="shared" si="17"/>
        <v>#DIV/0!</v>
      </c>
      <c r="R40" s="71" t="e">
        <f t="shared" si="18"/>
        <v>#DIV/0!</v>
      </c>
      <c r="S40" s="71" t="e">
        <f t="shared" si="19"/>
        <v>#DIV/0!</v>
      </c>
      <c r="T40" s="71" t="e">
        <f t="shared" si="20"/>
        <v>#DIV/0!</v>
      </c>
    </row>
    <row r="41" spans="1:20" x14ac:dyDescent="0.2">
      <c r="A41" s="133"/>
      <c r="B41" s="3" t="s">
        <v>7</v>
      </c>
      <c r="C41" s="42">
        <v>0</v>
      </c>
      <c r="D41" s="42">
        <v>0</v>
      </c>
      <c r="E41" s="42">
        <v>0</v>
      </c>
      <c r="F41" s="42">
        <v>0</v>
      </c>
      <c r="G41" s="50">
        <f t="shared" si="36"/>
        <v>0</v>
      </c>
      <c r="H41" s="50">
        <f t="shared" si="36"/>
        <v>0</v>
      </c>
      <c r="I41" s="70">
        <v>0</v>
      </c>
      <c r="J41" s="30">
        <f t="shared" si="8"/>
        <v>0</v>
      </c>
      <c r="K41" s="31">
        <f t="shared" si="11"/>
        <v>0</v>
      </c>
      <c r="L41" s="31">
        <f t="shared" si="12"/>
        <v>0</v>
      </c>
      <c r="M41" s="31">
        <f t="shared" si="13"/>
        <v>0</v>
      </c>
      <c r="N41" s="31">
        <f t="shared" si="14"/>
        <v>0</v>
      </c>
      <c r="O41" s="49">
        <f t="shared" si="15"/>
        <v>0</v>
      </c>
      <c r="P41" s="71" t="e">
        <f t="shared" si="16"/>
        <v>#DIV/0!</v>
      </c>
      <c r="Q41" s="71" t="e">
        <f t="shared" si="17"/>
        <v>#DIV/0!</v>
      </c>
      <c r="R41" s="71" t="e">
        <f t="shared" si="18"/>
        <v>#DIV/0!</v>
      </c>
      <c r="S41" s="71" t="e">
        <f t="shared" si="19"/>
        <v>#DIV/0!</v>
      </c>
      <c r="T41" s="71" t="e">
        <f t="shared" si="20"/>
        <v>#DIV/0!</v>
      </c>
    </row>
    <row r="42" spans="1:20" ht="16" thickBot="1" x14ac:dyDescent="0.25">
      <c r="A42" s="134"/>
      <c r="B42" s="3" t="s">
        <v>8</v>
      </c>
      <c r="C42" s="42">
        <v>0</v>
      </c>
      <c r="D42" s="42">
        <v>0</v>
      </c>
      <c r="E42" s="42">
        <v>1</v>
      </c>
      <c r="F42" s="42">
        <v>0</v>
      </c>
      <c r="G42" s="50">
        <f t="shared" si="36"/>
        <v>1</v>
      </c>
      <c r="H42" s="50">
        <f t="shared" si="36"/>
        <v>0</v>
      </c>
      <c r="I42" s="70">
        <v>0</v>
      </c>
      <c r="J42" s="30">
        <f t="shared" si="8"/>
        <v>1</v>
      </c>
      <c r="K42" s="68">
        <f t="shared" si="11"/>
        <v>0</v>
      </c>
      <c r="L42" s="68">
        <f t="shared" si="12"/>
        <v>0</v>
      </c>
      <c r="M42" s="68">
        <f t="shared" si="13"/>
        <v>1</v>
      </c>
      <c r="N42" s="68">
        <f t="shared" si="14"/>
        <v>0</v>
      </c>
      <c r="O42" s="72">
        <f t="shared" si="15"/>
        <v>0</v>
      </c>
      <c r="P42" s="71">
        <f t="shared" si="16"/>
        <v>1</v>
      </c>
      <c r="Q42" s="71">
        <f t="shared" si="17"/>
        <v>1</v>
      </c>
      <c r="R42" s="71">
        <f t="shared" si="18"/>
        <v>0</v>
      </c>
      <c r="S42" s="71">
        <f t="shared" si="19"/>
        <v>0</v>
      </c>
      <c r="T42" s="71" t="e">
        <f t="shared" si="20"/>
        <v>#DIV/0!</v>
      </c>
    </row>
    <row r="43" spans="1:20" ht="16" thickBot="1" x14ac:dyDescent="0.25">
      <c r="A43" s="109" t="s">
        <v>1</v>
      </c>
      <c r="B43" s="110"/>
      <c r="C43" s="37">
        <f>SUM(C39:C42)</f>
        <v>0</v>
      </c>
      <c r="D43" s="37">
        <f t="shared" ref="D43:F43" si="37">SUM(D39:D42)</f>
        <v>0</v>
      </c>
      <c r="E43" s="37">
        <f>SUM(E39:E42)</f>
        <v>1</v>
      </c>
      <c r="F43" s="37">
        <f t="shared" si="37"/>
        <v>0</v>
      </c>
      <c r="G43" s="37">
        <f>SUM(G39:G42)</f>
        <v>1</v>
      </c>
      <c r="H43" s="37">
        <f t="shared" ref="H43" si="38">SUM(H39:H42)</f>
        <v>0</v>
      </c>
      <c r="I43" s="59">
        <f>SUM(I39:I42)</f>
        <v>0</v>
      </c>
      <c r="J43" s="30">
        <f t="shared" si="8"/>
        <v>1</v>
      </c>
      <c r="K43" s="73">
        <f t="shared" si="11"/>
        <v>0</v>
      </c>
      <c r="L43" s="73">
        <f t="shared" si="12"/>
        <v>0</v>
      </c>
      <c r="M43" s="73">
        <f t="shared" si="13"/>
        <v>1</v>
      </c>
      <c r="N43" s="73">
        <f t="shared" si="14"/>
        <v>0</v>
      </c>
      <c r="O43" s="74">
        <f t="shared" si="15"/>
        <v>0</v>
      </c>
      <c r="P43" s="71">
        <f t="shared" si="16"/>
        <v>1</v>
      </c>
      <c r="Q43" s="71">
        <f t="shared" si="17"/>
        <v>1</v>
      </c>
      <c r="R43" s="71">
        <f t="shared" si="18"/>
        <v>0</v>
      </c>
      <c r="S43" s="71">
        <f t="shared" si="19"/>
        <v>0</v>
      </c>
      <c r="T43" s="71" t="e">
        <f t="shared" si="20"/>
        <v>#DIV/0!</v>
      </c>
    </row>
    <row r="44" spans="1:20" ht="15" customHeight="1" x14ac:dyDescent="0.2">
      <c r="A44" s="132" t="s">
        <v>86</v>
      </c>
      <c r="B44" s="3" t="s">
        <v>5</v>
      </c>
      <c r="C44" s="50">
        <v>0</v>
      </c>
      <c r="D44" s="50">
        <v>0</v>
      </c>
      <c r="E44" s="50">
        <v>0</v>
      </c>
      <c r="F44" s="50">
        <v>0</v>
      </c>
      <c r="G44" s="50">
        <f>C44+E44</f>
        <v>0</v>
      </c>
      <c r="H44" s="50">
        <f>D44+F44</f>
        <v>0</v>
      </c>
      <c r="I44" s="69">
        <v>0</v>
      </c>
      <c r="J44" s="30">
        <f t="shared" si="8"/>
        <v>0</v>
      </c>
      <c r="K44" s="31">
        <f t="shared" si="11"/>
        <v>0</v>
      </c>
      <c r="L44" s="31">
        <f t="shared" si="12"/>
        <v>0</v>
      </c>
      <c r="M44" s="31">
        <f t="shared" si="13"/>
        <v>0</v>
      </c>
      <c r="N44" s="31">
        <f t="shared" si="14"/>
        <v>0</v>
      </c>
      <c r="O44" s="49">
        <f t="shared" si="15"/>
        <v>0</v>
      </c>
      <c r="P44" s="71" t="e">
        <f t="shared" si="16"/>
        <v>#DIV/0!</v>
      </c>
      <c r="Q44" s="71" t="e">
        <f t="shared" si="17"/>
        <v>#DIV/0!</v>
      </c>
      <c r="R44" s="71" t="e">
        <f t="shared" si="18"/>
        <v>#DIV/0!</v>
      </c>
      <c r="S44" s="71" t="e">
        <f t="shared" si="19"/>
        <v>#DIV/0!</v>
      </c>
      <c r="T44" s="71" t="e">
        <f t="shared" si="20"/>
        <v>#DIV/0!</v>
      </c>
    </row>
    <row r="45" spans="1:20" x14ac:dyDescent="0.2">
      <c r="A45" s="133"/>
      <c r="B45" s="3" t="s">
        <v>6</v>
      </c>
      <c r="C45" s="42">
        <v>0</v>
      </c>
      <c r="D45" s="42">
        <v>0</v>
      </c>
      <c r="E45" s="42">
        <v>0</v>
      </c>
      <c r="F45" s="42">
        <v>0</v>
      </c>
      <c r="G45" s="50">
        <f t="shared" ref="G45:H47" si="39">C45+E45</f>
        <v>0</v>
      </c>
      <c r="H45" s="50">
        <f t="shared" si="39"/>
        <v>0</v>
      </c>
      <c r="I45" s="70">
        <v>0</v>
      </c>
      <c r="J45" s="30">
        <f t="shared" si="8"/>
        <v>0</v>
      </c>
      <c r="K45" s="31">
        <f t="shared" si="11"/>
        <v>0</v>
      </c>
      <c r="L45" s="31">
        <f t="shared" si="12"/>
        <v>0</v>
      </c>
      <c r="M45" s="31">
        <f t="shared" si="13"/>
        <v>0</v>
      </c>
      <c r="N45" s="31">
        <f t="shared" si="14"/>
        <v>0</v>
      </c>
      <c r="O45" s="49">
        <f t="shared" si="15"/>
        <v>0</v>
      </c>
      <c r="P45" s="71" t="e">
        <f t="shared" si="16"/>
        <v>#DIV/0!</v>
      </c>
      <c r="Q45" s="71" t="e">
        <f t="shared" si="17"/>
        <v>#DIV/0!</v>
      </c>
      <c r="R45" s="71" t="e">
        <f t="shared" si="18"/>
        <v>#DIV/0!</v>
      </c>
      <c r="S45" s="71" t="e">
        <f t="shared" si="19"/>
        <v>#DIV/0!</v>
      </c>
      <c r="T45" s="71" t="e">
        <f t="shared" si="20"/>
        <v>#DIV/0!</v>
      </c>
    </row>
    <row r="46" spans="1:20" x14ac:dyDescent="0.2">
      <c r="A46" s="133"/>
      <c r="B46" s="3" t="s">
        <v>7</v>
      </c>
      <c r="C46" s="42">
        <v>0</v>
      </c>
      <c r="D46" s="42">
        <v>0</v>
      </c>
      <c r="E46" s="42">
        <v>0</v>
      </c>
      <c r="F46" s="42">
        <v>0</v>
      </c>
      <c r="G46" s="50">
        <f t="shared" si="39"/>
        <v>0</v>
      </c>
      <c r="H46" s="50">
        <f t="shared" si="39"/>
        <v>0</v>
      </c>
      <c r="I46" s="70">
        <v>0</v>
      </c>
      <c r="J46" s="30">
        <f t="shared" si="8"/>
        <v>0</v>
      </c>
      <c r="K46" s="31">
        <f t="shared" si="11"/>
        <v>0</v>
      </c>
      <c r="L46" s="31">
        <f t="shared" si="12"/>
        <v>0</v>
      </c>
      <c r="M46" s="31">
        <f t="shared" si="13"/>
        <v>0</v>
      </c>
      <c r="N46" s="31">
        <f t="shared" si="14"/>
        <v>0</v>
      </c>
      <c r="O46" s="49">
        <f t="shared" si="15"/>
        <v>0</v>
      </c>
      <c r="P46" s="71" t="e">
        <f t="shared" si="16"/>
        <v>#DIV/0!</v>
      </c>
      <c r="Q46" s="71" t="e">
        <f t="shared" si="17"/>
        <v>#DIV/0!</v>
      </c>
      <c r="R46" s="71" t="e">
        <f t="shared" si="18"/>
        <v>#DIV/0!</v>
      </c>
      <c r="S46" s="71" t="e">
        <f t="shared" si="19"/>
        <v>#DIV/0!</v>
      </c>
      <c r="T46" s="71" t="e">
        <f t="shared" si="20"/>
        <v>#DIV/0!</v>
      </c>
    </row>
    <row r="47" spans="1:20" ht="16" thickBot="1" x14ac:dyDescent="0.25">
      <c r="A47" s="134"/>
      <c r="B47" s="3" t="s">
        <v>8</v>
      </c>
      <c r="C47" s="42"/>
      <c r="D47" s="42"/>
      <c r="E47" s="42"/>
      <c r="F47" s="42"/>
      <c r="G47" s="50">
        <f t="shared" si="39"/>
        <v>0</v>
      </c>
      <c r="H47" s="50">
        <f t="shared" si="39"/>
        <v>0</v>
      </c>
      <c r="I47" s="70"/>
      <c r="J47" s="30">
        <f t="shared" si="8"/>
        <v>0</v>
      </c>
      <c r="K47" s="68">
        <f t="shared" si="11"/>
        <v>0</v>
      </c>
      <c r="L47" s="68">
        <f t="shared" si="12"/>
        <v>0</v>
      </c>
      <c r="M47" s="68">
        <f t="shared" si="13"/>
        <v>0</v>
      </c>
      <c r="N47" s="68">
        <f t="shared" si="14"/>
        <v>0</v>
      </c>
      <c r="O47" s="72">
        <f t="shared" si="15"/>
        <v>0</v>
      </c>
      <c r="P47" s="71" t="e">
        <f t="shared" si="16"/>
        <v>#DIV/0!</v>
      </c>
      <c r="Q47" s="71" t="e">
        <f t="shared" si="17"/>
        <v>#DIV/0!</v>
      </c>
      <c r="R47" s="71" t="e">
        <f t="shared" si="18"/>
        <v>#DIV/0!</v>
      </c>
      <c r="S47" s="71" t="e">
        <f t="shared" si="19"/>
        <v>#DIV/0!</v>
      </c>
      <c r="T47" s="71" t="e">
        <f t="shared" si="20"/>
        <v>#DIV/0!</v>
      </c>
    </row>
    <row r="48" spans="1:20" ht="16" thickBot="1" x14ac:dyDescent="0.25">
      <c r="A48" s="109" t="s">
        <v>1</v>
      </c>
      <c r="B48" s="110"/>
      <c r="C48" s="37">
        <f>SUM(C44:C47)</f>
        <v>0</v>
      </c>
      <c r="D48" s="37">
        <f t="shared" ref="D48:F48" si="40">SUM(D44:D47)</f>
        <v>0</v>
      </c>
      <c r="E48" s="37">
        <f>SUM(E44:E47)</f>
        <v>0</v>
      </c>
      <c r="F48" s="37">
        <f t="shared" si="40"/>
        <v>0</v>
      </c>
      <c r="G48" s="37">
        <f>SUM(G44:G47)</f>
        <v>0</v>
      </c>
      <c r="H48" s="37">
        <f t="shared" ref="H48" si="41">SUM(H44:H47)</f>
        <v>0</v>
      </c>
      <c r="I48" s="59">
        <f>SUM(I44:I47)</f>
        <v>0</v>
      </c>
      <c r="J48" s="30">
        <f t="shared" si="8"/>
        <v>0</v>
      </c>
      <c r="K48" s="73">
        <f t="shared" si="11"/>
        <v>0</v>
      </c>
      <c r="L48" s="73">
        <f t="shared" si="12"/>
        <v>0</v>
      </c>
      <c r="M48" s="73">
        <f t="shared" si="13"/>
        <v>0</v>
      </c>
      <c r="N48" s="73">
        <f t="shared" si="14"/>
        <v>0</v>
      </c>
      <c r="O48" s="74">
        <f t="shared" si="15"/>
        <v>0</v>
      </c>
      <c r="P48" s="71" t="e">
        <f t="shared" si="16"/>
        <v>#DIV/0!</v>
      </c>
      <c r="Q48" s="71" t="e">
        <f t="shared" si="17"/>
        <v>#DIV/0!</v>
      </c>
      <c r="R48" s="71" t="e">
        <f t="shared" si="18"/>
        <v>#DIV/0!</v>
      </c>
      <c r="S48" s="71" t="e">
        <f t="shared" si="19"/>
        <v>#DIV/0!</v>
      </c>
      <c r="T48" s="71" t="e">
        <f t="shared" si="20"/>
        <v>#DIV/0!</v>
      </c>
    </row>
    <row r="49" spans="1:20" ht="15" customHeight="1" x14ac:dyDescent="0.2">
      <c r="A49" s="132" t="s">
        <v>62</v>
      </c>
      <c r="B49" s="3" t="s">
        <v>5</v>
      </c>
      <c r="C49" s="50">
        <v>0</v>
      </c>
      <c r="D49" s="50">
        <v>0</v>
      </c>
      <c r="E49" s="50">
        <v>0</v>
      </c>
      <c r="F49" s="50">
        <v>0</v>
      </c>
      <c r="G49" s="50">
        <f>C49+E49</f>
        <v>0</v>
      </c>
      <c r="H49" s="50">
        <f>D49+F49</f>
        <v>0</v>
      </c>
      <c r="I49" s="69">
        <v>0</v>
      </c>
      <c r="J49" s="30">
        <f t="shared" si="8"/>
        <v>0</v>
      </c>
      <c r="K49" s="31">
        <f t="shared" si="11"/>
        <v>0</v>
      </c>
      <c r="L49" s="31">
        <f t="shared" si="12"/>
        <v>0</v>
      </c>
      <c r="M49" s="31">
        <f t="shared" si="13"/>
        <v>0</v>
      </c>
      <c r="N49" s="31">
        <f t="shared" si="14"/>
        <v>0</v>
      </c>
      <c r="O49" s="49">
        <f t="shared" si="15"/>
        <v>0</v>
      </c>
      <c r="P49" s="71" t="e">
        <f t="shared" si="16"/>
        <v>#DIV/0!</v>
      </c>
      <c r="Q49" s="71" t="e">
        <f t="shared" si="17"/>
        <v>#DIV/0!</v>
      </c>
      <c r="R49" s="71" t="e">
        <f t="shared" si="18"/>
        <v>#DIV/0!</v>
      </c>
      <c r="S49" s="71" t="e">
        <f t="shared" si="19"/>
        <v>#DIV/0!</v>
      </c>
      <c r="T49" s="71" t="e">
        <f t="shared" si="20"/>
        <v>#DIV/0!</v>
      </c>
    </row>
    <row r="50" spans="1:20" x14ac:dyDescent="0.2">
      <c r="A50" s="133"/>
      <c r="B50" s="3" t="s">
        <v>6</v>
      </c>
      <c r="C50" s="42">
        <v>0</v>
      </c>
      <c r="D50" s="42">
        <v>0</v>
      </c>
      <c r="E50" s="42">
        <v>0</v>
      </c>
      <c r="F50" s="42">
        <v>0</v>
      </c>
      <c r="G50" s="50">
        <f t="shared" ref="G50:H52" si="42">C50+E50</f>
        <v>0</v>
      </c>
      <c r="H50" s="50">
        <f t="shared" si="42"/>
        <v>0</v>
      </c>
      <c r="I50" s="70">
        <v>0</v>
      </c>
      <c r="J50" s="30">
        <f t="shared" si="8"/>
        <v>0</v>
      </c>
      <c r="K50" s="31">
        <f t="shared" si="11"/>
        <v>0</v>
      </c>
      <c r="L50" s="31">
        <f t="shared" si="12"/>
        <v>0</v>
      </c>
      <c r="M50" s="31">
        <f t="shared" si="13"/>
        <v>0</v>
      </c>
      <c r="N50" s="31">
        <f t="shared" si="14"/>
        <v>0</v>
      </c>
      <c r="O50" s="49">
        <f t="shared" si="15"/>
        <v>0</v>
      </c>
      <c r="P50" s="71" t="e">
        <f t="shared" si="16"/>
        <v>#DIV/0!</v>
      </c>
      <c r="Q50" s="71" t="e">
        <f t="shared" si="17"/>
        <v>#DIV/0!</v>
      </c>
      <c r="R50" s="71" t="e">
        <f t="shared" si="18"/>
        <v>#DIV/0!</v>
      </c>
      <c r="S50" s="71" t="e">
        <f t="shared" si="19"/>
        <v>#DIV/0!</v>
      </c>
      <c r="T50" s="71" t="e">
        <f t="shared" si="20"/>
        <v>#DIV/0!</v>
      </c>
    </row>
    <row r="51" spans="1:20" x14ac:dyDescent="0.2">
      <c r="A51" s="133"/>
      <c r="B51" s="3" t="s">
        <v>7</v>
      </c>
      <c r="C51" s="42">
        <v>0</v>
      </c>
      <c r="D51" s="42">
        <v>0</v>
      </c>
      <c r="E51" s="42">
        <v>0</v>
      </c>
      <c r="F51" s="42">
        <v>0</v>
      </c>
      <c r="G51" s="50">
        <f t="shared" si="42"/>
        <v>0</v>
      </c>
      <c r="H51" s="50">
        <f t="shared" si="42"/>
        <v>0</v>
      </c>
      <c r="I51" s="70">
        <v>0</v>
      </c>
      <c r="J51" s="30">
        <f t="shared" si="8"/>
        <v>0</v>
      </c>
      <c r="K51" s="31">
        <f t="shared" si="11"/>
        <v>0</v>
      </c>
      <c r="L51" s="31">
        <f t="shared" si="12"/>
        <v>0</v>
      </c>
      <c r="M51" s="31">
        <f t="shared" si="13"/>
        <v>0</v>
      </c>
      <c r="N51" s="31">
        <f t="shared" si="14"/>
        <v>0</v>
      </c>
      <c r="O51" s="49">
        <f t="shared" si="15"/>
        <v>0</v>
      </c>
      <c r="P51" s="71" t="e">
        <f t="shared" si="16"/>
        <v>#DIV/0!</v>
      </c>
      <c r="Q51" s="71" t="e">
        <f t="shared" si="17"/>
        <v>#DIV/0!</v>
      </c>
      <c r="R51" s="71" t="e">
        <f t="shared" si="18"/>
        <v>#DIV/0!</v>
      </c>
      <c r="S51" s="71" t="e">
        <f t="shared" si="19"/>
        <v>#DIV/0!</v>
      </c>
      <c r="T51" s="71" t="e">
        <f t="shared" si="20"/>
        <v>#DIV/0!</v>
      </c>
    </row>
    <row r="52" spans="1:20" ht="16" thickBot="1" x14ac:dyDescent="0.25">
      <c r="A52" s="134"/>
      <c r="B52" s="3" t="s">
        <v>8</v>
      </c>
      <c r="C52" s="42">
        <v>0</v>
      </c>
      <c r="D52" s="42">
        <v>0</v>
      </c>
      <c r="E52" s="42">
        <v>0</v>
      </c>
      <c r="F52" s="42">
        <v>0</v>
      </c>
      <c r="G52" s="50">
        <f t="shared" si="42"/>
        <v>0</v>
      </c>
      <c r="H52" s="50">
        <f t="shared" si="42"/>
        <v>0</v>
      </c>
      <c r="I52" s="70">
        <v>0</v>
      </c>
      <c r="J52" s="30">
        <f t="shared" si="8"/>
        <v>0</v>
      </c>
      <c r="K52" s="68">
        <f t="shared" si="11"/>
        <v>0</v>
      </c>
      <c r="L52" s="68">
        <f t="shared" si="12"/>
        <v>0</v>
      </c>
      <c r="M52" s="68">
        <f t="shared" si="13"/>
        <v>0</v>
      </c>
      <c r="N52" s="68">
        <f t="shared" si="14"/>
        <v>0</v>
      </c>
      <c r="O52" s="72">
        <f t="shared" si="15"/>
        <v>0</v>
      </c>
      <c r="P52" s="71" t="e">
        <f t="shared" si="16"/>
        <v>#DIV/0!</v>
      </c>
      <c r="Q52" s="71" t="e">
        <f t="shared" si="17"/>
        <v>#DIV/0!</v>
      </c>
      <c r="R52" s="71" t="e">
        <f t="shared" si="18"/>
        <v>#DIV/0!</v>
      </c>
      <c r="S52" s="71" t="e">
        <f t="shared" si="19"/>
        <v>#DIV/0!</v>
      </c>
      <c r="T52" s="71" t="e">
        <f t="shared" si="20"/>
        <v>#DIV/0!</v>
      </c>
    </row>
    <row r="53" spans="1:20" ht="16" thickBot="1" x14ac:dyDescent="0.25">
      <c r="A53" s="109" t="s">
        <v>1</v>
      </c>
      <c r="B53" s="110"/>
      <c r="C53" s="37">
        <f>SUM(C49:C52)</f>
        <v>0</v>
      </c>
      <c r="D53" s="37">
        <f t="shared" ref="D53:F53" si="43">SUM(D49:D52)</f>
        <v>0</v>
      </c>
      <c r="E53" s="37">
        <f>SUM(E49:E52)</f>
        <v>0</v>
      </c>
      <c r="F53" s="37">
        <f t="shared" si="43"/>
        <v>0</v>
      </c>
      <c r="G53" s="37">
        <f>SUM(G49:G52)</f>
        <v>0</v>
      </c>
      <c r="H53" s="37">
        <f t="shared" ref="H53" si="44">SUM(H49:H52)</f>
        <v>0</v>
      </c>
      <c r="I53" s="59">
        <f>SUM(I49:I52)</f>
        <v>0</v>
      </c>
      <c r="J53" s="30">
        <f t="shared" si="8"/>
        <v>0</v>
      </c>
      <c r="K53" s="73">
        <f t="shared" si="11"/>
        <v>0</v>
      </c>
      <c r="L53" s="73">
        <f t="shared" si="12"/>
        <v>0</v>
      </c>
      <c r="M53" s="73">
        <f t="shared" si="13"/>
        <v>0</v>
      </c>
      <c r="N53" s="73">
        <f t="shared" si="14"/>
        <v>0</v>
      </c>
      <c r="O53" s="74">
        <f t="shared" si="15"/>
        <v>0</v>
      </c>
      <c r="P53" s="71" t="e">
        <f t="shared" si="16"/>
        <v>#DIV/0!</v>
      </c>
      <c r="Q53" s="71" t="e">
        <f t="shared" si="17"/>
        <v>#DIV/0!</v>
      </c>
      <c r="R53" s="71" t="e">
        <f t="shared" si="18"/>
        <v>#DIV/0!</v>
      </c>
      <c r="S53" s="71" t="e">
        <f t="shared" si="19"/>
        <v>#DIV/0!</v>
      </c>
      <c r="T53" s="71" t="e">
        <f t="shared" si="20"/>
        <v>#DIV/0!</v>
      </c>
    </row>
    <row r="54" spans="1:20" ht="15" customHeight="1" x14ac:dyDescent="0.2">
      <c r="A54" s="132"/>
      <c r="B54" s="3" t="s">
        <v>5</v>
      </c>
      <c r="C54" s="50">
        <v>0</v>
      </c>
      <c r="D54" s="50">
        <v>0</v>
      </c>
      <c r="E54" s="50">
        <v>0</v>
      </c>
      <c r="F54" s="50">
        <v>0</v>
      </c>
      <c r="G54" s="50">
        <f>C54+E54</f>
        <v>0</v>
      </c>
      <c r="H54" s="50">
        <f>D54+F54</f>
        <v>0</v>
      </c>
      <c r="I54" s="69">
        <v>0</v>
      </c>
      <c r="J54" s="30">
        <f t="shared" si="8"/>
        <v>0</v>
      </c>
      <c r="K54" s="31">
        <f t="shared" si="11"/>
        <v>0</v>
      </c>
      <c r="L54" s="31">
        <f t="shared" si="12"/>
        <v>0</v>
      </c>
      <c r="M54" s="31">
        <f t="shared" si="13"/>
        <v>0</v>
      </c>
      <c r="N54" s="31">
        <f t="shared" si="14"/>
        <v>0</v>
      </c>
      <c r="O54" s="49">
        <f t="shared" si="15"/>
        <v>0</v>
      </c>
      <c r="P54" s="71" t="e">
        <f t="shared" si="16"/>
        <v>#DIV/0!</v>
      </c>
      <c r="Q54" s="71" t="e">
        <f t="shared" si="17"/>
        <v>#DIV/0!</v>
      </c>
      <c r="R54" s="71" t="e">
        <f t="shared" si="18"/>
        <v>#DIV/0!</v>
      </c>
      <c r="S54" s="71" t="e">
        <f t="shared" si="19"/>
        <v>#DIV/0!</v>
      </c>
      <c r="T54" s="71" t="e">
        <f t="shared" si="20"/>
        <v>#DIV/0!</v>
      </c>
    </row>
    <row r="55" spans="1:20" x14ac:dyDescent="0.2">
      <c r="A55" s="133"/>
      <c r="B55" s="3" t="s">
        <v>6</v>
      </c>
      <c r="C55" s="42">
        <v>0</v>
      </c>
      <c r="D55" s="42">
        <v>0</v>
      </c>
      <c r="E55" s="42">
        <v>0</v>
      </c>
      <c r="F55" s="42">
        <v>0</v>
      </c>
      <c r="G55" s="50">
        <f t="shared" ref="G55:H57" si="45">C55+E55</f>
        <v>0</v>
      </c>
      <c r="H55" s="50">
        <f t="shared" si="45"/>
        <v>0</v>
      </c>
      <c r="I55" s="70">
        <v>0</v>
      </c>
      <c r="J55" s="30">
        <f t="shared" si="8"/>
        <v>0</v>
      </c>
      <c r="K55" s="31">
        <f t="shared" si="11"/>
        <v>0</v>
      </c>
      <c r="L55" s="31">
        <f t="shared" si="12"/>
        <v>0</v>
      </c>
      <c r="M55" s="31">
        <f t="shared" si="13"/>
        <v>0</v>
      </c>
      <c r="N55" s="31">
        <f t="shared" si="14"/>
        <v>0</v>
      </c>
      <c r="O55" s="49">
        <f t="shared" si="15"/>
        <v>0</v>
      </c>
      <c r="P55" s="71" t="e">
        <f t="shared" si="16"/>
        <v>#DIV/0!</v>
      </c>
      <c r="Q55" s="71" t="e">
        <f t="shared" si="17"/>
        <v>#DIV/0!</v>
      </c>
      <c r="R55" s="71" t="e">
        <f t="shared" si="18"/>
        <v>#DIV/0!</v>
      </c>
      <c r="S55" s="71" t="e">
        <f t="shared" si="19"/>
        <v>#DIV/0!</v>
      </c>
      <c r="T55" s="71" t="e">
        <f t="shared" si="20"/>
        <v>#DIV/0!</v>
      </c>
    </row>
    <row r="56" spans="1:20" x14ac:dyDescent="0.2">
      <c r="A56" s="133"/>
      <c r="B56" s="3" t="s">
        <v>7</v>
      </c>
      <c r="C56" s="42">
        <v>0</v>
      </c>
      <c r="D56" s="42">
        <v>0</v>
      </c>
      <c r="E56" s="42">
        <v>0</v>
      </c>
      <c r="F56" s="42">
        <v>0</v>
      </c>
      <c r="G56" s="50">
        <f t="shared" si="45"/>
        <v>0</v>
      </c>
      <c r="H56" s="50">
        <f t="shared" si="45"/>
        <v>0</v>
      </c>
      <c r="I56" s="70">
        <v>0</v>
      </c>
      <c r="J56" s="30">
        <f t="shared" si="8"/>
        <v>0</v>
      </c>
      <c r="K56" s="31">
        <f t="shared" si="11"/>
        <v>0</v>
      </c>
      <c r="L56" s="31">
        <f t="shared" si="12"/>
        <v>0</v>
      </c>
      <c r="M56" s="31">
        <f t="shared" si="13"/>
        <v>0</v>
      </c>
      <c r="N56" s="31">
        <f t="shared" si="14"/>
        <v>0</v>
      </c>
      <c r="O56" s="49">
        <f t="shared" si="15"/>
        <v>0</v>
      </c>
      <c r="P56" s="71" t="e">
        <f t="shared" si="16"/>
        <v>#DIV/0!</v>
      </c>
      <c r="Q56" s="71" t="e">
        <f t="shared" si="17"/>
        <v>#DIV/0!</v>
      </c>
      <c r="R56" s="71" t="e">
        <f t="shared" si="18"/>
        <v>#DIV/0!</v>
      </c>
      <c r="S56" s="71" t="e">
        <f t="shared" si="19"/>
        <v>#DIV/0!</v>
      </c>
      <c r="T56" s="71" t="e">
        <f t="shared" si="20"/>
        <v>#DIV/0!</v>
      </c>
    </row>
    <row r="57" spans="1:20" ht="16" thickBot="1" x14ac:dyDescent="0.25">
      <c r="A57" s="134"/>
      <c r="B57" s="3" t="s">
        <v>8</v>
      </c>
      <c r="C57" s="42">
        <v>0</v>
      </c>
      <c r="D57" s="42">
        <v>0</v>
      </c>
      <c r="E57" s="42">
        <v>0</v>
      </c>
      <c r="F57" s="42">
        <v>0</v>
      </c>
      <c r="G57" s="50">
        <f t="shared" si="45"/>
        <v>0</v>
      </c>
      <c r="H57" s="50">
        <f t="shared" si="45"/>
        <v>0</v>
      </c>
      <c r="I57" s="70">
        <v>0</v>
      </c>
      <c r="J57" s="30">
        <f t="shared" si="8"/>
        <v>0</v>
      </c>
      <c r="K57" s="68">
        <f t="shared" si="11"/>
        <v>0</v>
      </c>
      <c r="L57" s="68">
        <f t="shared" si="12"/>
        <v>0</v>
      </c>
      <c r="M57" s="68">
        <f t="shared" si="13"/>
        <v>0</v>
      </c>
      <c r="N57" s="68">
        <f t="shared" si="14"/>
        <v>0</v>
      </c>
      <c r="O57" s="72">
        <f t="shared" si="15"/>
        <v>0</v>
      </c>
      <c r="P57" s="71" t="e">
        <f t="shared" si="16"/>
        <v>#DIV/0!</v>
      </c>
      <c r="Q57" s="71" t="e">
        <f t="shared" si="17"/>
        <v>#DIV/0!</v>
      </c>
      <c r="R57" s="71" t="e">
        <f t="shared" si="18"/>
        <v>#DIV/0!</v>
      </c>
      <c r="S57" s="71" t="e">
        <f t="shared" si="19"/>
        <v>#DIV/0!</v>
      </c>
      <c r="T57" s="71" t="e">
        <f t="shared" si="20"/>
        <v>#DIV/0!</v>
      </c>
    </row>
    <row r="58" spans="1:20" ht="16" thickBot="1" x14ac:dyDescent="0.25">
      <c r="A58" s="109" t="s">
        <v>1</v>
      </c>
      <c r="B58" s="110"/>
      <c r="C58" s="37">
        <f>SUM(C54:C57)</f>
        <v>0</v>
      </c>
      <c r="D58" s="37">
        <f t="shared" ref="D58:F58" si="46">SUM(D54:D57)</f>
        <v>0</v>
      </c>
      <c r="E58" s="37">
        <f>SUM(E54:E57)</f>
        <v>0</v>
      </c>
      <c r="F58" s="37">
        <f t="shared" si="46"/>
        <v>0</v>
      </c>
      <c r="G58" s="37">
        <f>SUM(G54:G57)</f>
        <v>0</v>
      </c>
      <c r="H58" s="37">
        <f t="shared" ref="H58" si="47">SUM(H54:H57)</f>
        <v>0</v>
      </c>
      <c r="I58" s="59">
        <f>SUM(I54:I57)</f>
        <v>0</v>
      </c>
      <c r="J58" s="30">
        <f t="shared" si="8"/>
        <v>0</v>
      </c>
      <c r="K58" s="73">
        <f t="shared" si="11"/>
        <v>0</v>
      </c>
      <c r="L58" s="73">
        <f t="shared" si="12"/>
        <v>0</v>
      </c>
      <c r="M58" s="73">
        <f t="shared" si="13"/>
        <v>0</v>
      </c>
      <c r="N58" s="73">
        <f t="shared" si="14"/>
        <v>0</v>
      </c>
      <c r="O58" s="74">
        <f t="shared" si="15"/>
        <v>0</v>
      </c>
      <c r="P58" s="71" t="e">
        <f t="shared" si="16"/>
        <v>#DIV/0!</v>
      </c>
      <c r="Q58" s="71" t="e">
        <f t="shared" si="17"/>
        <v>#DIV/0!</v>
      </c>
      <c r="R58" s="71" t="e">
        <f t="shared" si="18"/>
        <v>#DIV/0!</v>
      </c>
      <c r="S58" s="71" t="e">
        <f t="shared" si="19"/>
        <v>#DIV/0!</v>
      </c>
      <c r="T58" s="71" t="e">
        <f t="shared" si="20"/>
        <v>#DIV/0!</v>
      </c>
    </row>
    <row r="59" spans="1:20" x14ac:dyDescent="0.2">
      <c r="A59" s="8"/>
      <c r="B59" s="9"/>
      <c r="C59" s="7"/>
      <c r="D59" s="7"/>
      <c r="E59" s="7"/>
      <c r="F59" s="7"/>
      <c r="G59" s="7"/>
      <c r="H59" s="7"/>
      <c r="I59" s="7"/>
      <c r="J59" s="7"/>
    </row>
    <row r="60" spans="1:20" ht="15" customHeight="1" x14ac:dyDescent="0.2">
      <c r="A60" s="111" t="s">
        <v>11</v>
      </c>
      <c r="B60" s="112"/>
      <c r="C60" s="30">
        <f>C9+C14+C19+C24+C29+C34+C39+C44+C49+C54</f>
        <v>0</v>
      </c>
      <c r="D60" s="30">
        <f t="shared" ref="D60:F60" si="48">D9+D14+D19+D24+D29+D34+D39+D44+D49+D54</f>
        <v>0</v>
      </c>
      <c r="E60" s="30">
        <f>E9+E14+E19+E24+E29+E34+E39+E44+E49+E54</f>
        <v>6</v>
      </c>
      <c r="F60" s="30">
        <f t="shared" si="48"/>
        <v>1</v>
      </c>
      <c r="G60" s="33">
        <f>C60+E60</f>
        <v>6</v>
      </c>
      <c r="H60" s="33">
        <f>D60+F60</f>
        <v>1</v>
      </c>
      <c r="I60" s="30">
        <f t="shared" ref="I60" si="49">I9+I14+I19+I24+I29+I34+I39+I44+I49+I54</f>
        <v>1</v>
      </c>
      <c r="J60" s="30">
        <f t="shared" si="8"/>
        <v>7</v>
      </c>
      <c r="K60" s="31">
        <f t="shared" ref="K60:K64" si="50">C60</f>
        <v>0</v>
      </c>
      <c r="L60" s="31">
        <f t="shared" ref="L60:L64" si="51">D60</f>
        <v>0</v>
      </c>
      <c r="M60" s="31">
        <f t="shared" ref="M60:M64" si="52">E60</f>
        <v>6</v>
      </c>
      <c r="N60" s="31">
        <f t="shared" ref="N60:N64" si="53">F60</f>
        <v>1</v>
      </c>
      <c r="O60" s="49">
        <f t="shared" ref="O60:O64" si="54">I60</f>
        <v>1</v>
      </c>
      <c r="P60" s="71">
        <f t="shared" ref="P60:P64" si="55">(K60+L60+M60+N60)/J60</f>
        <v>1</v>
      </c>
      <c r="Q60" s="71">
        <f t="shared" ref="Q60:Q64" si="56">(M60+N60)/(J60-K60-L60)</f>
        <v>1</v>
      </c>
      <c r="R60" s="71">
        <f t="shared" ref="R60:R64" si="57">(L60+N60)/(K60+L60+M60+N60)</f>
        <v>0.14285714285714285</v>
      </c>
      <c r="S60" s="71">
        <f t="shared" ref="S60:S64" si="58">(L60+N60)/J60</f>
        <v>0.14285714285714285</v>
      </c>
      <c r="T60" s="71">
        <f t="shared" ref="T60:T64" si="59">O60/(L60+N60)</f>
        <v>1</v>
      </c>
    </row>
    <row r="61" spans="1:20" x14ac:dyDescent="0.2">
      <c r="A61" s="111" t="s">
        <v>12</v>
      </c>
      <c r="B61" s="112"/>
      <c r="C61" s="35">
        <f>C10+C15+C20+C25+C30+C35+C40+C45+C50+C55</f>
        <v>0</v>
      </c>
      <c r="D61" s="35">
        <f>D10+D15+D20+D25+D30+D35+D40+D45+D50+D55</f>
        <v>0</v>
      </c>
      <c r="E61" s="35">
        <f>E10+E15+E20+E25+E30+E35+E40+E45+E50+E55</f>
        <v>6</v>
      </c>
      <c r="F61" s="35">
        <f>F10+F15+F20+F25+F30+F35+F40+F45+F50+F55</f>
        <v>0</v>
      </c>
      <c r="G61" s="33">
        <f t="shared" ref="G61:H63" si="60">C61+E61</f>
        <v>6</v>
      </c>
      <c r="H61" s="33">
        <f t="shared" si="60"/>
        <v>0</v>
      </c>
      <c r="I61" s="58">
        <f t="shared" ref="I61:I63" si="61">I25+I30+I35+I40+I45+I50+I55</f>
        <v>0</v>
      </c>
      <c r="J61" s="30">
        <f t="shared" si="8"/>
        <v>6</v>
      </c>
      <c r="K61" s="31">
        <f t="shared" si="50"/>
        <v>0</v>
      </c>
      <c r="L61" s="31">
        <f t="shared" si="51"/>
        <v>0</v>
      </c>
      <c r="M61" s="31">
        <f t="shared" si="52"/>
        <v>6</v>
      </c>
      <c r="N61" s="31">
        <f t="shared" si="53"/>
        <v>0</v>
      </c>
      <c r="O61" s="49">
        <f t="shared" si="54"/>
        <v>0</v>
      </c>
      <c r="P61" s="71">
        <f t="shared" si="55"/>
        <v>1</v>
      </c>
      <c r="Q61" s="71">
        <f t="shared" si="56"/>
        <v>1</v>
      </c>
      <c r="R61" s="71">
        <f t="shared" si="57"/>
        <v>0</v>
      </c>
      <c r="S61" s="71">
        <f t="shared" si="58"/>
        <v>0</v>
      </c>
      <c r="T61" s="71" t="e">
        <f t="shared" si="59"/>
        <v>#DIV/0!</v>
      </c>
    </row>
    <row r="62" spans="1:20" x14ac:dyDescent="0.2">
      <c r="A62" s="111" t="s">
        <v>13</v>
      </c>
      <c r="B62" s="112"/>
      <c r="C62" s="39">
        <f>C11+C16+C21+C26+C31+C36+C41+C46+C51+C56</f>
        <v>0</v>
      </c>
      <c r="D62" s="39">
        <f t="shared" ref="D62:F62" si="62">D11+D16+D21+D26+D31+D36+D41+D46+D51+D56</f>
        <v>0</v>
      </c>
      <c r="E62" s="39">
        <f>E11+E16+E21+E26+E31+E36+E41+E46+E51+E56</f>
        <v>4</v>
      </c>
      <c r="F62" s="39">
        <f t="shared" si="62"/>
        <v>0</v>
      </c>
      <c r="G62" s="33">
        <f t="shared" si="60"/>
        <v>4</v>
      </c>
      <c r="H62" s="33">
        <f t="shared" si="60"/>
        <v>0</v>
      </c>
      <c r="I62" s="61">
        <f t="shared" si="61"/>
        <v>0</v>
      </c>
      <c r="J62" s="30">
        <f t="shared" si="8"/>
        <v>4</v>
      </c>
      <c r="K62" s="31">
        <f t="shared" si="50"/>
        <v>0</v>
      </c>
      <c r="L62" s="31">
        <f t="shared" si="51"/>
        <v>0</v>
      </c>
      <c r="M62" s="31">
        <f t="shared" si="52"/>
        <v>4</v>
      </c>
      <c r="N62" s="31">
        <f t="shared" si="53"/>
        <v>0</v>
      </c>
      <c r="O62" s="49">
        <f t="shared" si="54"/>
        <v>0</v>
      </c>
      <c r="P62" s="71">
        <f t="shared" si="55"/>
        <v>1</v>
      </c>
      <c r="Q62" s="71">
        <f t="shared" si="56"/>
        <v>1</v>
      </c>
      <c r="R62" s="71">
        <f t="shared" si="57"/>
        <v>0</v>
      </c>
      <c r="S62" s="71">
        <f t="shared" si="58"/>
        <v>0</v>
      </c>
      <c r="T62" s="71" t="e">
        <f t="shared" si="59"/>
        <v>#DIV/0!</v>
      </c>
    </row>
    <row r="63" spans="1:20" ht="16" thickBot="1" x14ac:dyDescent="0.25">
      <c r="A63" s="111" t="s">
        <v>14</v>
      </c>
      <c r="B63" s="112"/>
      <c r="C63" s="30">
        <f>C12+C17+C22+C27+C32+C37+C42+C47+C52+C57</f>
        <v>0</v>
      </c>
      <c r="D63" s="30">
        <f t="shared" ref="D63:F63" si="63">D12+D17+D22+D27+D32+D37+D42+D47+D52+D57</f>
        <v>0</v>
      </c>
      <c r="E63" s="30">
        <f>E12+E17+E22+E27+E32+E37+E42+E47+E52+E57</f>
        <v>4</v>
      </c>
      <c r="F63" s="30">
        <f t="shared" si="63"/>
        <v>0</v>
      </c>
      <c r="G63" s="33">
        <f t="shared" si="60"/>
        <v>4</v>
      </c>
      <c r="H63" s="33">
        <f t="shared" si="60"/>
        <v>0</v>
      </c>
      <c r="I63" s="33">
        <f t="shared" si="61"/>
        <v>0</v>
      </c>
      <c r="J63" s="30">
        <f t="shared" si="8"/>
        <v>4</v>
      </c>
      <c r="K63" s="68">
        <f t="shared" si="50"/>
        <v>0</v>
      </c>
      <c r="L63" s="68">
        <f t="shared" si="51"/>
        <v>0</v>
      </c>
      <c r="M63" s="68">
        <f t="shared" si="52"/>
        <v>4</v>
      </c>
      <c r="N63" s="68">
        <f t="shared" si="53"/>
        <v>0</v>
      </c>
      <c r="O63" s="72">
        <f t="shared" si="54"/>
        <v>0</v>
      </c>
      <c r="P63" s="71">
        <f t="shared" si="55"/>
        <v>1</v>
      </c>
      <c r="Q63" s="71">
        <f t="shared" si="56"/>
        <v>1</v>
      </c>
      <c r="R63" s="71">
        <f t="shared" si="57"/>
        <v>0</v>
      </c>
      <c r="S63" s="71">
        <f t="shared" si="58"/>
        <v>0</v>
      </c>
      <c r="T63" s="71" t="e">
        <f t="shared" si="59"/>
        <v>#DIV/0!</v>
      </c>
    </row>
    <row r="64" spans="1:20" ht="16" thickBot="1" x14ac:dyDescent="0.25">
      <c r="A64" s="109" t="s">
        <v>15</v>
      </c>
      <c r="B64" s="110"/>
      <c r="C64" s="37">
        <f>SUM(C60:C63)</f>
        <v>0</v>
      </c>
      <c r="D64" s="37">
        <f t="shared" ref="D64:F64" si="64">SUM(D60:D63)</f>
        <v>0</v>
      </c>
      <c r="E64" s="37">
        <f>SUM(E60:E63)</f>
        <v>20</v>
      </c>
      <c r="F64" s="37">
        <f t="shared" si="64"/>
        <v>1</v>
      </c>
      <c r="G64" s="37">
        <f>SUM(G60:G63)</f>
        <v>20</v>
      </c>
      <c r="H64" s="37">
        <f t="shared" ref="H64" si="65">SUM(H60:H63)</f>
        <v>1</v>
      </c>
      <c r="I64" s="59">
        <f>SUM(I60:I63)</f>
        <v>1</v>
      </c>
      <c r="J64" s="30">
        <f t="shared" si="8"/>
        <v>21</v>
      </c>
      <c r="K64" s="73">
        <f t="shared" si="50"/>
        <v>0</v>
      </c>
      <c r="L64" s="73">
        <f t="shared" si="51"/>
        <v>0</v>
      </c>
      <c r="M64" s="73">
        <f t="shared" si="52"/>
        <v>20</v>
      </c>
      <c r="N64" s="73">
        <f t="shared" si="53"/>
        <v>1</v>
      </c>
      <c r="O64" s="74">
        <f t="shared" si="54"/>
        <v>1</v>
      </c>
      <c r="P64" s="71">
        <f t="shared" si="55"/>
        <v>1</v>
      </c>
      <c r="Q64" s="71">
        <f t="shared" si="56"/>
        <v>1</v>
      </c>
      <c r="R64" s="71">
        <f t="shared" si="57"/>
        <v>4.7619047619047616E-2</v>
      </c>
      <c r="S64" s="71">
        <f t="shared" si="58"/>
        <v>4.7619047619047616E-2</v>
      </c>
      <c r="T64" s="71">
        <f t="shared" si="59"/>
        <v>1</v>
      </c>
    </row>
    <row r="65" spans="2:10" s="11" customFormat="1" x14ac:dyDescent="0.2">
      <c r="B65" s="11" t="s">
        <v>158</v>
      </c>
      <c r="C65" s="12">
        <f>(D64+C64+F64+E64)</f>
        <v>21</v>
      </c>
      <c r="D65" s="13" t="e">
        <f>C65/#REF!</f>
        <v>#REF!</v>
      </c>
      <c r="E65" s="12"/>
      <c r="F65" s="12"/>
      <c r="G65" s="12"/>
      <c r="H65" s="12"/>
      <c r="I65" s="12"/>
      <c r="J65" s="7"/>
    </row>
    <row r="66" spans="2:10" s="11" customFormat="1" x14ac:dyDescent="0.2">
      <c r="B66" s="15" t="s">
        <v>164</v>
      </c>
      <c r="C66" s="12">
        <f>C64+E64</f>
        <v>20</v>
      </c>
      <c r="D66" s="14">
        <f>C66/C65</f>
        <v>0.95238095238095233</v>
      </c>
      <c r="E66" s="12"/>
      <c r="F66" s="12"/>
      <c r="G66" s="12"/>
      <c r="H66" s="12"/>
      <c r="I66" s="12"/>
      <c r="J66" s="7"/>
    </row>
    <row r="67" spans="2:10" s="11" customFormat="1" x14ac:dyDescent="0.2">
      <c r="B67" s="15" t="s">
        <v>165</v>
      </c>
      <c r="C67" s="12"/>
      <c r="D67" s="14" t="e">
        <f>C66/#REF!</f>
        <v>#REF!</v>
      </c>
      <c r="E67" s="12"/>
      <c r="F67" s="12"/>
      <c r="G67" s="12"/>
      <c r="H67" s="12"/>
      <c r="I67" s="12"/>
      <c r="J67" s="7"/>
    </row>
    <row r="68" spans="2:10" s="11" customFormat="1" x14ac:dyDescent="0.2">
      <c r="B68" s="11" t="s">
        <v>3</v>
      </c>
      <c r="C68" s="12">
        <f>I64</f>
        <v>1</v>
      </c>
      <c r="D68" s="14">
        <f>C68/C66</f>
        <v>0.05</v>
      </c>
      <c r="J68" s="7"/>
    </row>
    <row r="69" spans="2:10" x14ac:dyDescent="0.2">
      <c r="J69" s="7"/>
    </row>
    <row r="70" spans="2:10" x14ac:dyDescent="0.2">
      <c r="J70" s="7"/>
    </row>
    <row r="71" spans="2:10" x14ac:dyDescent="0.2">
      <c r="J71" s="7"/>
    </row>
    <row r="72" spans="2:10" x14ac:dyDescent="0.2">
      <c r="J72" s="7"/>
    </row>
    <row r="73" spans="2:10" x14ac:dyDescent="0.2">
      <c r="J73" s="7"/>
    </row>
    <row r="74" spans="2:10" x14ac:dyDescent="0.2">
      <c r="J74" s="7"/>
    </row>
    <row r="75" spans="2:10" x14ac:dyDescent="0.2">
      <c r="J75" s="7"/>
    </row>
    <row r="76" spans="2:10" x14ac:dyDescent="0.2">
      <c r="J76" s="7"/>
    </row>
    <row r="77" spans="2:10" x14ac:dyDescent="0.2">
      <c r="J77" s="7"/>
    </row>
    <row r="78" spans="2:10" x14ac:dyDescent="0.2">
      <c r="J78" s="7"/>
    </row>
    <row r="79" spans="2:10" x14ac:dyDescent="0.2">
      <c r="J79" s="7"/>
    </row>
    <row r="80" spans="2:10" x14ac:dyDescent="0.2">
      <c r="J80" s="7"/>
    </row>
    <row r="81" spans="10:10" x14ac:dyDescent="0.2">
      <c r="J81" s="7"/>
    </row>
    <row r="82" spans="10:10" x14ac:dyDescent="0.2">
      <c r="J82" s="7"/>
    </row>
    <row r="83" spans="10:10" x14ac:dyDescent="0.2">
      <c r="J83" s="7"/>
    </row>
    <row r="84" spans="10:10" x14ac:dyDescent="0.2">
      <c r="J84" s="7"/>
    </row>
    <row r="85" spans="10:10" x14ac:dyDescent="0.2">
      <c r="J85" s="7"/>
    </row>
    <row r="86" spans="10:10" x14ac:dyDescent="0.2">
      <c r="J86" s="7"/>
    </row>
    <row r="87" spans="10:10" x14ac:dyDescent="0.2">
      <c r="J87" s="7"/>
    </row>
    <row r="88" spans="10:10" x14ac:dyDescent="0.2">
      <c r="J88" s="7"/>
    </row>
    <row r="89" spans="10:10" x14ac:dyDescent="0.2">
      <c r="J89" s="7"/>
    </row>
    <row r="90" spans="10:10" x14ac:dyDescent="0.2">
      <c r="J90" s="7"/>
    </row>
    <row r="91" spans="10:10" x14ac:dyDescent="0.2">
      <c r="J91" s="7"/>
    </row>
    <row r="92" spans="10:10" x14ac:dyDescent="0.2">
      <c r="J92" s="4"/>
    </row>
    <row r="93" spans="10:10" x14ac:dyDescent="0.2">
      <c r="J93" s="4"/>
    </row>
    <row r="94" spans="10:10" x14ac:dyDescent="0.2">
      <c r="J94" s="4"/>
    </row>
    <row r="95" spans="10:10" x14ac:dyDescent="0.2">
      <c r="J95" s="4"/>
    </row>
    <row r="96" spans="10:10" x14ac:dyDescent="0.2">
      <c r="J96" s="4"/>
    </row>
    <row r="97" spans="10:10" x14ac:dyDescent="0.2">
      <c r="J97" s="4"/>
    </row>
    <row r="98" spans="10:10" x14ac:dyDescent="0.2">
      <c r="J98" s="4"/>
    </row>
    <row r="99" spans="10:10" x14ac:dyDescent="0.2">
      <c r="J99" s="4"/>
    </row>
    <row r="100" spans="10:10" x14ac:dyDescent="0.2">
      <c r="J100" s="4"/>
    </row>
    <row r="101" spans="10:10" x14ac:dyDescent="0.2">
      <c r="J101" s="4"/>
    </row>
    <row r="102" spans="10:10" x14ac:dyDescent="0.2">
      <c r="J102" s="4"/>
    </row>
    <row r="103" spans="10:10" x14ac:dyDescent="0.2">
      <c r="J103" s="4"/>
    </row>
    <row r="104" spans="10:10" x14ac:dyDescent="0.2">
      <c r="J104" s="4"/>
    </row>
    <row r="105" spans="10:10" x14ac:dyDescent="0.2">
      <c r="J105" s="4"/>
    </row>
    <row r="106" spans="10:10" x14ac:dyDescent="0.2">
      <c r="J106" s="4"/>
    </row>
    <row r="107" spans="10:10" x14ac:dyDescent="0.2">
      <c r="J107" s="4"/>
    </row>
    <row r="108" spans="10:10" x14ac:dyDescent="0.2">
      <c r="J108" s="4"/>
    </row>
    <row r="109" spans="10:10" x14ac:dyDescent="0.2">
      <c r="J109" s="4"/>
    </row>
    <row r="110" spans="10:10" x14ac:dyDescent="0.2">
      <c r="J110" s="4"/>
    </row>
    <row r="111" spans="10:10" x14ac:dyDescent="0.2">
      <c r="J111" s="4"/>
    </row>
    <row r="112" spans="10:10" x14ac:dyDescent="0.2">
      <c r="J112" s="4"/>
    </row>
    <row r="113" spans="10:10" x14ac:dyDescent="0.2">
      <c r="J113" s="4"/>
    </row>
    <row r="114" spans="10:10" x14ac:dyDescent="0.2">
      <c r="J114" s="4"/>
    </row>
    <row r="115" spans="10:10" x14ac:dyDescent="0.2">
      <c r="J115" s="4"/>
    </row>
    <row r="116" spans="10:10" x14ac:dyDescent="0.2">
      <c r="J116" s="4"/>
    </row>
    <row r="117" spans="10:10" x14ac:dyDescent="0.2">
      <c r="J117" s="4"/>
    </row>
    <row r="118" spans="10:10" x14ac:dyDescent="0.2">
      <c r="J118" s="4"/>
    </row>
    <row r="133" spans="2:3" x14ac:dyDescent="0.2">
      <c r="B133" s="18"/>
      <c r="C133" s="18"/>
    </row>
  </sheetData>
  <mergeCells count="45">
    <mergeCell ref="P7:Q7"/>
    <mergeCell ref="R7:S7"/>
    <mergeCell ref="P5:T6"/>
    <mergeCell ref="J5:J8"/>
    <mergeCell ref="O5:O8"/>
    <mergeCell ref="K5:N5"/>
    <mergeCell ref="A14:A17"/>
    <mergeCell ref="A13:B13"/>
    <mergeCell ref="A9:A12"/>
    <mergeCell ref="I7:I8"/>
    <mergeCell ref="K6:N6"/>
    <mergeCell ref="K7:L7"/>
    <mergeCell ref="M7:N7"/>
    <mergeCell ref="A1:I1"/>
    <mergeCell ref="A2:I2"/>
    <mergeCell ref="A3:I3"/>
    <mergeCell ref="A4:I4"/>
    <mergeCell ref="C7:D7"/>
    <mergeCell ref="E7:F7"/>
    <mergeCell ref="G7:H7"/>
    <mergeCell ref="C6:I6"/>
    <mergeCell ref="A5:B8"/>
    <mergeCell ref="C5:I5"/>
    <mergeCell ref="A44:A47"/>
    <mergeCell ref="A18:B18"/>
    <mergeCell ref="A19:A22"/>
    <mergeCell ref="A23:B23"/>
    <mergeCell ref="A24:A27"/>
    <mergeCell ref="A28:B28"/>
    <mergeCell ref="A29:A32"/>
    <mergeCell ref="A33:B33"/>
    <mergeCell ref="A34:A37"/>
    <mergeCell ref="A38:B38"/>
    <mergeCell ref="A39:A42"/>
    <mergeCell ref="A43:B43"/>
    <mergeCell ref="A48:B48"/>
    <mergeCell ref="A49:A52"/>
    <mergeCell ref="A53:B53"/>
    <mergeCell ref="A54:A57"/>
    <mergeCell ref="A58:B58"/>
    <mergeCell ref="A63:B63"/>
    <mergeCell ref="A64:B64"/>
    <mergeCell ref="A60:B60"/>
    <mergeCell ref="A61:B61"/>
    <mergeCell ref="A62:B62"/>
  </mergeCells>
  <conditionalFormatting sqref="D20:I20 C60:C64 E60:E64 D35:I35 G9:I11 G14:I16 G19:I21 I36:I38 G61:I62 C24:F24 C50:F50 C25:I26 F10:I11 D10:D12 F12 E9:E12 C9:C12 F15:I16 F20:I21 D20:D22 E19:E22 C19:C22 D25:D27 E24:E27 C24:C27 F30:I31 E29:E32 C29:C32 F35:I36 C37:I37 E34:E37 C34:C37 F40:I41 E39:E42 C39:C42 F45:I46 C47:I47 E44:E47 C44:C47 D50:D51 F50:I51 E49:E52 C49:C52 F55:I56 I15:I17 D24:I26 C14:F17 D29:F31 D34:F36 D39:F41 D51:F51 C44:F46 C22:F22 C27:F27 C31:I32 C41:I42 C52:I52 C54:F57">
    <cfRule type="cellIs" dxfId="20" priority="615" operator="greaterThan">
      <formula>0</formula>
    </cfRule>
  </conditionalFormatting>
  <conditionalFormatting sqref="F27:I27 E41:I41 D60:D64 F60:H64 F37:I37 F39:I39 G35:I35 G34:H42 I36:I38 D9:D12 F9:H12 D14:D17 F14:H17 D34:D37 F34:H37 E46:F46 D44:D47 F44:H47 E56:F56 G60:I63 D19:D22 F19:H22 D24:D27 F24:H27 D29:D32 F29:H32 D39:D42 F39:H42 D49:D52 F49:H52 D54:D57 F54:H57">
    <cfRule type="cellIs" dxfId="19" priority="572" operator="greaterThan">
      <formula>0</formula>
    </cfRule>
  </conditionalFormatting>
  <printOptions horizontalCentered="1"/>
  <pageMargins left="0" right="0" top="0.5" bottom="0.4" header="0.3" footer="0.3"/>
  <pageSetup paperSize="9" scale="48" orientation="portrait" verticalDpi="300" r:id="rId1"/>
  <rowBreaks count="1" manualBreakCount="1">
    <brk id="6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T123"/>
  <sheetViews>
    <sheetView workbookViewId="0">
      <pane xSplit="1" ySplit="8" topLeftCell="B57" activePane="bottomRight" state="frozen"/>
      <selection activeCell="K6" sqref="K6:N6"/>
      <selection pane="topRight" activeCell="K6" sqref="K6:N6"/>
      <selection pane="bottomLeft" activeCell="K6" sqref="K6:N6"/>
      <selection pane="bottomRight" activeCell="F30" sqref="F30"/>
    </sheetView>
  </sheetViews>
  <sheetFormatPr baseColWidth="10" defaultColWidth="9.1640625" defaultRowHeight="15" x14ac:dyDescent="0.2"/>
  <cols>
    <col min="1" max="1" width="16.83203125" style="2" customWidth="1"/>
    <col min="2" max="2" width="5.1640625" style="2" customWidth="1"/>
    <col min="3" max="3" width="12" style="2" customWidth="1"/>
    <col min="4" max="4" width="15.5" style="2" customWidth="1"/>
    <col min="5" max="5" width="11.6640625" style="2" customWidth="1"/>
    <col min="6" max="6" width="13.5" style="2" customWidth="1"/>
    <col min="7" max="9" width="5.6640625" style="2" customWidth="1"/>
    <col min="10" max="16384" width="9.1640625" style="2"/>
  </cols>
  <sheetData>
    <row r="1" spans="1:20" s="1" customFormat="1" ht="19" x14ac:dyDescent="0.2">
      <c r="A1" s="148" t="s">
        <v>88</v>
      </c>
      <c r="B1" s="148"/>
      <c r="C1" s="148"/>
      <c r="D1" s="148"/>
      <c r="E1" s="148"/>
      <c r="F1" s="148"/>
      <c r="G1" s="148"/>
      <c r="H1" s="148"/>
      <c r="I1" s="148"/>
    </row>
    <row r="2" spans="1:20" s="1" customFormat="1" ht="16.5" customHeight="1" x14ac:dyDescent="0.2">
      <c r="A2" s="149" t="s">
        <v>17</v>
      </c>
      <c r="B2" s="149"/>
      <c r="C2" s="149"/>
      <c r="D2" s="149"/>
      <c r="E2" s="149"/>
      <c r="F2" s="149"/>
      <c r="G2" s="149"/>
      <c r="H2" s="149"/>
      <c r="I2" s="149"/>
    </row>
    <row r="3" spans="1:20" s="1" customFormat="1" ht="16.5" customHeight="1" x14ac:dyDescent="0.2">
      <c r="A3" s="149">
        <v>2016</v>
      </c>
      <c r="B3" s="149"/>
      <c r="C3" s="149"/>
      <c r="D3" s="149"/>
      <c r="E3" s="149"/>
      <c r="F3" s="149"/>
      <c r="G3" s="149"/>
      <c r="H3" s="149"/>
      <c r="I3" s="149"/>
    </row>
    <row r="4" spans="1:20" s="1" customFormat="1" ht="17" thickBot="1" x14ac:dyDescent="0.25">
      <c r="A4" s="136" t="s">
        <v>176</v>
      </c>
      <c r="B4" s="136"/>
      <c r="C4" s="136"/>
      <c r="D4" s="136"/>
      <c r="E4" s="136"/>
      <c r="F4" s="136"/>
      <c r="G4" s="136"/>
      <c r="H4" s="136"/>
      <c r="I4" s="136"/>
    </row>
    <row r="5" spans="1:20" s="1" customFormat="1" ht="17" thickBot="1" x14ac:dyDescent="0.25">
      <c r="A5" s="141" t="s">
        <v>0</v>
      </c>
      <c r="B5" s="142"/>
      <c r="C5" s="150" t="s">
        <v>177</v>
      </c>
      <c r="D5" s="151"/>
      <c r="E5" s="151"/>
      <c r="F5" s="151"/>
      <c r="G5" s="151"/>
      <c r="H5" s="151"/>
      <c r="I5" s="152"/>
      <c r="J5" s="115" t="s">
        <v>1</v>
      </c>
      <c r="K5" s="102" t="s">
        <v>193</v>
      </c>
      <c r="L5" s="118"/>
      <c r="M5" s="118"/>
      <c r="N5" s="119"/>
      <c r="O5" s="115" t="s">
        <v>3</v>
      </c>
      <c r="P5" s="120" t="s">
        <v>159</v>
      </c>
      <c r="Q5" s="121"/>
      <c r="R5" s="121"/>
      <c r="S5" s="121"/>
      <c r="T5" s="122"/>
    </row>
    <row r="6" spans="1:20" ht="16" thickBot="1" x14ac:dyDescent="0.25">
      <c r="A6" s="143"/>
      <c r="B6" s="144"/>
      <c r="C6" s="138"/>
      <c r="D6" s="139"/>
      <c r="E6" s="139"/>
      <c r="F6" s="139"/>
      <c r="G6" s="139"/>
      <c r="H6" s="139"/>
      <c r="I6" s="140"/>
      <c r="J6" s="116"/>
      <c r="K6" s="101" t="s">
        <v>187</v>
      </c>
      <c r="L6" s="101"/>
      <c r="M6" s="101"/>
      <c r="N6" s="102"/>
      <c r="O6" s="116"/>
      <c r="P6" s="123"/>
      <c r="Q6" s="124"/>
      <c r="R6" s="124"/>
      <c r="S6" s="124"/>
      <c r="T6" s="125"/>
    </row>
    <row r="7" spans="1:20" ht="16" thickBot="1" x14ac:dyDescent="0.25">
      <c r="A7" s="143"/>
      <c r="B7" s="144"/>
      <c r="C7" s="137" t="s">
        <v>178</v>
      </c>
      <c r="D7" s="137"/>
      <c r="E7" s="137" t="s">
        <v>182</v>
      </c>
      <c r="F7" s="137"/>
      <c r="G7" s="137" t="s">
        <v>181</v>
      </c>
      <c r="H7" s="137"/>
      <c r="I7" s="135" t="s">
        <v>3</v>
      </c>
      <c r="J7" s="116"/>
      <c r="K7" s="101" t="s">
        <v>188</v>
      </c>
      <c r="L7" s="101"/>
      <c r="M7" s="101" t="s">
        <v>189</v>
      </c>
      <c r="N7" s="102"/>
      <c r="O7" s="116"/>
      <c r="P7" s="101" t="s">
        <v>158</v>
      </c>
      <c r="Q7" s="101"/>
      <c r="R7" s="101" t="s">
        <v>2</v>
      </c>
      <c r="S7" s="101"/>
      <c r="T7" s="87" t="s">
        <v>3</v>
      </c>
    </row>
    <row r="8" spans="1:20" ht="16" thickBot="1" x14ac:dyDescent="0.25">
      <c r="A8" s="145"/>
      <c r="B8" s="146"/>
      <c r="C8" s="83" t="s">
        <v>179</v>
      </c>
      <c r="D8" s="83" t="s">
        <v>180</v>
      </c>
      <c r="E8" s="83" t="s">
        <v>179</v>
      </c>
      <c r="F8" s="83" t="s">
        <v>180</v>
      </c>
      <c r="G8" s="83" t="s">
        <v>179</v>
      </c>
      <c r="H8" s="83" t="s">
        <v>180</v>
      </c>
      <c r="I8" s="135"/>
      <c r="J8" s="117"/>
      <c r="K8" s="84" t="s">
        <v>190</v>
      </c>
      <c r="L8" s="84" t="s">
        <v>2</v>
      </c>
      <c r="M8" s="84" t="s">
        <v>190</v>
      </c>
      <c r="N8" s="89" t="s">
        <v>2</v>
      </c>
      <c r="O8" s="117"/>
      <c r="P8" s="85" t="s">
        <v>160</v>
      </c>
      <c r="Q8" s="85" t="s">
        <v>161</v>
      </c>
      <c r="R8" s="85" t="s">
        <v>162</v>
      </c>
      <c r="S8" s="85" t="s">
        <v>163</v>
      </c>
      <c r="T8" s="88"/>
    </row>
    <row r="9" spans="1:20" ht="15" customHeight="1" x14ac:dyDescent="0.2">
      <c r="A9" s="133" t="s">
        <v>27</v>
      </c>
      <c r="B9" s="76" t="s">
        <v>5</v>
      </c>
      <c r="C9" s="79">
        <v>1</v>
      </c>
      <c r="D9" s="79">
        <v>0</v>
      </c>
      <c r="E9" s="79">
        <v>1</v>
      </c>
      <c r="F9" s="79">
        <v>0</v>
      </c>
      <c r="G9" s="79">
        <f>C9+E9</f>
        <v>2</v>
      </c>
      <c r="H9" s="79">
        <f>D9+F9</f>
        <v>0</v>
      </c>
      <c r="I9" s="79">
        <v>0</v>
      </c>
      <c r="J9" s="82">
        <f>SUM(G9:H9)</f>
        <v>2</v>
      </c>
      <c r="K9" s="76">
        <f t="shared" ref="K9:N13" si="0">C9</f>
        <v>1</v>
      </c>
      <c r="L9" s="76">
        <f t="shared" si="0"/>
        <v>0</v>
      </c>
      <c r="M9" s="76">
        <f t="shared" si="0"/>
        <v>1</v>
      </c>
      <c r="N9" s="76">
        <f t="shared" si="0"/>
        <v>0</v>
      </c>
      <c r="O9" s="77">
        <f t="shared" ref="O9:O13" si="1">I9</f>
        <v>0</v>
      </c>
      <c r="P9" s="78">
        <f t="shared" ref="P9:P13" si="2">(K9+L9+M9+N9)/J9</f>
        <v>1</v>
      </c>
      <c r="Q9" s="78">
        <f t="shared" ref="Q9:Q13" si="3">(M9+N9)/(J9-K9-L9)</f>
        <v>1</v>
      </c>
      <c r="R9" s="78">
        <f t="shared" ref="R9:R13" si="4">(L9+N9)/(K9+L9+M9+N9)</f>
        <v>0</v>
      </c>
      <c r="S9" s="78">
        <f t="shared" ref="S9:S13" si="5">(L9+N9)/J9</f>
        <v>0</v>
      </c>
      <c r="T9" s="78" t="e">
        <f t="shared" ref="T9:T13" si="6">O9/(L9+N9)</f>
        <v>#DIV/0!</v>
      </c>
    </row>
    <row r="10" spans="1:20" x14ac:dyDescent="0.2">
      <c r="A10" s="133"/>
      <c r="B10" s="3" t="s">
        <v>6</v>
      </c>
      <c r="C10" s="42">
        <v>0</v>
      </c>
      <c r="D10" s="42">
        <v>0</v>
      </c>
      <c r="E10" s="42">
        <v>5</v>
      </c>
      <c r="F10" s="42">
        <v>0</v>
      </c>
      <c r="G10" s="50">
        <f t="shared" ref="G10:H12" si="7">C10+E10</f>
        <v>5</v>
      </c>
      <c r="H10" s="50">
        <f t="shared" si="7"/>
        <v>0</v>
      </c>
      <c r="I10" s="42">
        <v>0</v>
      </c>
      <c r="J10" s="30">
        <f t="shared" ref="J10:J63" si="8">SUM(G10:H10)</f>
        <v>5</v>
      </c>
      <c r="K10" s="31">
        <f t="shared" si="0"/>
        <v>0</v>
      </c>
      <c r="L10" s="31">
        <f t="shared" si="0"/>
        <v>0</v>
      </c>
      <c r="M10" s="31">
        <f t="shared" si="0"/>
        <v>5</v>
      </c>
      <c r="N10" s="31">
        <f t="shared" si="0"/>
        <v>0</v>
      </c>
      <c r="O10" s="49">
        <f t="shared" si="1"/>
        <v>0</v>
      </c>
      <c r="P10" s="71">
        <f t="shared" si="2"/>
        <v>1</v>
      </c>
      <c r="Q10" s="71">
        <f t="shared" si="3"/>
        <v>1</v>
      </c>
      <c r="R10" s="71">
        <f t="shared" si="4"/>
        <v>0</v>
      </c>
      <c r="S10" s="71">
        <f t="shared" si="5"/>
        <v>0</v>
      </c>
      <c r="T10" s="71" t="e">
        <f t="shared" si="6"/>
        <v>#DIV/0!</v>
      </c>
    </row>
    <row r="11" spans="1:20" x14ac:dyDescent="0.2">
      <c r="A11" s="133"/>
      <c r="B11" s="3" t="s">
        <v>7</v>
      </c>
      <c r="C11" s="42">
        <v>0</v>
      </c>
      <c r="D11" s="42">
        <v>0</v>
      </c>
      <c r="E11" s="42">
        <v>6</v>
      </c>
      <c r="F11" s="42">
        <v>0</v>
      </c>
      <c r="G11" s="50">
        <f t="shared" si="7"/>
        <v>6</v>
      </c>
      <c r="H11" s="50">
        <f t="shared" si="7"/>
        <v>0</v>
      </c>
      <c r="I11" s="70">
        <v>0</v>
      </c>
      <c r="J11" s="30">
        <f t="shared" si="8"/>
        <v>6</v>
      </c>
      <c r="K11" s="31">
        <f t="shared" si="0"/>
        <v>0</v>
      </c>
      <c r="L11" s="31">
        <f t="shared" si="0"/>
        <v>0</v>
      </c>
      <c r="M11" s="31">
        <f t="shared" si="0"/>
        <v>6</v>
      </c>
      <c r="N11" s="31">
        <f t="shared" si="0"/>
        <v>0</v>
      </c>
      <c r="O11" s="49">
        <f t="shared" si="1"/>
        <v>0</v>
      </c>
      <c r="P11" s="71">
        <f t="shared" si="2"/>
        <v>1</v>
      </c>
      <c r="Q11" s="71">
        <f t="shared" si="3"/>
        <v>1</v>
      </c>
      <c r="R11" s="71">
        <f t="shared" si="4"/>
        <v>0</v>
      </c>
      <c r="S11" s="71">
        <f t="shared" si="5"/>
        <v>0</v>
      </c>
      <c r="T11" s="71" t="e">
        <f t="shared" si="6"/>
        <v>#DIV/0!</v>
      </c>
    </row>
    <row r="12" spans="1:20" ht="16" thickBot="1" x14ac:dyDescent="0.25">
      <c r="A12" s="134"/>
      <c r="B12" s="3" t="s">
        <v>8</v>
      </c>
      <c r="C12" s="42">
        <v>0</v>
      </c>
      <c r="D12" s="42">
        <v>0</v>
      </c>
      <c r="E12" s="42">
        <v>5</v>
      </c>
      <c r="F12" s="42">
        <v>0</v>
      </c>
      <c r="G12" s="50">
        <f t="shared" si="7"/>
        <v>5</v>
      </c>
      <c r="H12" s="50">
        <f t="shared" si="7"/>
        <v>0</v>
      </c>
      <c r="I12" s="70">
        <v>0</v>
      </c>
      <c r="J12" s="30">
        <f t="shared" si="8"/>
        <v>5</v>
      </c>
      <c r="K12" s="68">
        <f t="shared" si="0"/>
        <v>0</v>
      </c>
      <c r="L12" s="68">
        <f t="shared" si="0"/>
        <v>0</v>
      </c>
      <c r="M12" s="68">
        <f t="shared" si="0"/>
        <v>5</v>
      </c>
      <c r="N12" s="68">
        <f t="shared" si="0"/>
        <v>0</v>
      </c>
      <c r="O12" s="72">
        <f t="shared" si="1"/>
        <v>0</v>
      </c>
      <c r="P12" s="71">
        <f t="shared" si="2"/>
        <v>1</v>
      </c>
      <c r="Q12" s="71">
        <f t="shared" si="3"/>
        <v>1</v>
      </c>
      <c r="R12" s="71">
        <f t="shared" si="4"/>
        <v>0</v>
      </c>
      <c r="S12" s="71">
        <f t="shared" si="5"/>
        <v>0</v>
      </c>
      <c r="T12" s="71" t="e">
        <f t="shared" si="6"/>
        <v>#DIV/0!</v>
      </c>
    </row>
    <row r="13" spans="1:20" ht="16" thickBot="1" x14ac:dyDescent="0.25">
      <c r="A13" s="109" t="s">
        <v>1</v>
      </c>
      <c r="B13" s="110"/>
      <c r="C13" s="37">
        <f>SUM(C9:C12)</f>
        <v>1</v>
      </c>
      <c r="D13" s="37">
        <f t="shared" ref="D13:H13" si="9">SUM(D9:D12)</f>
        <v>0</v>
      </c>
      <c r="E13" s="37">
        <f>SUM(E9:E12)</f>
        <v>17</v>
      </c>
      <c r="F13" s="37">
        <f t="shared" si="9"/>
        <v>0</v>
      </c>
      <c r="G13" s="37">
        <f>SUM(G9:G12)</f>
        <v>18</v>
      </c>
      <c r="H13" s="37">
        <f t="shared" si="9"/>
        <v>0</v>
      </c>
      <c r="I13" s="59">
        <f>SUM(I9:I12)</f>
        <v>0</v>
      </c>
      <c r="J13" s="30">
        <f t="shared" si="8"/>
        <v>18</v>
      </c>
      <c r="K13" s="73">
        <f t="shared" si="0"/>
        <v>1</v>
      </c>
      <c r="L13" s="73">
        <f t="shared" si="0"/>
        <v>0</v>
      </c>
      <c r="M13" s="73">
        <f t="shared" si="0"/>
        <v>17</v>
      </c>
      <c r="N13" s="73">
        <f t="shared" si="0"/>
        <v>0</v>
      </c>
      <c r="O13" s="74">
        <f t="shared" si="1"/>
        <v>0</v>
      </c>
      <c r="P13" s="71">
        <f t="shared" si="2"/>
        <v>1</v>
      </c>
      <c r="Q13" s="71">
        <f t="shared" si="3"/>
        <v>1</v>
      </c>
      <c r="R13" s="71">
        <f t="shared" si="4"/>
        <v>0</v>
      </c>
      <c r="S13" s="71">
        <f t="shared" si="5"/>
        <v>0</v>
      </c>
      <c r="T13" s="71" t="e">
        <f t="shared" si="6"/>
        <v>#DIV/0!</v>
      </c>
    </row>
    <row r="14" spans="1:20" ht="15" customHeight="1" x14ac:dyDescent="0.2">
      <c r="A14" s="132" t="s">
        <v>89</v>
      </c>
      <c r="B14" s="3" t="s">
        <v>5</v>
      </c>
      <c r="C14" s="79">
        <v>0</v>
      </c>
      <c r="D14" s="79">
        <v>0</v>
      </c>
      <c r="E14" s="79">
        <v>8</v>
      </c>
      <c r="F14" s="79">
        <v>0</v>
      </c>
      <c r="G14" s="50">
        <f>C14+E14</f>
        <v>8</v>
      </c>
      <c r="H14" s="50">
        <f>D14+F14</f>
        <v>0</v>
      </c>
      <c r="I14" s="79">
        <v>0</v>
      </c>
      <c r="J14" s="30">
        <f t="shared" si="8"/>
        <v>8</v>
      </c>
      <c r="K14" s="31">
        <f t="shared" ref="K14:K63" si="10">C14</f>
        <v>0</v>
      </c>
      <c r="L14" s="31">
        <f t="shared" ref="L14:L63" si="11">D14</f>
        <v>0</v>
      </c>
      <c r="M14" s="31">
        <f t="shared" ref="M14:M63" si="12">E14</f>
        <v>8</v>
      </c>
      <c r="N14" s="31">
        <f t="shared" ref="N14:N63" si="13">F14</f>
        <v>0</v>
      </c>
      <c r="O14" s="49">
        <f t="shared" ref="O14:O63" si="14">I14</f>
        <v>0</v>
      </c>
      <c r="P14" s="71">
        <f t="shared" ref="P14:P63" si="15">(K14+L14+M14+N14)/J14</f>
        <v>1</v>
      </c>
      <c r="Q14" s="71">
        <f t="shared" ref="Q14:Q63" si="16">(M14+N14)/(J14-K14-L14)</f>
        <v>1</v>
      </c>
      <c r="R14" s="71">
        <f t="shared" ref="R14:R63" si="17">(L14+N14)/(K14+L14+M14+N14)</f>
        <v>0</v>
      </c>
      <c r="S14" s="71">
        <f t="shared" ref="S14:S63" si="18">(L14+N14)/J14</f>
        <v>0</v>
      </c>
      <c r="T14" s="71" t="e">
        <f t="shared" ref="T14:T63" si="19">O14/(L14+N14)</f>
        <v>#DIV/0!</v>
      </c>
    </row>
    <row r="15" spans="1:20" x14ac:dyDescent="0.2">
      <c r="A15" s="133"/>
      <c r="B15" s="3" t="s">
        <v>6</v>
      </c>
      <c r="C15" s="42">
        <v>2</v>
      </c>
      <c r="D15" s="42">
        <v>0</v>
      </c>
      <c r="E15" s="42">
        <v>7</v>
      </c>
      <c r="F15" s="42">
        <v>1</v>
      </c>
      <c r="G15" s="50">
        <f t="shared" ref="G15:H17" si="20">C15+E15</f>
        <v>9</v>
      </c>
      <c r="H15" s="50">
        <f t="shared" si="20"/>
        <v>1</v>
      </c>
      <c r="I15" s="42">
        <v>0</v>
      </c>
      <c r="J15" s="30">
        <f t="shared" si="8"/>
        <v>10</v>
      </c>
      <c r="K15" s="31">
        <f t="shared" si="10"/>
        <v>2</v>
      </c>
      <c r="L15" s="31">
        <f t="shared" si="11"/>
        <v>0</v>
      </c>
      <c r="M15" s="31">
        <f t="shared" si="12"/>
        <v>7</v>
      </c>
      <c r="N15" s="31">
        <f t="shared" si="13"/>
        <v>1</v>
      </c>
      <c r="O15" s="49">
        <f t="shared" si="14"/>
        <v>0</v>
      </c>
      <c r="P15" s="71">
        <f t="shared" si="15"/>
        <v>1</v>
      </c>
      <c r="Q15" s="71">
        <f t="shared" si="16"/>
        <v>1</v>
      </c>
      <c r="R15" s="71">
        <f t="shared" si="17"/>
        <v>0.1</v>
      </c>
      <c r="S15" s="71">
        <f t="shared" si="18"/>
        <v>0.1</v>
      </c>
      <c r="T15" s="71">
        <f t="shared" si="19"/>
        <v>0</v>
      </c>
    </row>
    <row r="16" spans="1:20" x14ac:dyDescent="0.2">
      <c r="A16" s="133"/>
      <c r="B16" s="3" t="s">
        <v>7</v>
      </c>
      <c r="C16" s="42">
        <v>0</v>
      </c>
      <c r="D16" s="42">
        <v>0</v>
      </c>
      <c r="E16" s="42">
        <v>6</v>
      </c>
      <c r="F16" s="42">
        <v>0</v>
      </c>
      <c r="G16" s="50">
        <f t="shared" si="20"/>
        <v>6</v>
      </c>
      <c r="H16" s="50">
        <f t="shared" si="20"/>
        <v>0</v>
      </c>
      <c r="I16" s="70">
        <v>0</v>
      </c>
      <c r="J16" s="30">
        <f t="shared" si="8"/>
        <v>6</v>
      </c>
      <c r="K16" s="31">
        <f t="shared" si="10"/>
        <v>0</v>
      </c>
      <c r="L16" s="31">
        <f t="shared" si="11"/>
        <v>0</v>
      </c>
      <c r="M16" s="31">
        <f t="shared" si="12"/>
        <v>6</v>
      </c>
      <c r="N16" s="31">
        <f t="shared" si="13"/>
        <v>0</v>
      </c>
      <c r="O16" s="49">
        <f t="shared" si="14"/>
        <v>0</v>
      </c>
      <c r="P16" s="71">
        <f t="shared" si="15"/>
        <v>1</v>
      </c>
      <c r="Q16" s="71">
        <f t="shared" si="16"/>
        <v>1</v>
      </c>
      <c r="R16" s="71">
        <f t="shared" si="17"/>
        <v>0</v>
      </c>
      <c r="S16" s="71">
        <f t="shared" si="18"/>
        <v>0</v>
      </c>
      <c r="T16" s="71" t="e">
        <f t="shared" si="19"/>
        <v>#DIV/0!</v>
      </c>
    </row>
    <row r="17" spans="1:20" ht="16" thickBot="1" x14ac:dyDescent="0.25">
      <c r="A17" s="134"/>
      <c r="B17" s="3" t="s">
        <v>8</v>
      </c>
      <c r="C17" s="42">
        <v>0</v>
      </c>
      <c r="D17" s="42">
        <v>0</v>
      </c>
      <c r="E17" s="42">
        <v>7</v>
      </c>
      <c r="F17" s="42">
        <v>0</v>
      </c>
      <c r="G17" s="50">
        <f t="shared" si="20"/>
        <v>7</v>
      </c>
      <c r="H17" s="50">
        <f t="shared" si="20"/>
        <v>0</v>
      </c>
      <c r="I17" s="70">
        <v>0</v>
      </c>
      <c r="J17" s="30">
        <f t="shared" si="8"/>
        <v>7</v>
      </c>
      <c r="K17" s="68">
        <f t="shared" si="10"/>
        <v>0</v>
      </c>
      <c r="L17" s="68">
        <f t="shared" si="11"/>
        <v>0</v>
      </c>
      <c r="M17" s="68">
        <f t="shared" si="12"/>
        <v>7</v>
      </c>
      <c r="N17" s="68">
        <f t="shared" si="13"/>
        <v>0</v>
      </c>
      <c r="O17" s="72">
        <f t="shared" si="14"/>
        <v>0</v>
      </c>
      <c r="P17" s="71">
        <f t="shared" si="15"/>
        <v>1</v>
      </c>
      <c r="Q17" s="71">
        <f t="shared" si="16"/>
        <v>1</v>
      </c>
      <c r="R17" s="71">
        <f t="shared" si="17"/>
        <v>0</v>
      </c>
      <c r="S17" s="71">
        <f t="shared" si="18"/>
        <v>0</v>
      </c>
      <c r="T17" s="71" t="e">
        <f t="shared" si="19"/>
        <v>#DIV/0!</v>
      </c>
    </row>
    <row r="18" spans="1:20" ht="16" thickBot="1" x14ac:dyDescent="0.25">
      <c r="A18" s="109" t="s">
        <v>1</v>
      </c>
      <c r="B18" s="110"/>
      <c r="C18" s="37">
        <f>SUM(C14:C17)</f>
        <v>2</v>
      </c>
      <c r="D18" s="37">
        <f t="shared" ref="D18:F18" si="21">SUM(D14:D17)</f>
        <v>0</v>
      </c>
      <c r="E18" s="37">
        <f>SUM(E14:E17)</f>
        <v>28</v>
      </c>
      <c r="F18" s="37">
        <f t="shared" si="21"/>
        <v>1</v>
      </c>
      <c r="G18" s="37">
        <f>SUM(G14:G17)</f>
        <v>30</v>
      </c>
      <c r="H18" s="37">
        <f t="shared" ref="H18" si="22">SUM(H14:H17)</f>
        <v>1</v>
      </c>
      <c r="I18" s="59">
        <f>SUM(I14:I17)</f>
        <v>0</v>
      </c>
      <c r="J18" s="30">
        <f t="shared" si="8"/>
        <v>31</v>
      </c>
      <c r="K18" s="73">
        <f t="shared" si="10"/>
        <v>2</v>
      </c>
      <c r="L18" s="73">
        <f t="shared" si="11"/>
        <v>0</v>
      </c>
      <c r="M18" s="73">
        <f t="shared" si="12"/>
        <v>28</v>
      </c>
      <c r="N18" s="73">
        <f t="shared" si="13"/>
        <v>1</v>
      </c>
      <c r="O18" s="74">
        <f t="shared" si="14"/>
        <v>0</v>
      </c>
      <c r="P18" s="71">
        <f t="shared" si="15"/>
        <v>1</v>
      </c>
      <c r="Q18" s="71">
        <f t="shared" si="16"/>
        <v>1</v>
      </c>
      <c r="R18" s="71">
        <f t="shared" si="17"/>
        <v>3.2258064516129031E-2</v>
      </c>
      <c r="S18" s="71">
        <f t="shared" si="18"/>
        <v>3.2258064516129031E-2</v>
      </c>
      <c r="T18" s="71">
        <f t="shared" si="19"/>
        <v>0</v>
      </c>
    </row>
    <row r="19" spans="1:20" ht="15" customHeight="1" x14ac:dyDescent="0.2">
      <c r="A19" s="132" t="s">
        <v>90</v>
      </c>
      <c r="B19" s="3" t="s">
        <v>5</v>
      </c>
      <c r="C19" s="79">
        <v>1</v>
      </c>
      <c r="D19" s="79">
        <v>0</v>
      </c>
      <c r="E19" s="50">
        <v>2</v>
      </c>
      <c r="F19" s="79">
        <v>0</v>
      </c>
      <c r="G19" s="50">
        <f>C19+E19</f>
        <v>3</v>
      </c>
      <c r="H19" s="50">
        <f>D19+F19</f>
        <v>0</v>
      </c>
      <c r="I19" s="79">
        <v>0</v>
      </c>
      <c r="J19" s="30">
        <f t="shared" si="8"/>
        <v>3</v>
      </c>
      <c r="K19" s="31">
        <f t="shared" si="10"/>
        <v>1</v>
      </c>
      <c r="L19" s="31">
        <f t="shared" si="11"/>
        <v>0</v>
      </c>
      <c r="M19" s="31">
        <f t="shared" si="12"/>
        <v>2</v>
      </c>
      <c r="N19" s="31">
        <f t="shared" si="13"/>
        <v>0</v>
      </c>
      <c r="O19" s="49">
        <f t="shared" si="14"/>
        <v>0</v>
      </c>
      <c r="P19" s="71">
        <f t="shared" si="15"/>
        <v>1</v>
      </c>
      <c r="Q19" s="71">
        <f t="shared" si="16"/>
        <v>1</v>
      </c>
      <c r="R19" s="71">
        <f t="shared" si="17"/>
        <v>0</v>
      </c>
      <c r="S19" s="71">
        <f t="shared" si="18"/>
        <v>0</v>
      </c>
      <c r="T19" s="71" t="e">
        <f t="shared" si="19"/>
        <v>#DIV/0!</v>
      </c>
    </row>
    <row r="20" spans="1:20" x14ac:dyDescent="0.2">
      <c r="A20" s="133"/>
      <c r="B20" s="3" t="s">
        <v>6</v>
      </c>
      <c r="C20" s="42">
        <v>2</v>
      </c>
      <c r="D20" s="42">
        <v>0</v>
      </c>
      <c r="E20" s="42">
        <v>2</v>
      </c>
      <c r="F20" s="42">
        <v>0</v>
      </c>
      <c r="G20" s="50">
        <f t="shared" ref="G20:H22" si="23">C20+E20</f>
        <v>4</v>
      </c>
      <c r="H20" s="50">
        <f t="shared" si="23"/>
        <v>0</v>
      </c>
      <c r="I20" s="42">
        <v>0</v>
      </c>
      <c r="J20" s="30">
        <f t="shared" si="8"/>
        <v>4</v>
      </c>
      <c r="K20" s="31">
        <f t="shared" si="10"/>
        <v>2</v>
      </c>
      <c r="L20" s="31">
        <f t="shared" si="11"/>
        <v>0</v>
      </c>
      <c r="M20" s="31">
        <f t="shared" si="12"/>
        <v>2</v>
      </c>
      <c r="N20" s="31">
        <f t="shared" si="13"/>
        <v>0</v>
      </c>
      <c r="O20" s="49">
        <f t="shared" si="14"/>
        <v>0</v>
      </c>
      <c r="P20" s="71">
        <f t="shared" si="15"/>
        <v>1</v>
      </c>
      <c r="Q20" s="71">
        <f t="shared" si="16"/>
        <v>1</v>
      </c>
      <c r="R20" s="71">
        <f t="shared" si="17"/>
        <v>0</v>
      </c>
      <c r="S20" s="71">
        <f t="shared" si="18"/>
        <v>0</v>
      </c>
      <c r="T20" s="71" t="e">
        <f t="shared" si="19"/>
        <v>#DIV/0!</v>
      </c>
    </row>
    <row r="21" spans="1:20" x14ac:dyDescent="0.2">
      <c r="A21" s="133"/>
      <c r="B21" s="3" t="s">
        <v>7</v>
      </c>
      <c r="C21" s="42">
        <v>0</v>
      </c>
      <c r="D21" s="42">
        <v>0</v>
      </c>
      <c r="E21" s="42">
        <v>4</v>
      </c>
      <c r="F21" s="42">
        <v>0</v>
      </c>
      <c r="G21" s="50">
        <f t="shared" si="23"/>
        <v>4</v>
      </c>
      <c r="H21" s="50">
        <f t="shared" si="23"/>
        <v>0</v>
      </c>
      <c r="I21" s="70">
        <v>0</v>
      </c>
      <c r="J21" s="30">
        <f t="shared" si="8"/>
        <v>4</v>
      </c>
      <c r="K21" s="31">
        <f t="shared" si="10"/>
        <v>0</v>
      </c>
      <c r="L21" s="31">
        <f t="shared" si="11"/>
        <v>0</v>
      </c>
      <c r="M21" s="31">
        <f t="shared" si="12"/>
        <v>4</v>
      </c>
      <c r="N21" s="31">
        <f t="shared" si="13"/>
        <v>0</v>
      </c>
      <c r="O21" s="49">
        <f t="shared" si="14"/>
        <v>0</v>
      </c>
      <c r="P21" s="71">
        <f t="shared" si="15"/>
        <v>1</v>
      </c>
      <c r="Q21" s="71">
        <f t="shared" si="16"/>
        <v>1</v>
      </c>
      <c r="R21" s="71">
        <f t="shared" si="17"/>
        <v>0</v>
      </c>
      <c r="S21" s="71">
        <f t="shared" si="18"/>
        <v>0</v>
      </c>
      <c r="T21" s="71" t="e">
        <f t="shared" si="19"/>
        <v>#DIV/0!</v>
      </c>
    </row>
    <row r="22" spans="1:20" ht="16" thickBot="1" x14ac:dyDescent="0.25">
      <c r="A22" s="134"/>
      <c r="B22" s="3" t="s">
        <v>8</v>
      </c>
      <c r="C22" s="42">
        <v>0</v>
      </c>
      <c r="D22" s="42">
        <v>0</v>
      </c>
      <c r="E22" s="42">
        <v>4</v>
      </c>
      <c r="F22" s="42">
        <v>1</v>
      </c>
      <c r="G22" s="50">
        <f t="shared" si="23"/>
        <v>4</v>
      </c>
      <c r="H22" s="50">
        <f t="shared" si="23"/>
        <v>1</v>
      </c>
      <c r="I22" s="70">
        <v>0</v>
      </c>
      <c r="J22" s="30">
        <f t="shared" si="8"/>
        <v>5</v>
      </c>
      <c r="K22" s="68">
        <f t="shared" si="10"/>
        <v>0</v>
      </c>
      <c r="L22" s="68">
        <f t="shared" si="11"/>
        <v>0</v>
      </c>
      <c r="M22" s="68">
        <f t="shared" si="12"/>
        <v>4</v>
      </c>
      <c r="N22" s="68">
        <f t="shared" si="13"/>
        <v>1</v>
      </c>
      <c r="O22" s="72">
        <f t="shared" si="14"/>
        <v>0</v>
      </c>
      <c r="P22" s="71">
        <f t="shared" si="15"/>
        <v>1</v>
      </c>
      <c r="Q22" s="71">
        <f t="shared" si="16"/>
        <v>1</v>
      </c>
      <c r="R22" s="71">
        <f t="shared" si="17"/>
        <v>0.2</v>
      </c>
      <c r="S22" s="71">
        <f t="shared" si="18"/>
        <v>0.2</v>
      </c>
      <c r="T22" s="71">
        <f t="shared" si="19"/>
        <v>0</v>
      </c>
    </row>
    <row r="23" spans="1:20" ht="16" thickBot="1" x14ac:dyDescent="0.25">
      <c r="A23" s="109" t="s">
        <v>1</v>
      </c>
      <c r="B23" s="110"/>
      <c r="C23" s="37">
        <f>SUM(C19:C22)</f>
        <v>3</v>
      </c>
      <c r="D23" s="37">
        <f t="shared" ref="D23:F23" si="24">SUM(D19:D22)</f>
        <v>0</v>
      </c>
      <c r="E23" s="37">
        <f>SUM(E19:E22)</f>
        <v>12</v>
      </c>
      <c r="F23" s="37">
        <f t="shared" si="24"/>
        <v>1</v>
      </c>
      <c r="G23" s="37">
        <f>SUM(G19:G22)</f>
        <v>15</v>
      </c>
      <c r="H23" s="37">
        <f t="shared" ref="H23" si="25">SUM(H19:H22)</f>
        <v>1</v>
      </c>
      <c r="I23" s="59">
        <f>SUM(I19:I22)</f>
        <v>0</v>
      </c>
      <c r="J23" s="30">
        <f t="shared" si="8"/>
        <v>16</v>
      </c>
      <c r="K23" s="73">
        <f t="shared" si="10"/>
        <v>3</v>
      </c>
      <c r="L23" s="73">
        <f t="shared" si="11"/>
        <v>0</v>
      </c>
      <c r="M23" s="73">
        <f t="shared" si="12"/>
        <v>12</v>
      </c>
      <c r="N23" s="73">
        <f t="shared" si="13"/>
        <v>1</v>
      </c>
      <c r="O23" s="74">
        <f t="shared" si="14"/>
        <v>0</v>
      </c>
      <c r="P23" s="71">
        <f t="shared" si="15"/>
        <v>1</v>
      </c>
      <c r="Q23" s="71">
        <f t="shared" si="16"/>
        <v>1</v>
      </c>
      <c r="R23" s="71">
        <f t="shared" si="17"/>
        <v>6.25E-2</v>
      </c>
      <c r="S23" s="71">
        <f t="shared" si="18"/>
        <v>6.25E-2</v>
      </c>
      <c r="T23" s="71">
        <f t="shared" si="19"/>
        <v>0</v>
      </c>
    </row>
    <row r="24" spans="1:20" ht="15" customHeight="1" x14ac:dyDescent="0.2">
      <c r="A24" s="132" t="s">
        <v>91</v>
      </c>
      <c r="B24" s="3" t="s">
        <v>5</v>
      </c>
      <c r="C24" s="79">
        <v>0</v>
      </c>
      <c r="D24" s="79">
        <v>0</v>
      </c>
      <c r="E24" s="50">
        <v>3</v>
      </c>
      <c r="F24" s="79">
        <v>0</v>
      </c>
      <c r="G24" s="50">
        <f>C24+E24</f>
        <v>3</v>
      </c>
      <c r="H24" s="50">
        <f>D24+F24</f>
        <v>0</v>
      </c>
      <c r="I24" s="79">
        <v>0</v>
      </c>
      <c r="J24" s="30">
        <f t="shared" si="8"/>
        <v>3</v>
      </c>
      <c r="K24" s="31">
        <f t="shared" si="10"/>
        <v>0</v>
      </c>
      <c r="L24" s="31">
        <f t="shared" si="11"/>
        <v>0</v>
      </c>
      <c r="M24" s="31">
        <f t="shared" si="12"/>
        <v>3</v>
      </c>
      <c r="N24" s="31">
        <f t="shared" si="13"/>
        <v>0</v>
      </c>
      <c r="O24" s="49">
        <f t="shared" si="14"/>
        <v>0</v>
      </c>
      <c r="P24" s="71">
        <f t="shared" si="15"/>
        <v>1</v>
      </c>
      <c r="Q24" s="71">
        <f t="shared" si="16"/>
        <v>1</v>
      </c>
      <c r="R24" s="71">
        <f t="shared" si="17"/>
        <v>0</v>
      </c>
      <c r="S24" s="71">
        <f t="shared" si="18"/>
        <v>0</v>
      </c>
      <c r="T24" s="71" t="e">
        <f t="shared" si="19"/>
        <v>#DIV/0!</v>
      </c>
    </row>
    <row r="25" spans="1:20" x14ac:dyDescent="0.2">
      <c r="A25" s="133"/>
      <c r="B25" s="3" t="s">
        <v>6</v>
      </c>
      <c r="C25" s="42">
        <v>0</v>
      </c>
      <c r="D25" s="42">
        <v>0</v>
      </c>
      <c r="E25" s="42">
        <v>1</v>
      </c>
      <c r="F25" s="42">
        <v>0</v>
      </c>
      <c r="G25" s="50">
        <f t="shared" ref="G25:H27" si="26">C25+E25</f>
        <v>1</v>
      </c>
      <c r="H25" s="50">
        <f t="shared" si="26"/>
        <v>0</v>
      </c>
      <c r="I25" s="42">
        <v>0</v>
      </c>
      <c r="J25" s="30">
        <f t="shared" si="8"/>
        <v>1</v>
      </c>
      <c r="K25" s="31">
        <f t="shared" si="10"/>
        <v>0</v>
      </c>
      <c r="L25" s="31">
        <f t="shared" si="11"/>
        <v>0</v>
      </c>
      <c r="M25" s="31">
        <f t="shared" si="12"/>
        <v>1</v>
      </c>
      <c r="N25" s="31">
        <f t="shared" si="13"/>
        <v>0</v>
      </c>
      <c r="O25" s="49">
        <f t="shared" si="14"/>
        <v>0</v>
      </c>
      <c r="P25" s="71">
        <f t="shared" si="15"/>
        <v>1</v>
      </c>
      <c r="Q25" s="71">
        <f t="shared" si="16"/>
        <v>1</v>
      </c>
      <c r="R25" s="71">
        <f t="shared" si="17"/>
        <v>0</v>
      </c>
      <c r="S25" s="71">
        <f t="shared" si="18"/>
        <v>0</v>
      </c>
      <c r="T25" s="71" t="e">
        <f t="shared" si="19"/>
        <v>#DIV/0!</v>
      </c>
    </row>
    <row r="26" spans="1:20" x14ac:dyDescent="0.2">
      <c r="A26" s="133"/>
      <c r="B26" s="3" t="s">
        <v>7</v>
      </c>
      <c r="C26" s="42">
        <v>0</v>
      </c>
      <c r="D26" s="42">
        <v>0</v>
      </c>
      <c r="E26" s="42">
        <v>3</v>
      </c>
      <c r="F26" s="42">
        <v>0</v>
      </c>
      <c r="G26" s="50">
        <f t="shared" si="26"/>
        <v>3</v>
      </c>
      <c r="H26" s="50">
        <f t="shared" si="26"/>
        <v>0</v>
      </c>
      <c r="I26" s="70">
        <v>0</v>
      </c>
      <c r="J26" s="30">
        <f t="shared" si="8"/>
        <v>3</v>
      </c>
      <c r="K26" s="31">
        <f t="shared" si="10"/>
        <v>0</v>
      </c>
      <c r="L26" s="31">
        <f t="shared" si="11"/>
        <v>0</v>
      </c>
      <c r="M26" s="31">
        <f t="shared" si="12"/>
        <v>3</v>
      </c>
      <c r="N26" s="31">
        <f t="shared" si="13"/>
        <v>0</v>
      </c>
      <c r="O26" s="49">
        <f t="shared" si="14"/>
        <v>0</v>
      </c>
      <c r="P26" s="71">
        <f t="shared" si="15"/>
        <v>1</v>
      </c>
      <c r="Q26" s="71">
        <f t="shared" si="16"/>
        <v>1</v>
      </c>
      <c r="R26" s="71">
        <f t="shared" si="17"/>
        <v>0</v>
      </c>
      <c r="S26" s="71">
        <f t="shared" si="18"/>
        <v>0</v>
      </c>
      <c r="T26" s="71" t="e">
        <f t="shared" si="19"/>
        <v>#DIV/0!</v>
      </c>
    </row>
    <row r="27" spans="1:20" ht="16" thickBot="1" x14ac:dyDescent="0.25">
      <c r="A27" s="134"/>
      <c r="B27" s="3" t="s">
        <v>8</v>
      </c>
      <c r="C27" s="42">
        <v>0</v>
      </c>
      <c r="D27" s="42">
        <v>0</v>
      </c>
      <c r="E27" s="42">
        <v>4</v>
      </c>
      <c r="F27" s="42">
        <v>0</v>
      </c>
      <c r="G27" s="50">
        <f t="shared" si="26"/>
        <v>4</v>
      </c>
      <c r="H27" s="50">
        <f t="shared" si="26"/>
        <v>0</v>
      </c>
      <c r="I27" s="70">
        <v>0</v>
      </c>
      <c r="J27" s="30">
        <f t="shared" si="8"/>
        <v>4</v>
      </c>
      <c r="K27" s="68">
        <f t="shared" si="10"/>
        <v>0</v>
      </c>
      <c r="L27" s="68">
        <f t="shared" si="11"/>
        <v>0</v>
      </c>
      <c r="M27" s="68">
        <f t="shared" si="12"/>
        <v>4</v>
      </c>
      <c r="N27" s="68">
        <f t="shared" si="13"/>
        <v>0</v>
      </c>
      <c r="O27" s="72">
        <f t="shared" si="14"/>
        <v>0</v>
      </c>
      <c r="P27" s="71">
        <f t="shared" si="15"/>
        <v>1</v>
      </c>
      <c r="Q27" s="71">
        <f t="shared" si="16"/>
        <v>1</v>
      </c>
      <c r="R27" s="71">
        <f t="shared" si="17"/>
        <v>0</v>
      </c>
      <c r="S27" s="71">
        <f t="shared" si="18"/>
        <v>0</v>
      </c>
      <c r="T27" s="71" t="e">
        <f t="shared" si="19"/>
        <v>#DIV/0!</v>
      </c>
    </row>
    <row r="28" spans="1:20" ht="16" thickBot="1" x14ac:dyDescent="0.25">
      <c r="A28" s="109" t="s">
        <v>1</v>
      </c>
      <c r="B28" s="110"/>
      <c r="C28" s="37">
        <f>SUM(C24:C27)</f>
        <v>0</v>
      </c>
      <c r="D28" s="37">
        <f t="shared" ref="D28:F28" si="27">SUM(D24:D27)</f>
        <v>0</v>
      </c>
      <c r="E28" s="37">
        <f>SUM(E24:E27)</f>
        <v>11</v>
      </c>
      <c r="F28" s="37">
        <f t="shared" si="27"/>
        <v>0</v>
      </c>
      <c r="G28" s="37">
        <f>SUM(G24:G27)</f>
        <v>11</v>
      </c>
      <c r="H28" s="37">
        <f t="shared" ref="H28" si="28">SUM(H24:H27)</f>
        <v>0</v>
      </c>
      <c r="I28" s="59">
        <f>SUM(I24:I27)</f>
        <v>0</v>
      </c>
      <c r="J28" s="30">
        <f t="shared" si="8"/>
        <v>11</v>
      </c>
      <c r="K28" s="73">
        <f t="shared" si="10"/>
        <v>0</v>
      </c>
      <c r="L28" s="73">
        <f t="shared" si="11"/>
        <v>0</v>
      </c>
      <c r="M28" s="73">
        <f t="shared" si="12"/>
        <v>11</v>
      </c>
      <c r="N28" s="73">
        <f t="shared" si="13"/>
        <v>0</v>
      </c>
      <c r="O28" s="74">
        <f t="shared" si="14"/>
        <v>0</v>
      </c>
      <c r="P28" s="71">
        <f t="shared" si="15"/>
        <v>1</v>
      </c>
      <c r="Q28" s="71">
        <f t="shared" si="16"/>
        <v>1</v>
      </c>
      <c r="R28" s="71">
        <f t="shared" si="17"/>
        <v>0</v>
      </c>
      <c r="S28" s="71">
        <f t="shared" si="18"/>
        <v>0</v>
      </c>
      <c r="T28" s="71" t="e">
        <f t="shared" si="19"/>
        <v>#DIV/0!</v>
      </c>
    </row>
    <row r="29" spans="1:20" ht="15" customHeight="1" x14ac:dyDescent="0.2">
      <c r="A29" s="132" t="s">
        <v>92</v>
      </c>
      <c r="B29" s="3" t="s">
        <v>5</v>
      </c>
      <c r="C29" s="50">
        <v>0</v>
      </c>
      <c r="D29" s="79">
        <v>0</v>
      </c>
      <c r="E29" s="50">
        <v>5</v>
      </c>
      <c r="F29" s="79">
        <v>0</v>
      </c>
      <c r="G29" s="50">
        <f>C29+E29</f>
        <v>5</v>
      </c>
      <c r="H29" s="50">
        <f>D29+F29</f>
        <v>0</v>
      </c>
      <c r="I29" s="79">
        <v>0</v>
      </c>
      <c r="J29" s="30">
        <f t="shared" si="8"/>
        <v>5</v>
      </c>
      <c r="K29" s="31">
        <f t="shared" si="10"/>
        <v>0</v>
      </c>
      <c r="L29" s="31">
        <f t="shared" si="11"/>
        <v>0</v>
      </c>
      <c r="M29" s="31">
        <f t="shared" si="12"/>
        <v>5</v>
      </c>
      <c r="N29" s="31">
        <f t="shared" si="13"/>
        <v>0</v>
      </c>
      <c r="O29" s="49">
        <f t="shared" si="14"/>
        <v>0</v>
      </c>
      <c r="P29" s="71">
        <f t="shared" si="15"/>
        <v>1</v>
      </c>
      <c r="Q29" s="71">
        <f t="shared" si="16"/>
        <v>1</v>
      </c>
      <c r="R29" s="71">
        <f t="shared" si="17"/>
        <v>0</v>
      </c>
      <c r="S29" s="71">
        <f t="shared" si="18"/>
        <v>0</v>
      </c>
      <c r="T29" s="71" t="e">
        <f t="shared" si="19"/>
        <v>#DIV/0!</v>
      </c>
    </row>
    <row r="30" spans="1:20" x14ac:dyDescent="0.2">
      <c r="A30" s="133"/>
      <c r="B30" s="3" t="s">
        <v>6</v>
      </c>
      <c r="C30" s="42">
        <v>1</v>
      </c>
      <c r="D30" s="42">
        <v>0</v>
      </c>
      <c r="E30" s="42">
        <v>10</v>
      </c>
      <c r="F30" s="42">
        <v>0</v>
      </c>
      <c r="G30" s="50">
        <f t="shared" ref="G30:H32" si="29">C30+E30</f>
        <v>11</v>
      </c>
      <c r="H30" s="50">
        <f t="shared" si="29"/>
        <v>0</v>
      </c>
      <c r="I30" s="42">
        <v>0</v>
      </c>
      <c r="J30" s="30">
        <f t="shared" si="8"/>
        <v>11</v>
      </c>
      <c r="K30" s="31">
        <f t="shared" si="10"/>
        <v>1</v>
      </c>
      <c r="L30" s="31">
        <f t="shared" si="11"/>
        <v>0</v>
      </c>
      <c r="M30" s="31">
        <f t="shared" si="12"/>
        <v>10</v>
      </c>
      <c r="N30" s="31">
        <f t="shared" si="13"/>
        <v>0</v>
      </c>
      <c r="O30" s="49">
        <f t="shared" si="14"/>
        <v>0</v>
      </c>
      <c r="P30" s="71">
        <f t="shared" si="15"/>
        <v>1</v>
      </c>
      <c r="Q30" s="71">
        <f t="shared" si="16"/>
        <v>1</v>
      </c>
      <c r="R30" s="71">
        <f t="shared" si="17"/>
        <v>0</v>
      </c>
      <c r="S30" s="71">
        <f t="shared" si="18"/>
        <v>0</v>
      </c>
      <c r="T30" s="71" t="e">
        <f t="shared" si="19"/>
        <v>#DIV/0!</v>
      </c>
    </row>
    <row r="31" spans="1:20" x14ac:dyDescent="0.2">
      <c r="A31" s="133"/>
      <c r="B31" s="3" t="s">
        <v>7</v>
      </c>
      <c r="C31" s="42">
        <v>1</v>
      </c>
      <c r="D31" s="42">
        <v>0</v>
      </c>
      <c r="E31" s="42">
        <v>25</v>
      </c>
      <c r="F31" s="42">
        <v>0</v>
      </c>
      <c r="G31" s="50">
        <f t="shared" si="29"/>
        <v>26</v>
      </c>
      <c r="H31" s="50">
        <f t="shared" si="29"/>
        <v>0</v>
      </c>
      <c r="I31" s="70">
        <v>0</v>
      </c>
      <c r="J31" s="30">
        <f t="shared" si="8"/>
        <v>26</v>
      </c>
      <c r="K31" s="31">
        <f t="shared" si="10"/>
        <v>1</v>
      </c>
      <c r="L31" s="31">
        <f t="shared" si="11"/>
        <v>0</v>
      </c>
      <c r="M31" s="31">
        <f t="shared" si="12"/>
        <v>25</v>
      </c>
      <c r="N31" s="31">
        <f t="shared" si="13"/>
        <v>0</v>
      </c>
      <c r="O31" s="49">
        <f t="shared" si="14"/>
        <v>0</v>
      </c>
      <c r="P31" s="71">
        <f t="shared" si="15"/>
        <v>1</v>
      </c>
      <c r="Q31" s="71">
        <f t="shared" si="16"/>
        <v>1</v>
      </c>
      <c r="R31" s="71">
        <f t="shared" si="17"/>
        <v>0</v>
      </c>
      <c r="S31" s="71">
        <f t="shared" si="18"/>
        <v>0</v>
      </c>
      <c r="T31" s="71" t="e">
        <f t="shared" si="19"/>
        <v>#DIV/0!</v>
      </c>
    </row>
    <row r="32" spans="1:20" ht="16" thickBot="1" x14ac:dyDescent="0.25">
      <c r="A32" s="134"/>
      <c r="B32" s="3" t="s">
        <v>8</v>
      </c>
      <c r="C32" s="42">
        <v>0</v>
      </c>
      <c r="D32" s="42">
        <v>0</v>
      </c>
      <c r="E32" s="42">
        <v>4</v>
      </c>
      <c r="F32" s="42">
        <v>0</v>
      </c>
      <c r="G32" s="50">
        <f t="shared" si="29"/>
        <v>4</v>
      </c>
      <c r="H32" s="50">
        <f t="shared" si="29"/>
        <v>0</v>
      </c>
      <c r="I32" s="70">
        <v>0</v>
      </c>
      <c r="J32" s="30">
        <f t="shared" si="8"/>
        <v>4</v>
      </c>
      <c r="K32" s="68">
        <f t="shared" si="10"/>
        <v>0</v>
      </c>
      <c r="L32" s="68">
        <f t="shared" si="11"/>
        <v>0</v>
      </c>
      <c r="M32" s="68">
        <f t="shared" si="12"/>
        <v>4</v>
      </c>
      <c r="N32" s="68">
        <f t="shared" si="13"/>
        <v>0</v>
      </c>
      <c r="O32" s="72">
        <f t="shared" si="14"/>
        <v>0</v>
      </c>
      <c r="P32" s="71">
        <f t="shared" si="15"/>
        <v>1</v>
      </c>
      <c r="Q32" s="71">
        <f t="shared" si="16"/>
        <v>1</v>
      </c>
      <c r="R32" s="71">
        <f t="shared" si="17"/>
        <v>0</v>
      </c>
      <c r="S32" s="71">
        <f t="shared" si="18"/>
        <v>0</v>
      </c>
      <c r="T32" s="71" t="e">
        <f t="shared" si="19"/>
        <v>#DIV/0!</v>
      </c>
    </row>
    <row r="33" spans="1:20" ht="16" thickBot="1" x14ac:dyDescent="0.25">
      <c r="A33" s="109" t="s">
        <v>1</v>
      </c>
      <c r="B33" s="110"/>
      <c r="C33" s="37">
        <f>SUM(C29:C32)</f>
        <v>2</v>
      </c>
      <c r="D33" s="37">
        <f t="shared" ref="D33:F33" si="30">SUM(D29:D32)</f>
        <v>0</v>
      </c>
      <c r="E33" s="37">
        <f>SUM(E29:E32)</f>
        <v>44</v>
      </c>
      <c r="F33" s="37">
        <f t="shared" si="30"/>
        <v>0</v>
      </c>
      <c r="G33" s="37">
        <f>SUM(G29:G32)</f>
        <v>46</v>
      </c>
      <c r="H33" s="37">
        <f t="shared" ref="H33" si="31">SUM(H29:H32)</f>
        <v>0</v>
      </c>
      <c r="I33" s="59">
        <f>SUM(I29:I32)</f>
        <v>0</v>
      </c>
      <c r="J33" s="30">
        <f t="shared" si="8"/>
        <v>46</v>
      </c>
      <c r="K33" s="73">
        <f t="shared" si="10"/>
        <v>2</v>
      </c>
      <c r="L33" s="73">
        <f t="shared" si="11"/>
        <v>0</v>
      </c>
      <c r="M33" s="73">
        <f t="shared" si="12"/>
        <v>44</v>
      </c>
      <c r="N33" s="73">
        <f t="shared" si="13"/>
        <v>0</v>
      </c>
      <c r="O33" s="74">
        <f t="shared" si="14"/>
        <v>0</v>
      </c>
      <c r="P33" s="71">
        <f t="shared" si="15"/>
        <v>1</v>
      </c>
      <c r="Q33" s="71">
        <f t="shared" si="16"/>
        <v>1</v>
      </c>
      <c r="R33" s="71">
        <f t="shared" si="17"/>
        <v>0</v>
      </c>
      <c r="S33" s="71">
        <f t="shared" si="18"/>
        <v>0</v>
      </c>
      <c r="T33" s="71" t="e">
        <f t="shared" si="19"/>
        <v>#DIV/0!</v>
      </c>
    </row>
    <row r="34" spans="1:20" ht="15" customHeight="1" x14ac:dyDescent="0.2">
      <c r="A34" s="132" t="s">
        <v>93</v>
      </c>
      <c r="B34" s="3" t="s">
        <v>5</v>
      </c>
      <c r="C34" s="79">
        <v>0</v>
      </c>
      <c r="D34" s="79">
        <v>0</v>
      </c>
      <c r="E34" s="50">
        <v>9</v>
      </c>
      <c r="F34" s="50">
        <v>0</v>
      </c>
      <c r="G34" s="50">
        <f>C34+E34</f>
        <v>9</v>
      </c>
      <c r="H34" s="50">
        <f>D34+F34</f>
        <v>0</v>
      </c>
      <c r="I34" s="69">
        <v>0</v>
      </c>
      <c r="J34" s="30">
        <f t="shared" si="8"/>
        <v>9</v>
      </c>
      <c r="K34" s="31">
        <f t="shared" si="10"/>
        <v>0</v>
      </c>
      <c r="L34" s="31">
        <f t="shared" si="11"/>
        <v>0</v>
      </c>
      <c r="M34" s="31">
        <f t="shared" si="12"/>
        <v>9</v>
      </c>
      <c r="N34" s="31">
        <f t="shared" si="13"/>
        <v>0</v>
      </c>
      <c r="O34" s="49">
        <f t="shared" si="14"/>
        <v>0</v>
      </c>
      <c r="P34" s="71">
        <f t="shared" si="15"/>
        <v>1</v>
      </c>
      <c r="Q34" s="71">
        <f t="shared" si="16"/>
        <v>1</v>
      </c>
      <c r="R34" s="71">
        <f t="shared" si="17"/>
        <v>0</v>
      </c>
      <c r="S34" s="71">
        <f t="shared" si="18"/>
        <v>0</v>
      </c>
      <c r="T34" s="71" t="e">
        <f t="shared" si="19"/>
        <v>#DIV/0!</v>
      </c>
    </row>
    <row r="35" spans="1:20" x14ac:dyDescent="0.2">
      <c r="A35" s="133"/>
      <c r="B35" s="3" t="s">
        <v>6</v>
      </c>
      <c r="C35" s="42">
        <v>0</v>
      </c>
      <c r="D35" s="42">
        <v>0</v>
      </c>
      <c r="E35" s="42">
        <v>4</v>
      </c>
      <c r="F35" s="42">
        <v>0</v>
      </c>
      <c r="G35" s="50">
        <f t="shared" ref="G35:H37" si="32">C35+E35</f>
        <v>4</v>
      </c>
      <c r="H35" s="50">
        <f t="shared" si="32"/>
        <v>0</v>
      </c>
      <c r="I35" s="70">
        <v>0</v>
      </c>
      <c r="J35" s="30">
        <f t="shared" si="8"/>
        <v>4</v>
      </c>
      <c r="K35" s="31">
        <f t="shared" si="10"/>
        <v>0</v>
      </c>
      <c r="L35" s="31">
        <f t="shared" si="11"/>
        <v>0</v>
      </c>
      <c r="M35" s="31">
        <f t="shared" si="12"/>
        <v>4</v>
      </c>
      <c r="N35" s="31">
        <f t="shared" si="13"/>
        <v>0</v>
      </c>
      <c r="O35" s="49">
        <f t="shared" si="14"/>
        <v>0</v>
      </c>
      <c r="P35" s="71">
        <f t="shared" si="15"/>
        <v>1</v>
      </c>
      <c r="Q35" s="71">
        <f t="shared" si="16"/>
        <v>1</v>
      </c>
      <c r="R35" s="71">
        <f t="shared" si="17"/>
        <v>0</v>
      </c>
      <c r="S35" s="71">
        <f t="shared" si="18"/>
        <v>0</v>
      </c>
      <c r="T35" s="71" t="e">
        <f t="shared" si="19"/>
        <v>#DIV/0!</v>
      </c>
    </row>
    <row r="36" spans="1:20" x14ac:dyDescent="0.2">
      <c r="A36" s="133"/>
      <c r="B36" s="3" t="s">
        <v>7</v>
      </c>
      <c r="C36" s="42">
        <v>1</v>
      </c>
      <c r="D36" s="42">
        <v>0</v>
      </c>
      <c r="E36" s="42">
        <v>13</v>
      </c>
      <c r="F36" s="42">
        <v>0</v>
      </c>
      <c r="G36" s="50">
        <f t="shared" si="32"/>
        <v>14</v>
      </c>
      <c r="H36" s="50">
        <f t="shared" si="32"/>
        <v>0</v>
      </c>
      <c r="I36" s="70">
        <v>0</v>
      </c>
      <c r="J36" s="30">
        <f t="shared" si="8"/>
        <v>14</v>
      </c>
      <c r="K36" s="31">
        <f t="shared" si="10"/>
        <v>1</v>
      </c>
      <c r="L36" s="31">
        <f t="shared" si="11"/>
        <v>0</v>
      </c>
      <c r="M36" s="31">
        <f t="shared" si="12"/>
        <v>13</v>
      </c>
      <c r="N36" s="31">
        <f t="shared" si="13"/>
        <v>0</v>
      </c>
      <c r="O36" s="49">
        <f t="shared" si="14"/>
        <v>0</v>
      </c>
      <c r="P36" s="71">
        <f t="shared" si="15"/>
        <v>1</v>
      </c>
      <c r="Q36" s="71">
        <f t="shared" si="16"/>
        <v>1</v>
      </c>
      <c r="R36" s="71">
        <f t="shared" si="17"/>
        <v>0</v>
      </c>
      <c r="S36" s="71">
        <f t="shared" si="18"/>
        <v>0</v>
      </c>
      <c r="T36" s="71" t="e">
        <f t="shared" si="19"/>
        <v>#DIV/0!</v>
      </c>
    </row>
    <row r="37" spans="1:20" ht="16" thickBot="1" x14ac:dyDescent="0.25">
      <c r="A37" s="134"/>
      <c r="B37" s="3" t="s">
        <v>8</v>
      </c>
      <c r="C37" s="42">
        <v>0</v>
      </c>
      <c r="D37" s="42">
        <v>0</v>
      </c>
      <c r="E37" s="42">
        <v>7</v>
      </c>
      <c r="F37" s="42">
        <v>0</v>
      </c>
      <c r="G37" s="50">
        <f t="shared" si="32"/>
        <v>7</v>
      </c>
      <c r="H37" s="50">
        <f t="shared" si="32"/>
        <v>0</v>
      </c>
      <c r="I37" s="70">
        <v>0</v>
      </c>
      <c r="J37" s="30">
        <f t="shared" si="8"/>
        <v>7</v>
      </c>
      <c r="K37" s="68">
        <f t="shared" si="10"/>
        <v>0</v>
      </c>
      <c r="L37" s="68">
        <f t="shared" si="11"/>
        <v>0</v>
      </c>
      <c r="M37" s="68">
        <f t="shared" si="12"/>
        <v>7</v>
      </c>
      <c r="N37" s="68">
        <f t="shared" si="13"/>
        <v>0</v>
      </c>
      <c r="O37" s="72">
        <f t="shared" si="14"/>
        <v>0</v>
      </c>
      <c r="P37" s="71">
        <f t="shared" si="15"/>
        <v>1</v>
      </c>
      <c r="Q37" s="71">
        <f t="shared" si="16"/>
        <v>1</v>
      </c>
      <c r="R37" s="71">
        <f t="shared" si="17"/>
        <v>0</v>
      </c>
      <c r="S37" s="71">
        <f t="shared" si="18"/>
        <v>0</v>
      </c>
      <c r="T37" s="71" t="e">
        <f t="shared" si="19"/>
        <v>#DIV/0!</v>
      </c>
    </row>
    <row r="38" spans="1:20" ht="16" thickBot="1" x14ac:dyDescent="0.25">
      <c r="A38" s="109" t="s">
        <v>1</v>
      </c>
      <c r="B38" s="110"/>
      <c r="C38" s="37">
        <f>SUM(C34:C37)</f>
        <v>1</v>
      </c>
      <c r="D38" s="37">
        <f t="shared" ref="D38" si="33">SUM(D34:D37)</f>
        <v>0</v>
      </c>
      <c r="E38" s="37">
        <f>SUM(E34:E37)</f>
        <v>33</v>
      </c>
      <c r="F38" s="37">
        <f>SUM(F34:F37)</f>
        <v>0</v>
      </c>
      <c r="G38" s="37">
        <f>SUM(G34:G37)</f>
        <v>34</v>
      </c>
      <c r="H38" s="37">
        <f t="shared" ref="H38:I38" si="34">SUM(H34:H37)</f>
        <v>0</v>
      </c>
      <c r="I38" s="37">
        <f t="shared" si="34"/>
        <v>0</v>
      </c>
      <c r="J38" s="30">
        <f t="shared" si="8"/>
        <v>34</v>
      </c>
      <c r="K38" s="73">
        <f t="shared" si="10"/>
        <v>1</v>
      </c>
      <c r="L38" s="73">
        <f t="shared" si="11"/>
        <v>0</v>
      </c>
      <c r="M38" s="73">
        <f t="shared" si="12"/>
        <v>33</v>
      </c>
      <c r="N38" s="73">
        <f t="shared" si="13"/>
        <v>0</v>
      </c>
      <c r="O38" s="74">
        <f t="shared" si="14"/>
        <v>0</v>
      </c>
      <c r="P38" s="71">
        <f t="shared" si="15"/>
        <v>1</v>
      </c>
      <c r="Q38" s="71">
        <f t="shared" si="16"/>
        <v>1</v>
      </c>
      <c r="R38" s="71">
        <f t="shared" si="17"/>
        <v>0</v>
      </c>
      <c r="S38" s="71">
        <f t="shared" si="18"/>
        <v>0</v>
      </c>
      <c r="T38" s="71" t="e">
        <f t="shared" si="19"/>
        <v>#DIV/0!</v>
      </c>
    </row>
    <row r="39" spans="1:20" ht="15" customHeight="1" x14ac:dyDescent="0.2">
      <c r="A39" s="132" t="s">
        <v>94</v>
      </c>
      <c r="B39" s="3" t="s">
        <v>5</v>
      </c>
      <c r="C39" s="79">
        <v>0</v>
      </c>
      <c r="D39" s="79">
        <v>0</v>
      </c>
      <c r="E39" s="50">
        <v>5</v>
      </c>
      <c r="F39" s="79">
        <v>0</v>
      </c>
      <c r="G39" s="50">
        <f>C39+E39</f>
        <v>5</v>
      </c>
      <c r="H39" s="50">
        <f>D39+F39</f>
        <v>0</v>
      </c>
      <c r="I39" s="79">
        <v>0</v>
      </c>
      <c r="J39" s="30">
        <f t="shared" si="8"/>
        <v>5</v>
      </c>
      <c r="K39" s="31">
        <f t="shared" si="10"/>
        <v>0</v>
      </c>
      <c r="L39" s="31">
        <f t="shared" si="11"/>
        <v>0</v>
      </c>
      <c r="M39" s="31">
        <f t="shared" si="12"/>
        <v>5</v>
      </c>
      <c r="N39" s="31">
        <f t="shared" si="13"/>
        <v>0</v>
      </c>
      <c r="O39" s="49">
        <f t="shared" si="14"/>
        <v>0</v>
      </c>
      <c r="P39" s="71">
        <f t="shared" si="15"/>
        <v>1</v>
      </c>
      <c r="Q39" s="71">
        <f t="shared" si="16"/>
        <v>1</v>
      </c>
      <c r="R39" s="71">
        <f t="shared" si="17"/>
        <v>0</v>
      </c>
      <c r="S39" s="71">
        <f t="shared" si="18"/>
        <v>0</v>
      </c>
      <c r="T39" s="71" t="e">
        <f t="shared" si="19"/>
        <v>#DIV/0!</v>
      </c>
    </row>
    <row r="40" spans="1:20" x14ac:dyDescent="0.2">
      <c r="A40" s="133"/>
      <c r="B40" s="3" t="s">
        <v>6</v>
      </c>
      <c r="C40" s="42">
        <v>0</v>
      </c>
      <c r="D40" s="42">
        <v>0</v>
      </c>
      <c r="E40" s="42">
        <v>5</v>
      </c>
      <c r="F40" s="42">
        <v>0</v>
      </c>
      <c r="G40" s="50">
        <f t="shared" ref="G40:H42" si="35">C40+E40</f>
        <v>5</v>
      </c>
      <c r="H40" s="50">
        <f t="shared" si="35"/>
        <v>0</v>
      </c>
      <c r="I40" s="42">
        <v>0</v>
      </c>
      <c r="J40" s="30">
        <f t="shared" si="8"/>
        <v>5</v>
      </c>
      <c r="K40" s="31">
        <f t="shared" si="10"/>
        <v>0</v>
      </c>
      <c r="L40" s="31">
        <f t="shared" si="11"/>
        <v>0</v>
      </c>
      <c r="M40" s="31">
        <f t="shared" si="12"/>
        <v>5</v>
      </c>
      <c r="N40" s="31">
        <f t="shared" si="13"/>
        <v>0</v>
      </c>
      <c r="O40" s="49">
        <f t="shared" si="14"/>
        <v>0</v>
      </c>
      <c r="P40" s="71">
        <f t="shared" si="15"/>
        <v>1</v>
      </c>
      <c r="Q40" s="71">
        <f t="shared" si="16"/>
        <v>1</v>
      </c>
      <c r="R40" s="71">
        <f t="shared" si="17"/>
        <v>0</v>
      </c>
      <c r="S40" s="71">
        <f t="shared" si="18"/>
        <v>0</v>
      </c>
      <c r="T40" s="71" t="e">
        <f t="shared" si="19"/>
        <v>#DIV/0!</v>
      </c>
    </row>
    <row r="41" spans="1:20" x14ac:dyDescent="0.2">
      <c r="A41" s="133"/>
      <c r="B41" s="3" t="s">
        <v>7</v>
      </c>
      <c r="C41" s="42">
        <v>0</v>
      </c>
      <c r="D41" s="42">
        <v>0</v>
      </c>
      <c r="E41" s="42">
        <v>14</v>
      </c>
      <c r="F41" s="42">
        <v>0</v>
      </c>
      <c r="G41" s="50">
        <f t="shared" si="35"/>
        <v>14</v>
      </c>
      <c r="H41" s="50">
        <f t="shared" si="35"/>
        <v>0</v>
      </c>
      <c r="I41" s="70">
        <v>0</v>
      </c>
      <c r="J41" s="30">
        <f t="shared" si="8"/>
        <v>14</v>
      </c>
      <c r="K41" s="31">
        <f t="shared" si="10"/>
        <v>0</v>
      </c>
      <c r="L41" s="31">
        <f t="shared" si="11"/>
        <v>0</v>
      </c>
      <c r="M41" s="31">
        <f t="shared" si="12"/>
        <v>14</v>
      </c>
      <c r="N41" s="31">
        <f t="shared" si="13"/>
        <v>0</v>
      </c>
      <c r="O41" s="49">
        <f t="shared" si="14"/>
        <v>0</v>
      </c>
      <c r="P41" s="71">
        <f t="shared" si="15"/>
        <v>1</v>
      </c>
      <c r="Q41" s="71">
        <f t="shared" si="16"/>
        <v>1</v>
      </c>
      <c r="R41" s="71">
        <f t="shared" si="17"/>
        <v>0</v>
      </c>
      <c r="S41" s="71">
        <f t="shared" si="18"/>
        <v>0</v>
      </c>
      <c r="T41" s="71" t="e">
        <f t="shared" si="19"/>
        <v>#DIV/0!</v>
      </c>
    </row>
    <row r="42" spans="1:20" ht="16" thickBot="1" x14ac:dyDescent="0.25">
      <c r="A42" s="134"/>
      <c r="B42" s="3" t="s">
        <v>8</v>
      </c>
      <c r="C42" s="42">
        <v>0</v>
      </c>
      <c r="D42" s="42">
        <v>0</v>
      </c>
      <c r="E42" s="42">
        <v>5</v>
      </c>
      <c r="F42" s="42">
        <v>0</v>
      </c>
      <c r="G42" s="50">
        <f t="shared" si="35"/>
        <v>5</v>
      </c>
      <c r="H42" s="50">
        <f t="shared" si="35"/>
        <v>0</v>
      </c>
      <c r="I42" s="70">
        <v>0</v>
      </c>
      <c r="J42" s="30">
        <f t="shared" si="8"/>
        <v>5</v>
      </c>
      <c r="K42" s="68">
        <f t="shared" si="10"/>
        <v>0</v>
      </c>
      <c r="L42" s="68">
        <f t="shared" si="11"/>
        <v>0</v>
      </c>
      <c r="M42" s="68">
        <f t="shared" si="12"/>
        <v>5</v>
      </c>
      <c r="N42" s="68">
        <f t="shared" si="13"/>
        <v>0</v>
      </c>
      <c r="O42" s="72">
        <f t="shared" si="14"/>
        <v>0</v>
      </c>
      <c r="P42" s="71">
        <f t="shared" si="15"/>
        <v>1</v>
      </c>
      <c r="Q42" s="71">
        <f t="shared" si="16"/>
        <v>1</v>
      </c>
      <c r="R42" s="71">
        <f t="shared" si="17"/>
        <v>0</v>
      </c>
      <c r="S42" s="71">
        <f t="shared" si="18"/>
        <v>0</v>
      </c>
      <c r="T42" s="71" t="e">
        <f t="shared" si="19"/>
        <v>#DIV/0!</v>
      </c>
    </row>
    <row r="43" spans="1:20" ht="16" thickBot="1" x14ac:dyDescent="0.25">
      <c r="A43" s="109" t="s">
        <v>1</v>
      </c>
      <c r="B43" s="110"/>
      <c r="C43" s="37">
        <f>SUM(C39:C42)</f>
        <v>0</v>
      </c>
      <c r="D43" s="37">
        <f t="shared" ref="D43:F43" si="36">SUM(D39:D42)</f>
        <v>0</v>
      </c>
      <c r="E43" s="37">
        <f>SUM(E39:E42)</f>
        <v>29</v>
      </c>
      <c r="F43" s="37">
        <f t="shared" si="36"/>
        <v>0</v>
      </c>
      <c r="G43" s="37">
        <f>SUM(G39:G42)</f>
        <v>29</v>
      </c>
      <c r="H43" s="37">
        <f t="shared" ref="H43" si="37">SUM(H39:H42)</f>
        <v>0</v>
      </c>
      <c r="I43" s="59">
        <f>SUM(I39:I42)</f>
        <v>0</v>
      </c>
      <c r="J43" s="30">
        <f t="shared" si="8"/>
        <v>29</v>
      </c>
      <c r="K43" s="73">
        <f t="shared" si="10"/>
        <v>0</v>
      </c>
      <c r="L43" s="73">
        <f t="shared" si="11"/>
        <v>0</v>
      </c>
      <c r="M43" s="73">
        <f t="shared" si="12"/>
        <v>29</v>
      </c>
      <c r="N43" s="73">
        <f t="shared" si="13"/>
        <v>0</v>
      </c>
      <c r="O43" s="74">
        <f t="shared" si="14"/>
        <v>0</v>
      </c>
      <c r="P43" s="71">
        <f t="shared" si="15"/>
        <v>1</v>
      </c>
      <c r="Q43" s="71">
        <f t="shared" si="16"/>
        <v>1</v>
      </c>
      <c r="R43" s="71">
        <f t="shared" si="17"/>
        <v>0</v>
      </c>
      <c r="S43" s="71">
        <f t="shared" si="18"/>
        <v>0</v>
      </c>
      <c r="T43" s="71" t="e">
        <f t="shared" si="19"/>
        <v>#DIV/0!</v>
      </c>
    </row>
    <row r="44" spans="1:20" ht="15" customHeight="1" x14ac:dyDescent="0.2">
      <c r="A44" s="132" t="s">
        <v>95</v>
      </c>
      <c r="B44" s="3" t="s">
        <v>5</v>
      </c>
      <c r="C44" s="79">
        <v>0</v>
      </c>
      <c r="D44" s="79">
        <v>0</v>
      </c>
      <c r="E44" s="50">
        <v>8</v>
      </c>
      <c r="F44" s="79">
        <v>0</v>
      </c>
      <c r="G44" s="50">
        <f>C44+E44</f>
        <v>8</v>
      </c>
      <c r="H44" s="50">
        <f>D44+F44</f>
        <v>0</v>
      </c>
      <c r="I44" s="79">
        <v>0</v>
      </c>
      <c r="J44" s="30">
        <f t="shared" si="8"/>
        <v>8</v>
      </c>
      <c r="K44" s="31">
        <f t="shared" si="10"/>
        <v>0</v>
      </c>
      <c r="L44" s="31">
        <f t="shared" si="11"/>
        <v>0</v>
      </c>
      <c r="M44" s="31">
        <f t="shared" si="12"/>
        <v>8</v>
      </c>
      <c r="N44" s="31">
        <f t="shared" si="13"/>
        <v>0</v>
      </c>
      <c r="O44" s="49">
        <f t="shared" si="14"/>
        <v>0</v>
      </c>
      <c r="P44" s="71">
        <f t="shared" si="15"/>
        <v>1</v>
      </c>
      <c r="Q44" s="71">
        <f t="shared" si="16"/>
        <v>1</v>
      </c>
      <c r="R44" s="71">
        <f t="shared" si="17"/>
        <v>0</v>
      </c>
      <c r="S44" s="71">
        <f t="shared" si="18"/>
        <v>0</v>
      </c>
      <c r="T44" s="71" t="e">
        <f t="shared" si="19"/>
        <v>#DIV/0!</v>
      </c>
    </row>
    <row r="45" spans="1:20" x14ac:dyDescent="0.2">
      <c r="A45" s="133"/>
      <c r="B45" s="3" t="s">
        <v>6</v>
      </c>
      <c r="C45" s="42">
        <v>0</v>
      </c>
      <c r="D45" s="42">
        <v>0</v>
      </c>
      <c r="E45" s="42">
        <v>7</v>
      </c>
      <c r="F45" s="42">
        <v>0</v>
      </c>
      <c r="G45" s="50">
        <f t="shared" ref="G45:H47" si="38">C45+E45</f>
        <v>7</v>
      </c>
      <c r="H45" s="50">
        <f t="shared" si="38"/>
        <v>0</v>
      </c>
      <c r="I45" s="42">
        <v>0</v>
      </c>
      <c r="J45" s="30">
        <f t="shared" si="8"/>
        <v>7</v>
      </c>
      <c r="K45" s="31">
        <f t="shared" si="10"/>
        <v>0</v>
      </c>
      <c r="L45" s="31">
        <f t="shared" si="11"/>
        <v>0</v>
      </c>
      <c r="M45" s="31">
        <f t="shared" si="12"/>
        <v>7</v>
      </c>
      <c r="N45" s="31">
        <f t="shared" si="13"/>
        <v>0</v>
      </c>
      <c r="O45" s="49">
        <f t="shared" si="14"/>
        <v>0</v>
      </c>
      <c r="P45" s="71">
        <f t="shared" si="15"/>
        <v>1</v>
      </c>
      <c r="Q45" s="71">
        <f t="shared" si="16"/>
        <v>1</v>
      </c>
      <c r="R45" s="71">
        <f t="shared" si="17"/>
        <v>0</v>
      </c>
      <c r="S45" s="71">
        <f t="shared" si="18"/>
        <v>0</v>
      </c>
      <c r="T45" s="71" t="e">
        <f t="shared" si="19"/>
        <v>#DIV/0!</v>
      </c>
    </row>
    <row r="46" spans="1:20" x14ac:dyDescent="0.2">
      <c r="A46" s="133"/>
      <c r="B46" s="3" t="s">
        <v>7</v>
      </c>
      <c r="C46" s="42">
        <v>0</v>
      </c>
      <c r="D46" s="42">
        <v>0</v>
      </c>
      <c r="E46" s="42">
        <v>8</v>
      </c>
      <c r="F46" s="42">
        <v>0</v>
      </c>
      <c r="G46" s="50">
        <f t="shared" si="38"/>
        <v>8</v>
      </c>
      <c r="H46" s="50">
        <f t="shared" si="38"/>
        <v>0</v>
      </c>
      <c r="I46" s="70">
        <v>0</v>
      </c>
      <c r="J46" s="30">
        <f t="shared" si="8"/>
        <v>8</v>
      </c>
      <c r="K46" s="31">
        <f t="shared" si="10"/>
        <v>0</v>
      </c>
      <c r="L46" s="31">
        <f t="shared" si="11"/>
        <v>0</v>
      </c>
      <c r="M46" s="31">
        <f t="shared" si="12"/>
        <v>8</v>
      </c>
      <c r="N46" s="31">
        <f t="shared" si="13"/>
        <v>0</v>
      </c>
      <c r="O46" s="49">
        <f t="shared" si="14"/>
        <v>0</v>
      </c>
      <c r="P46" s="71">
        <f t="shared" si="15"/>
        <v>1</v>
      </c>
      <c r="Q46" s="71">
        <f t="shared" si="16"/>
        <v>1</v>
      </c>
      <c r="R46" s="71">
        <f t="shared" si="17"/>
        <v>0</v>
      </c>
      <c r="S46" s="71">
        <f t="shared" si="18"/>
        <v>0</v>
      </c>
      <c r="T46" s="71" t="e">
        <f t="shared" si="19"/>
        <v>#DIV/0!</v>
      </c>
    </row>
    <row r="47" spans="1:20" ht="16" thickBot="1" x14ac:dyDescent="0.25">
      <c r="A47" s="134"/>
      <c r="B47" s="3" t="s">
        <v>8</v>
      </c>
      <c r="C47" s="42"/>
      <c r="D47" s="42"/>
      <c r="E47" s="42">
        <v>7</v>
      </c>
      <c r="F47" s="42"/>
      <c r="G47" s="50">
        <f t="shared" si="38"/>
        <v>7</v>
      </c>
      <c r="H47" s="50">
        <f t="shared" si="38"/>
        <v>0</v>
      </c>
      <c r="I47" s="70"/>
      <c r="J47" s="30">
        <f t="shared" si="8"/>
        <v>7</v>
      </c>
      <c r="K47" s="68">
        <f t="shared" si="10"/>
        <v>0</v>
      </c>
      <c r="L47" s="68">
        <f t="shared" si="11"/>
        <v>0</v>
      </c>
      <c r="M47" s="68">
        <f t="shared" si="12"/>
        <v>7</v>
      </c>
      <c r="N47" s="68">
        <f t="shared" si="13"/>
        <v>0</v>
      </c>
      <c r="O47" s="72">
        <f t="shared" si="14"/>
        <v>0</v>
      </c>
      <c r="P47" s="71">
        <f t="shared" si="15"/>
        <v>1</v>
      </c>
      <c r="Q47" s="71">
        <f t="shared" si="16"/>
        <v>1</v>
      </c>
      <c r="R47" s="71">
        <f t="shared" si="17"/>
        <v>0</v>
      </c>
      <c r="S47" s="71">
        <f t="shared" si="18"/>
        <v>0</v>
      </c>
      <c r="T47" s="71" t="e">
        <f t="shared" si="19"/>
        <v>#DIV/0!</v>
      </c>
    </row>
    <row r="48" spans="1:20" ht="16" thickBot="1" x14ac:dyDescent="0.25">
      <c r="A48" s="109" t="s">
        <v>1</v>
      </c>
      <c r="B48" s="110"/>
      <c r="C48" s="37">
        <f>SUM(C44:C47)</f>
        <v>0</v>
      </c>
      <c r="D48" s="37">
        <f t="shared" ref="D48:F48" si="39">SUM(D44:D47)</f>
        <v>0</v>
      </c>
      <c r="E48" s="37">
        <f>SUM(E44:E47)</f>
        <v>30</v>
      </c>
      <c r="F48" s="37">
        <f t="shared" si="39"/>
        <v>0</v>
      </c>
      <c r="G48" s="37">
        <f>SUM(G44:G47)</f>
        <v>30</v>
      </c>
      <c r="H48" s="37">
        <f t="shared" ref="H48" si="40">SUM(H44:H47)</f>
        <v>0</v>
      </c>
      <c r="I48" s="59">
        <f>SUM(I44:I47)</f>
        <v>0</v>
      </c>
      <c r="J48" s="30">
        <f t="shared" si="8"/>
        <v>30</v>
      </c>
      <c r="K48" s="73">
        <f t="shared" si="10"/>
        <v>0</v>
      </c>
      <c r="L48" s="73">
        <f t="shared" si="11"/>
        <v>0</v>
      </c>
      <c r="M48" s="73">
        <f t="shared" si="12"/>
        <v>30</v>
      </c>
      <c r="N48" s="73">
        <f t="shared" si="13"/>
        <v>0</v>
      </c>
      <c r="O48" s="74">
        <f t="shared" si="14"/>
        <v>0</v>
      </c>
      <c r="P48" s="71">
        <f t="shared" si="15"/>
        <v>1</v>
      </c>
      <c r="Q48" s="71">
        <f t="shared" si="16"/>
        <v>1</v>
      </c>
      <c r="R48" s="71">
        <f t="shared" si="17"/>
        <v>0</v>
      </c>
      <c r="S48" s="71">
        <f t="shared" si="18"/>
        <v>0</v>
      </c>
      <c r="T48" s="71" t="e">
        <f t="shared" si="19"/>
        <v>#DIV/0!</v>
      </c>
    </row>
    <row r="49" spans="1:20" ht="15" customHeight="1" x14ac:dyDescent="0.2">
      <c r="A49" s="132" t="s">
        <v>97</v>
      </c>
      <c r="B49" s="3" t="s">
        <v>5</v>
      </c>
      <c r="C49" s="79">
        <v>0</v>
      </c>
      <c r="D49" s="79">
        <v>0</v>
      </c>
      <c r="E49" s="79">
        <v>4</v>
      </c>
      <c r="F49" s="79">
        <v>0</v>
      </c>
      <c r="G49" s="50">
        <f>C49+E49</f>
        <v>4</v>
      </c>
      <c r="H49" s="50">
        <f>D49+F49</f>
        <v>0</v>
      </c>
      <c r="I49" s="79">
        <v>0</v>
      </c>
      <c r="J49" s="30">
        <f t="shared" si="8"/>
        <v>4</v>
      </c>
      <c r="K49" s="31">
        <f t="shared" si="10"/>
        <v>0</v>
      </c>
      <c r="L49" s="31">
        <f t="shared" si="11"/>
        <v>0</v>
      </c>
      <c r="M49" s="31">
        <f t="shared" si="12"/>
        <v>4</v>
      </c>
      <c r="N49" s="31">
        <f t="shared" si="13"/>
        <v>0</v>
      </c>
      <c r="O49" s="49">
        <f t="shared" si="14"/>
        <v>0</v>
      </c>
      <c r="P49" s="71">
        <f t="shared" si="15"/>
        <v>1</v>
      </c>
      <c r="Q49" s="71">
        <f t="shared" si="16"/>
        <v>1</v>
      </c>
      <c r="R49" s="71">
        <f t="shared" si="17"/>
        <v>0</v>
      </c>
      <c r="S49" s="71">
        <f t="shared" si="18"/>
        <v>0</v>
      </c>
      <c r="T49" s="71" t="e">
        <f t="shared" si="19"/>
        <v>#DIV/0!</v>
      </c>
    </row>
    <row r="50" spans="1:20" x14ac:dyDescent="0.2">
      <c r="A50" s="133"/>
      <c r="B50" s="3" t="s">
        <v>6</v>
      </c>
      <c r="C50" s="42">
        <v>0</v>
      </c>
      <c r="D50" s="42">
        <v>0</v>
      </c>
      <c r="E50" s="42">
        <v>2</v>
      </c>
      <c r="F50" s="42">
        <v>0</v>
      </c>
      <c r="G50" s="50">
        <f t="shared" ref="G50:H52" si="41">C50+E50</f>
        <v>2</v>
      </c>
      <c r="H50" s="50">
        <f t="shared" si="41"/>
        <v>0</v>
      </c>
      <c r="I50" s="42">
        <v>0</v>
      </c>
      <c r="J50" s="30">
        <f t="shared" si="8"/>
        <v>2</v>
      </c>
      <c r="K50" s="31">
        <f t="shared" si="10"/>
        <v>0</v>
      </c>
      <c r="L50" s="31">
        <f t="shared" si="11"/>
        <v>0</v>
      </c>
      <c r="M50" s="31">
        <f t="shared" si="12"/>
        <v>2</v>
      </c>
      <c r="N50" s="31">
        <f t="shared" si="13"/>
        <v>0</v>
      </c>
      <c r="O50" s="49">
        <f t="shared" si="14"/>
        <v>0</v>
      </c>
      <c r="P50" s="71">
        <f t="shared" si="15"/>
        <v>1</v>
      </c>
      <c r="Q50" s="71">
        <f t="shared" si="16"/>
        <v>1</v>
      </c>
      <c r="R50" s="71">
        <f t="shared" si="17"/>
        <v>0</v>
      </c>
      <c r="S50" s="71">
        <f t="shared" si="18"/>
        <v>0</v>
      </c>
      <c r="T50" s="71" t="e">
        <f t="shared" si="19"/>
        <v>#DIV/0!</v>
      </c>
    </row>
    <row r="51" spans="1:20" x14ac:dyDescent="0.2">
      <c r="A51" s="133"/>
      <c r="B51" s="3" t="s">
        <v>7</v>
      </c>
      <c r="C51" s="42">
        <v>0</v>
      </c>
      <c r="D51" s="42">
        <v>0</v>
      </c>
      <c r="E51" s="42">
        <v>0</v>
      </c>
      <c r="F51" s="42">
        <v>0</v>
      </c>
      <c r="G51" s="50">
        <f t="shared" si="41"/>
        <v>0</v>
      </c>
      <c r="H51" s="50">
        <f t="shared" si="41"/>
        <v>0</v>
      </c>
      <c r="I51" s="70">
        <v>0</v>
      </c>
      <c r="J51" s="30">
        <f t="shared" si="8"/>
        <v>0</v>
      </c>
      <c r="K51" s="31">
        <f t="shared" si="10"/>
        <v>0</v>
      </c>
      <c r="L51" s="31">
        <f t="shared" si="11"/>
        <v>0</v>
      </c>
      <c r="M51" s="31">
        <f t="shared" si="12"/>
        <v>0</v>
      </c>
      <c r="N51" s="31">
        <f t="shared" si="13"/>
        <v>0</v>
      </c>
      <c r="O51" s="49">
        <f t="shared" si="14"/>
        <v>0</v>
      </c>
      <c r="P51" s="71" t="e">
        <f t="shared" si="15"/>
        <v>#DIV/0!</v>
      </c>
      <c r="Q51" s="71" t="e">
        <f t="shared" si="16"/>
        <v>#DIV/0!</v>
      </c>
      <c r="R51" s="71" t="e">
        <f t="shared" si="17"/>
        <v>#DIV/0!</v>
      </c>
      <c r="S51" s="71" t="e">
        <f t="shared" si="18"/>
        <v>#DIV/0!</v>
      </c>
      <c r="T51" s="71" t="e">
        <f t="shared" si="19"/>
        <v>#DIV/0!</v>
      </c>
    </row>
    <row r="52" spans="1:20" ht="16" thickBot="1" x14ac:dyDescent="0.25">
      <c r="A52" s="134"/>
      <c r="B52" s="3" t="s">
        <v>8</v>
      </c>
      <c r="C52" s="42">
        <v>0</v>
      </c>
      <c r="D52" s="42">
        <v>0</v>
      </c>
      <c r="E52" s="42">
        <v>1</v>
      </c>
      <c r="F52" s="42">
        <v>0</v>
      </c>
      <c r="G52" s="50">
        <f t="shared" si="41"/>
        <v>1</v>
      </c>
      <c r="H52" s="50">
        <f t="shared" si="41"/>
        <v>0</v>
      </c>
      <c r="I52" s="70">
        <v>0</v>
      </c>
      <c r="J52" s="30">
        <f t="shared" si="8"/>
        <v>1</v>
      </c>
      <c r="K52" s="68">
        <f t="shared" si="10"/>
        <v>0</v>
      </c>
      <c r="L52" s="68">
        <f t="shared" si="11"/>
        <v>0</v>
      </c>
      <c r="M52" s="68">
        <f t="shared" si="12"/>
        <v>1</v>
      </c>
      <c r="N52" s="68">
        <f t="shared" si="13"/>
        <v>0</v>
      </c>
      <c r="O52" s="72">
        <f t="shared" si="14"/>
        <v>0</v>
      </c>
      <c r="P52" s="71">
        <f t="shared" si="15"/>
        <v>1</v>
      </c>
      <c r="Q52" s="71">
        <f t="shared" si="16"/>
        <v>1</v>
      </c>
      <c r="R52" s="71">
        <f t="shared" si="17"/>
        <v>0</v>
      </c>
      <c r="S52" s="71">
        <f t="shared" si="18"/>
        <v>0</v>
      </c>
      <c r="T52" s="71" t="e">
        <f t="shared" si="19"/>
        <v>#DIV/0!</v>
      </c>
    </row>
    <row r="53" spans="1:20" ht="16" thickBot="1" x14ac:dyDescent="0.25">
      <c r="A53" s="109" t="s">
        <v>1</v>
      </c>
      <c r="B53" s="110"/>
      <c r="C53" s="37">
        <f>SUM(C49:C52)</f>
        <v>0</v>
      </c>
      <c r="D53" s="37">
        <f t="shared" ref="D53:F53" si="42">SUM(D49:D52)</f>
        <v>0</v>
      </c>
      <c r="E53" s="37">
        <f>SUM(E49:E52)</f>
        <v>7</v>
      </c>
      <c r="F53" s="37">
        <f t="shared" si="42"/>
        <v>0</v>
      </c>
      <c r="G53" s="37">
        <f>SUM(G49:G52)</f>
        <v>7</v>
      </c>
      <c r="H53" s="37">
        <f t="shared" ref="H53" si="43">SUM(H49:H52)</f>
        <v>0</v>
      </c>
      <c r="I53" s="59">
        <f>SUM(I49:I52)</f>
        <v>0</v>
      </c>
      <c r="J53" s="30">
        <f t="shared" si="8"/>
        <v>7</v>
      </c>
      <c r="K53" s="73">
        <f t="shared" si="10"/>
        <v>0</v>
      </c>
      <c r="L53" s="73">
        <f t="shared" si="11"/>
        <v>0</v>
      </c>
      <c r="M53" s="73">
        <f t="shared" si="12"/>
        <v>7</v>
      </c>
      <c r="N53" s="73">
        <f t="shared" si="13"/>
        <v>0</v>
      </c>
      <c r="O53" s="74">
        <f t="shared" si="14"/>
        <v>0</v>
      </c>
      <c r="P53" s="71">
        <f t="shared" si="15"/>
        <v>1</v>
      </c>
      <c r="Q53" s="71">
        <f t="shared" si="16"/>
        <v>1</v>
      </c>
      <c r="R53" s="71">
        <f t="shared" si="17"/>
        <v>0</v>
      </c>
      <c r="S53" s="71">
        <f t="shared" si="18"/>
        <v>0</v>
      </c>
      <c r="T53" s="71" t="e">
        <f t="shared" si="19"/>
        <v>#DIV/0!</v>
      </c>
    </row>
    <row r="54" spans="1:20" ht="15" customHeight="1" x14ac:dyDescent="0.2">
      <c r="A54" s="132" t="s">
        <v>98</v>
      </c>
      <c r="B54" s="3" t="s">
        <v>5</v>
      </c>
      <c r="C54" s="79">
        <v>0</v>
      </c>
      <c r="D54" s="79">
        <v>0</v>
      </c>
      <c r="E54" s="50">
        <v>4</v>
      </c>
      <c r="F54" s="79">
        <v>0</v>
      </c>
      <c r="G54" s="50">
        <f>C54+E54</f>
        <v>4</v>
      </c>
      <c r="H54" s="50">
        <f>D54+F54</f>
        <v>0</v>
      </c>
      <c r="I54" s="79">
        <v>0</v>
      </c>
      <c r="J54" s="30">
        <f t="shared" si="8"/>
        <v>4</v>
      </c>
      <c r="K54" s="31">
        <f t="shared" si="10"/>
        <v>0</v>
      </c>
      <c r="L54" s="31">
        <f t="shared" si="11"/>
        <v>0</v>
      </c>
      <c r="M54" s="31">
        <f t="shared" si="12"/>
        <v>4</v>
      </c>
      <c r="N54" s="31">
        <f t="shared" si="13"/>
        <v>0</v>
      </c>
      <c r="O54" s="49">
        <f t="shared" si="14"/>
        <v>0</v>
      </c>
      <c r="P54" s="71">
        <f t="shared" si="15"/>
        <v>1</v>
      </c>
      <c r="Q54" s="71">
        <f t="shared" si="16"/>
        <v>1</v>
      </c>
      <c r="R54" s="71">
        <f t="shared" si="17"/>
        <v>0</v>
      </c>
      <c r="S54" s="71">
        <f t="shared" si="18"/>
        <v>0</v>
      </c>
      <c r="T54" s="71" t="e">
        <f t="shared" si="19"/>
        <v>#DIV/0!</v>
      </c>
    </row>
    <row r="55" spans="1:20" x14ac:dyDescent="0.2">
      <c r="A55" s="133"/>
      <c r="B55" s="3" t="s">
        <v>6</v>
      </c>
      <c r="C55" s="42">
        <v>0</v>
      </c>
      <c r="D55" s="42">
        <v>0</v>
      </c>
      <c r="E55" s="42">
        <v>0</v>
      </c>
      <c r="F55" s="42">
        <v>0</v>
      </c>
      <c r="G55" s="50">
        <f t="shared" ref="G55:H57" si="44">C55+E55</f>
        <v>0</v>
      </c>
      <c r="H55" s="50">
        <f t="shared" si="44"/>
        <v>0</v>
      </c>
      <c r="I55" s="42">
        <v>0</v>
      </c>
      <c r="J55" s="30">
        <f t="shared" si="8"/>
        <v>0</v>
      </c>
      <c r="K55" s="31">
        <f t="shared" si="10"/>
        <v>0</v>
      </c>
      <c r="L55" s="31">
        <f t="shared" si="11"/>
        <v>0</v>
      </c>
      <c r="M55" s="31">
        <f t="shared" si="12"/>
        <v>0</v>
      </c>
      <c r="N55" s="31">
        <f t="shared" si="13"/>
        <v>0</v>
      </c>
      <c r="O55" s="49">
        <f t="shared" si="14"/>
        <v>0</v>
      </c>
      <c r="P55" s="71" t="e">
        <f t="shared" si="15"/>
        <v>#DIV/0!</v>
      </c>
      <c r="Q55" s="71" t="e">
        <f t="shared" si="16"/>
        <v>#DIV/0!</v>
      </c>
      <c r="R55" s="71" t="e">
        <f t="shared" si="17"/>
        <v>#DIV/0!</v>
      </c>
      <c r="S55" s="71" t="e">
        <f t="shared" si="18"/>
        <v>#DIV/0!</v>
      </c>
      <c r="T55" s="71" t="e">
        <f t="shared" si="19"/>
        <v>#DIV/0!</v>
      </c>
    </row>
    <row r="56" spans="1:20" x14ac:dyDescent="0.2">
      <c r="A56" s="133"/>
      <c r="B56" s="3" t="s">
        <v>7</v>
      </c>
      <c r="C56" s="42">
        <v>0</v>
      </c>
      <c r="D56" s="42">
        <v>0</v>
      </c>
      <c r="E56" s="42">
        <v>4</v>
      </c>
      <c r="F56" s="42">
        <v>0</v>
      </c>
      <c r="G56" s="50">
        <f t="shared" si="44"/>
        <v>4</v>
      </c>
      <c r="H56" s="50">
        <f t="shared" si="44"/>
        <v>0</v>
      </c>
      <c r="I56" s="70">
        <v>0</v>
      </c>
      <c r="J56" s="30">
        <f t="shared" si="8"/>
        <v>4</v>
      </c>
      <c r="K56" s="31">
        <f t="shared" si="10"/>
        <v>0</v>
      </c>
      <c r="L56" s="31">
        <f t="shared" si="11"/>
        <v>0</v>
      </c>
      <c r="M56" s="31">
        <f t="shared" si="12"/>
        <v>4</v>
      </c>
      <c r="N56" s="31">
        <f t="shared" si="13"/>
        <v>0</v>
      </c>
      <c r="O56" s="49">
        <f t="shared" si="14"/>
        <v>0</v>
      </c>
      <c r="P56" s="71">
        <f t="shared" si="15"/>
        <v>1</v>
      </c>
      <c r="Q56" s="71">
        <f t="shared" si="16"/>
        <v>1</v>
      </c>
      <c r="R56" s="71">
        <f t="shared" si="17"/>
        <v>0</v>
      </c>
      <c r="S56" s="71">
        <f t="shared" si="18"/>
        <v>0</v>
      </c>
      <c r="T56" s="71" t="e">
        <f t="shared" si="19"/>
        <v>#DIV/0!</v>
      </c>
    </row>
    <row r="57" spans="1:20" ht="16" thickBot="1" x14ac:dyDescent="0.25">
      <c r="A57" s="134"/>
      <c r="B57" s="3" t="s">
        <v>8</v>
      </c>
      <c r="C57" s="42"/>
      <c r="D57" s="42"/>
      <c r="E57" s="42">
        <v>7</v>
      </c>
      <c r="F57" s="42"/>
      <c r="G57" s="50">
        <f t="shared" si="44"/>
        <v>7</v>
      </c>
      <c r="H57" s="50">
        <f t="shared" si="44"/>
        <v>0</v>
      </c>
      <c r="I57" s="70"/>
      <c r="J57" s="30">
        <f t="shared" si="8"/>
        <v>7</v>
      </c>
      <c r="K57" s="68">
        <f t="shared" si="10"/>
        <v>0</v>
      </c>
      <c r="L57" s="68">
        <f t="shared" si="11"/>
        <v>0</v>
      </c>
      <c r="M57" s="68">
        <f t="shared" si="12"/>
        <v>7</v>
      </c>
      <c r="N57" s="68">
        <f t="shared" si="13"/>
        <v>0</v>
      </c>
      <c r="O57" s="72">
        <f t="shared" si="14"/>
        <v>0</v>
      </c>
      <c r="P57" s="71">
        <f t="shared" si="15"/>
        <v>1</v>
      </c>
      <c r="Q57" s="71">
        <f t="shared" si="16"/>
        <v>1</v>
      </c>
      <c r="R57" s="71">
        <f t="shared" si="17"/>
        <v>0</v>
      </c>
      <c r="S57" s="71">
        <f t="shared" si="18"/>
        <v>0</v>
      </c>
      <c r="T57" s="71" t="e">
        <f t="shared" si="19"/>
        <v>#DIV/0!</v>
      </c>
    </row>
    <row r="58" spans="1:20" ht="16" thickBot="1" x14ac:dyDescent="0.25">
      <c r="A58" s="109" t="s">
        <v>1</v>
      </c>
      <c r="B58" s="110"/>
      <c r="C58" s="37">
        <f>SUM(C54:C57)</f>
        <v>0</v>
      </c>
      <c r="D58" s="37">
        <f t="shared" ref="D58:F58" si="45">SUM(D54:D57)</f>
        <v>0</v>
      </c>
      <c r="E58" s="37">
        <f>SUM(E54:E57)</f>
        <v>15</v>
      </c>
      <c r="F58" s="37">
        <f t="shared" si="45"/>
        <v>0</v>
      </c>
      <c r="G58" s="37">
        <f>SUM(G54:G57)</f>
        <v>15</v>
      </c>
      <c r="H58" s="37">
        <f t="shared" ref="H58" si="46">SUM(H54:H57)</f>
        <v>0</v>
      </c>
      <c r="I58" s="59">
        <f>SUM(I54:I57)</f>
        <v>0</v>
      </c>
      <c r="J58" s="30">
        <f t="shared" si="8"/>
        <v>15</v>
      </c>
      <c r="K58" s="73">
        <f t="shared" si="10"/>
        <v>0</v>
      </c>
      <c r="L58" s="73">
        <f t="shared" si="11"/>
        <v>0</v>
      </c>
      <c r="M58" s="73">
        <f t="shared" si="12"/>
        <v>15</v>
      </c>
      <c r="N58" s="73">
        <f t="shared" si="13"/>
        <v>0</v>
      </c>
      <c r="O58" s="74">
        <f t="shared" si="14"/>
        <v>0</v>
      </c>
      <c r="P58" s="71">
        <f t="shared" si="15"/>
        <v>1</v>
      </c>
      <c r="Q58" s="71">
        <f t="shared" si="16"/>
        <v>1</v>
      </c>
      <c r="R58" s="71">
        <f t="shared" si="17"/>
        <v>0</v>
      </c>
      <c r="S58" s="71">
        <f t="shared" si="18"/>
        <v>0</v>
      </c>
      <c r="T58" s="71" t="e">
        <f t="shared" si="19"/>
        <v>#DIV/0!</v>
      </c>
    </row>
    <row r="59" spans="1:20" ht="15" customHeight="1" x14ac:dyDescent="0.2">
      <c r="A59" s="132" t="s">
        <v>99</v>
      </c>
      <c r="B59" s="3" t="s">
        <v>5</v>
      </c>
      <c r="C59" s="79">
        <v>0</v>
      </c>
      <c r="D59" s="79">
        <v>0</v>
      </c>
      <c r="E59" s="79">
        <v>1</v>
      </c>
      <c r="F59" s="79">
        <v>0</v>
      </c>
      <c r="G59" s="50">
        <f>C59+E59</f>
        <v>1</v>
      </c>
      <c r="H59" s="50">
        <f>D59+F59</f>
        <v>0</v>
      </c>
      <c r="I59" s="79">
        <v>0</v>
      </c>
      <c r="J59" s="30">
        <f t="shared" si="8"/>
        <v>1</v>
      </c>
      <c r="K59" s="31">
        <f t="shared" si="10"/>
        <v>0</v>
      </c>
      <c r="L59" s="31">
        <f t="shared" si="11"/>
        <v>0</v>
      </c>
      <c r="M59" s="31">
        <f t="shared" si="12"/>
        <v>1</v>
      </c>
      <c r="N59" s="31">
        <f t="shared" si="13"/>
        <v>0</v>
      </c>
      <c r="O59" s="49">
        <f t="shared" si="14"/>
        <v>0</v>
      </c>
      <c r="P59" s="71">
        <f t="shared" si="15"/>
        <v>1</v>
      </c>
      <c r="Q59" s="71">
        <f t="shared" si="16"/>
        <v>1</v>
      </c>
      <c r="R59" s="71">
        <f t="shared" si="17"/>
        <v>0</v>
      </c>
      <c r="S59" s="71">
        <f t="shared" si="18"/>
        <v>0</v>
      </c>
      <c r="T59" s="71" t="e">
        <f t="shared" si="19"/>
        <v>#DIV/0!</v>
      </c>
    </row>
    <row r="60" spans="1:20" x14ac:dyDescent="0.2">
      <c r="A60" s="133"/>
      <c r="B60" s="3" t="s">
        <v>6</v>
      </c>
      <c r="C60" s="42">
        <v>0</v>
      </c>
      <c r="D60" s="42">
        <v>0</v>
      </c>
      <c r="E60" s="42">
        <v>0</v>
      </c>
      <c r="F60" s="42">
        <v>0</v>
      </c>
      <c r="G60" s="50">
        <f t="shared" ref="G60:H62" si="47">C60+E60</f>
        <v>0</v>
      </c>
      <c r="H60" s="50">
        <f t="shared" si="47"/>
        <v>0</v>
      </c>
      <c r="I60" s="42">
        <v>0</v>
      </c>
      <c r="J60" s="30">
        <f t="shared" si="8"/>
        <v>0</v>
      </c>
      <c r="K60" s="31">
        <f t="shared" si="10"/>
        <v>0</v>
      </c>
      <c r="L60" s="31">
        <f t="shared" si="11"/>
        <v>0</v>
      </c>
      <c r="M60" s="31">
        <f t="shared" si="12"/>
        <v>0</v>
      </c>
      <c r="N60" s="31">
        <f t="shared" si="13"/>
        <v>0</v>
      </c>
      <c r="O60" s="49">
        <f t="shared" si="14"/>
        <v>0</v>
      </c>
      <c r="P60" s="71" t="e">
        <f t="shared" si="15"/>
        <v>#DIV/0!</v>
      </c>
      <c r="Q60" s="71" t="e">
        <f t="shared" si="16"/>
        <v>#DIV/0!</v>
      </c>
      <c r="R60" s="71" t="e">
        <f t="shared" si="17"/>
        <v>#DIV/0!</v>
      </c>
      <c r="S60" s="71" t="e">
        <f t="shared" si="18"/>
        <v>#DIV/0!</v>
      </c>
      <c r="T60" s="71" t="e">
        <f t="shared" si="19"/>
        <v>#DIV/0!</v>
      </c>
    </row>
    <row r="61" spans="1:20" x14ac:dyDescent="0.2">
      <c r="A61" s="133"/>
      <c r="B61" s="3" t="s">
        <v>7</v>
      </c>
      <c r="C61" s="42">
        <v>0</v>
      </c>
      <c r="D61" s="42">
        <v>0</v>
      </c>
      <c r="E61" s="42">
        <v>2</v>
      </c>
      <c r="F61" s="42">
        <v>0</v>
      </c>
      <c r="G61" s="50">
        <f t="shared" si="47"/>
        <v>2</v>
      </c>
      <c r="H61" s="50">
        <f t="shared" si="47"/>
        <v>0</v>
      </c>
      <c r="I61" s="70">
        <v>0</v>
      </c>
      <c r="J61" s="30">
        <f t="shared" si="8"/>
        <v>2</v>
      </c>
      <c r="K61" s="31">
        <f t="shared" si="10"/>
        <v>0</v>
      </c>
      <c r="L61" s="31">
        <f t="shared" si="11"/>
        <v>0</v>
      </c>
      <c r="M61" s="31">
        <f t="shared" si="12"/>
        <v>2</v>
      </c>
      <c r="N61" s="31">
        <f t="shared" si="13"/>
        <v>0</v>
      </c>
      <c r="O61" s="49">
        <f t="shared" si="14"/>
        <v>0</v>
      </c>
      <c r="P61" s="71">
        <f t="shared" si="15"/>
        <v>1</v>
      </c>
      <c r="Q61" s="71">
        <f t="shared" si="16"/>
        <v>1</v>
      </c>
      <c r="R61" s="71">
        <f t="shared" si="17"/>
        <v>0</v>
      </c>
      <c r="S61" s="71">
        <f t="shared" si="18"/>
        <v>0</v>
      </c>
      <c r="T61" s="71" t="e">
        <f t="shared" si="19"/>
        <v>#DIV/0!</v>
      </c>
    </row>
    <row r="62" spans="1:20" ht="16" thickBot="1" x14ac:dyDescent="0.25">
      <c r="A62" s="134"/>
      <c r="B62" s="3" t="s">
        <v>8</v>
      </c>
      <c r="C62" s="42">
        <v>0</v>
      </c>
      <c r="D62" s="42">
        <v>0</v>
      </c>
      <c r="E62" s="42">
        <v>3</v>
      </c>
      <c r="F62" s="42">
        <v>0</v>
      </c>
      <c r="G62" s="50">
        <f t="shared" si="47"/>
        <v>3</v>
      </c>
      <c r="H62" s="50">
        <f t="shared" si="47"/>
        <v>0</v>
      </c>
      <c r="I62" s="70">
        <v>0</v>
      </c>
      <c r="J62" s="30">
        <f t="shared" si="8"/>
        <v>3</v>
      </c>
      <c r="K62" s="68">
        <f t="shared" si="10"/>
        <v>0</v>
      </c>
      <c r="L62" s="68">
        <f t="shared" si="11"/>
        <v>0</v>
      </c>
      <c r="M62" s="68">
        <f t="shared" si="12"/>
        <v>3</v>
      </c>
      <c r="N62" s="68">
        <f t="shared" si="13"/>
        <v>0</v>
      </c>
      <c r="O62" s="72">
        <f t="shared" si="14"/>
        <v>0</v>
      </c>
      <c r="P62" s="71">
        <f t="shared" si="15"/>
        <v>1</v>
      </c>
      <c r="Q62" s="71">
        <f t="shared" si="16"/>
        <v>1</v>
      </c>
      <c r="R62" s="71">
        <f t="shared" si="17"/>
        <v>0</v>
      </c>
      <c r="S62" s="71">
        <f t="shared" si="18"/>
        <v>0</v>
      </c>
      <c r="T62" s="71" t="e">
        <f t="shared" si="19"/>
        <v>#DIV/0!</v>
      </c>
    </row>
    <row r="63" spans="1:20" ht="16" thickBot="1" x14ac:dyDescent="0.25">
      <c r="A63" s="109" t="s">
        <v>1</v>
      </c>
      <c r="B63" s="110"/>
      <c r="C63" s="37">
        <f>SUM(C59:C62)</f>
        <v>0</v>
      </c>
      <c r="D63" s="37">
        <f t="shared" ref="D63:F63" si="48">SUM(D59:D62)</f>
        <v>0</v>
      </c>
      <c r="E63" s="37">
        <f>SUM(E59:E62)</f>
        <v>6</v>
      </c>
      <c r="F63" s="37">
        <f t="shared" si="48"/>
        <v>0</v>
      </c>
      <c r="G63" s="37">
        <f>SUM(G59:G62)</f>
        <v>6</v>
      </c>
      <c r="H63" s="37">
        <f t="shared" ref="H63" si="49">SUM(H59:H62)</f>
        <v>0</v>
      </c>
      <c r="I63" s="59">
        <f>SUM(I59:I62)</f>
        <v>0</v>
      </c>
      <c r="J63" s="30">
        <f t="shared" si="8"/>
        <v>6</v>
      </c>
      <c r="K63" s="73">
        <f t="shared" si="10"/>
        <v>0</v>
      </c>
      <c r="L63" s="73">
        <f t="shared" si="11"/>
        <v>0</v>
      </c>
      <c r="M63" s="73">
        <f t="shared" si="12"/>
        <v>6</v>
      </c>
      <c r="N63" s="73">
        <f t="shared" si="13"/>
        <v>0</v>
      </c>
      <c r="O63" s="74">
        <f t="shared" si="14"/>
        <v>0</v>
      </c>
      <c r="P63" s="71">
        <f t="shared" si="15"/>
        <v>1</v>
      </c>
      <c r="Q63" s="71">
        <f t="shared" si="16"/>
        <v>1</v>
      </c>
      <c r="R63" s="71">
        <f t="shared" si="17"/>
        <v>0</v>
      </c>
      <c r="S63" s="71">
        <f t="shared" si="18"/>
        <v>0</v>
      </c>
      <c r="T63" s="71" t="e">
        <f t="shared" si="19"/>
        <v>#DIV/0!</v>
      </c>
    </row>
    <row r="64" spans="1:20" x14ac:dyDescent="0.2">
      <c r="A64" s="8"/>
      <c r="B64" s="9"/>
      <c r="C64" s="7"/>
      <c r="D64" s="7"/>
      <c r="E64" s="7"/>
      <c r="F64" s="7"/>
      <c r="G64" s="7"/>
      <c r="H64" s="7"/>
      <c r="I64" s="7"/>
      <c r="J64" s="7"/>
    </row>
    <row r="65" spans="1:20" ht="15" customHeight="1" x14ac:dyDescent="0.2">
      <c r="A65" s="111" t="s">
        <v>11</v>
      </c>
      <c r="B65" s="112"/>
      <c r="C65" s="5">
        <f>C9+C14+C19+C24+C29+C34+C39+C44+C49+C54+C59</f>
        <v>2</v>
      </c>
      <c r="D65" s="5">
        <f t="shared" ref="D65:F65" si="50">D9+D14+D19+D24+D29+D34+D39+D44+D49+D54+D59</f>
        <v>0</v>
      </c>
      <c r="E65" s="5">
        <f t="shared" si="50"/>
        <v>50</v>
      </c>
      <c r="F65" s="5">
        <f t="shared" si="50"/>
        <v>0</v>
      </c>
      <c r="G65" s="33">
        <f>C65+E65</f>
        <v>52</v>
      </c>
      <c r="H65" s="33">
        <f>D65+F65</f>
        <v>0</v>
      </c>
      <c r="I65" s="33">
        <v>0</v>
      </c>
      <c r="J65" s="30">
        <f t="shared" ref="J65:J69" si="51">SUM(G65:H65)</f>
        <v>52</v>
      </c>
      <c r="K65" s="31">
        <f t="shared" ref="K65:K69" si="52">C65</f>
        <v>2</v>
      </c>
      <c r="L65" s="31">
        <f t="shared" ref="L65:L69" si="53">D65</f>
        <v>0</v>
      </c>
      <c r="M65" s="31">
        <f t="shared" ref="M65:M69" si="54">E65</f>
        <v>50</v>
      </c>
      <c r="N65" s="31">
        <f t="shared" ref="N65:N69" si="55">F65</f>
        <v>0</v>
      </c>
      <c r="O65" s="49">
        <f t="shared" ref="O65:O69" si="56">I65</f>
        <v>0</v>
      </c>
      <c r="P65" s="71">
        <f t="shared" ref="P65:P69" si="57">(K65+L65+M65+N65)/J65</f>
        <v>1</v>
      </c>
      <c r="Q65" s="71">
        <f t="shared" ref="Q65:Q69" si="58">(M65+N65)/(J65-K65-L65)</f>
        <v>1</v>
      </c>
      <c r="R65" s="71">
        <f t="shared" ref="R65:R69" si="59">(L65+N65)/(K65+L65+M65+N65)</f>
        <v>0</v>
      </c>
      <c r="S65" s="71">
        <f t="shared" ref="S65:S69" si="60">(L65+N65)/J65</f>
        <v>0</v>
      </c>
      <c r="T65" s="71" t="e">
        <f t="shared" ref="T65:T69" si="61">O65/(L65+N65)</f>
        <v>#DIV/0!</v>
      </c>
    </row>
    <row r="66" spans="1:20" x14ac:dyDescent="0.2">
      <c r="A66" s="111" t="s">
        <v>12</v>
      </c>
      <c r="B66" s="112"/>
      <c r="C66" s="5">
        <f t="shared" ref="C66:F68" si="62">C10+C15+C20+C25+C30+C35+C40+C45+C50+C55+C60</f>
        <v>5</v>
      </c>
      <c r="D66" s="5">
        <f t="shared" si="62"/>
        <v>0</v>
      </c>
      <c r="E66" s="5">
        <f t="shared" si="62"/>
        <v>43</v>
      </c>
      <c r="F66" s="5">
        <f t="shared" si="62"/>
        <v>1</v>
      </c>
      <c r="G66" s="33">
        <f t="shared" ref="G66:G68" si="63">C66+E66</f>
        <v>48</v>
      </c>
      <c r="H66" s="33">
        <f t="shared" ref="H66:H68" si="64">D66+F66</f>
        <v>1</v>
      </c>
      <c r="I66" s="33">
        <v>0</v>
      </c>
      <c r="J66" s="30">
        <f t="shared" si="51"/>
        <v>49</v>
      </c>
      <c r="K66" s="31">
        <f t="shared" si="52"/>
        <v>5</v>
      </c>
      <c r="L66" s="31">
        <f t="shared" si="53"/>
        <v>0</v>
      </c>
      <c r="M66" s="31">
        <f t="shared" si="54"/>
        <v>43</v>
      </c>
      <c r="N66" s="31">
        <f t="shared" si="55"/>
        <v>1</v>
      </c>
      <c r="O66" s="49">
        <f t="shared" si="56"/>
        <v>0</v>
      </c>
      <c r="P66" s="71">
        <f t="shared" si="57"/>
        <v>1</v>
      </c>
      <c r="Q66" s="71">
        <f t="shared" si="58"/>
        <v>1</v>
      </c>
      <c r="R66" s="71">
        <f t="shared" si="59"/>
        <v>2.0408163265306121E-2</v>
      </c>
      <c r="S66" s="71">
        <f t="shared" si="60"/>
        <v>2.0408163265306121E-2</v>
      </c>
      <c r="T66" s="71">
        <f t="shared" si="61"/>
        <v>0</v>
      </c>
    </row>
    <row r="67" spans="1:20" x14ac:dyDescent="0.2">
      <c r="A67" s="111" t="s">
        <v>13</v>
      </c>
      <c r="B67" s="112"/>
      <c r="C67" s="5">
        <f t="shared" si="62"/>
        <v>2</v>
      </c>
      <c r="D67" s="5">
        <f t="shared" si="62"/>
        <v>0</v>
      </c>
      <c r="E67" s="5">
        <f t="shared" si="62"/>
        <v>85</v>
      </c>
      <c r="F67" s="5">
        <f t="shared" si="62"/>
        <v>0</v>
      </c>
      <c r="G67" s="33">
        <f t="shared" si="63"/>
        <v>87</v>
      </c>
      <c r="H67" s="33">
        <f t="shared" si="64"/>
        <v>0</v>
      </c>
      <c r="I67" s="33">
        <v>0</v>
      </c>
      <c r="J67" s="30">
        <f t="shared" si="51"/>
        <v>87</v>
      </c>
      <c r="K67" s="31">
        <f t="shared" si="52"/>
        <v>2</v>
      </c>
      <c r="L67" s="31">
        <f t="shared" si="53"/>
        <v>0</v>
      </c>
      <c r="M67" s="31">
        <f t="shared" si="54"/>
        <v>85</v>
      </c>
      <c r="N67" s="31">
        <f t="shared" si="55"/>
        <v>0</v>
      </c>
      <c r="O67" s="49">
        <f t="shared" si="56"/>
        <v>0</v>
      </c>
      <c r="P67" s="71">
        <f t="shared" si="57"/>
        <v>1</v>
      </c>
      <c r="Q67" s="71">
        <f t="shared" si="58"/>
        <v>1</v>
      </c>
      <c r="R67" s="71">
        <f t="shared" si="59"/>
        <v>0</v>
      </c>
      <c r="S67" s="71">
        <f t="shared" si="60"/>
        <v>0</v>
      </c>
      <c r="T67" s="71" t="e">
        <f t="shared" si="61"/>
        <v>#DIV/0!</v>
      </c>
    </row>
    <row r="68" spans="1:20" ht="16" thickBot="1" x14ac:dyDescent="0.25">
      <c r="A68" s="111" t="s">
        <v>14</v>
      </c>
      <c r="B68" s="112"/>
      <c r="C68" s="5">
        <f t="shared" si="62"/>
        <v>0</v>
      </c>
      <c r="D68" s="5">
        <f t="shared" si="62"/>
        <v>0</v>
      </c>
      <c r="E68" s="5">
        <f t="shared" si="62"/>
        <v>54</v>
      </c>
      <c r="F68" s="5">
        <f t="shared" si="62"/>
        <v>1</v>
      </c>
      <c r="G68" s="33">
        <f t="shared" si="63"/>
        <v>54</v>
      </c>
      <c r="H68" s="33">
        <f t="shared" si="64"/>
        <v>1</v>
      </c>
      <c r="I68" s="33">
        <v>0</v>
      </c>
      <c r="J68" s="30">
        <f t="shared" si="51"/>
        <v>55</v>
      </c>
      <c r="K68" s="68">
        <f t="shared" si="52"/>
        <v>0</v>
      </c>
      <c r="L68" s="68">
        <f t="shared" si="53"/>
        <v>0</v>
      </c>
      <c r="M68" s="68">
        <f t="shared" si="54"/>
        <v>54</v>
      </c>
      <c r="N68" s="68">
        <f t="shared" si="55"/>
        <v>1</v>
      </c>
      <c r="O68" s="72">
        <f t="shared" si="56"/>
        <v>0</v>
      </c>
      <c r="P68" s="71">
        <f t="shared" si="57"/>
        <v>1</v>
      </c>
      <c r="Q68" s="71">
        <f t="shared" si="58"/>
        <v>1</v>
      </c>
      <c r="R68" s="71">
        <f t="shared" si="59"/>
        <v>1.8181818181818181E-2</v>
      </c>
      <c r="S68" s="71">
        <f t="shared" si="60"/>
        <v>1.8181818181818181E-2</v>
      </c>
      <c r="T68" s="71">
        <f t="shared" si="61"/>
        <v>0</v>
      </c>
    </row>
    <row r="69" spans="1:20" ht="16" thickBot="1" x14ac:dyDescent="0.25">
      <c r="A69" s="109" t="s">
        <v>15</v>
      </c>
      <c r="B69" s="110"/>
      <c r="C69" s="17">
        <f>SUM(C65:C68)</f>
        <v>9</v>
      </c>
      <c r="D69" s="17">
        <f t="shared" ref="D69:F69" si="65">SUM(D65:D68)</f>
        <v>0</v>
      </c>
      <c r="E69" s="17">
        <f>SUM(E65:E68)</f>
        <v>232</v>
      </c>
      <c r="F69" s="17">
        <f t="shared" si="65"/>
        <v>2</v>
      </c>
      <c r="G69" s="37">
        <f>SUM(G65:G68)</f>
        <v>241</v>
      </c>
      <c r="H69" s="37">
        <f t="shared" ref="H69" si="66">SUM(H65:H68)</f>
        <v>2</v>
      </c>
      <c r="I69" s="59">
        <f>SUM(I65:I68)</f>
        <v>0</v>
      </c>
      <c r="J69" s="30">
        <f t="shared" si="51"/>
        <v>243</v>
      </c>
      <c r="K69" s="73">
        <f t="shared" si="52"/>
        <v>9</v>
      </c>
      <c r="L69" s="73">
        <f t="shared" si="53"/>
        <v>0</v>
      </c>
      <c r="M69" s="73">
        <f t="shared" si="54"/>
        <v>232</v>
      </c>
      <c r="N69" s="73">
        <f t="shared" si="55"/>
        <v>2</v>
      </c>
      <c r="O69" s="74">
        <f t="shared" si="56"/>
        <v>0</v>
      </c>
      <c r="P69" s="71">
        <f t="shared" si="57"/>
        <v>1</v>
      </c>
      <c r="Q69" s="71">
        <f t="shared" si="58"/>
        <v>1</v>
      </c>
      <c r="R69" s="71">
        <f t="shared" si="59"/>
        <v>8.23045267489712E-3</v>
      </c>
      <c r="S69" s="71">
        <f t="shared" si="60"/>
        <v>8.23045267489712E-3</v>
      </c>
      <c r="T69" s="71">
        <f t="shared" si="61"/>
        <v>0</v>
      </c>
    </row>
    <row r="70" spans="1:20" s="11" customFormat="1" x14ac:dyDescent="0.2">
      <c r="B70" s="11" t="s">
        <v>158</v>
      </c>
      <c r="C70" s="12">
        <f>(D69+C69+F69+E69)</f>
        <v>243</v>
      </c>
      <c r="D70" s="13" t="e">
        <f>C70/#REF!</f>
        <v>#REF!</v>
      </c>
      <c r="E70" s="12"/>
      <c r="F70" s="12"/>
      <c r="G70" s="12"/>
      <c r="H70" s="12"/>
      <c r="I70" s="12"/>
      <c r="J70" s="7"/>
    </row>
    <row r="71" spans="1:20" s="11" customFormat="1" x14ac:dyDescent="0.2">
      <c r="B71" s="15" t="s">
        <v>164</v>
      </c>
      <c r="C71" s="12">
        <f>C69+E69</f>
        <v>241</v>
      </c>
      <c r="D71" s="14">
        <f>C71/C70</f>
        <v>0.99176954732510292</v>
      </c>
      <c r="E71" s="12"/>
      <c r="F71" s="12"/>
      <c r="G71" s="12"/>
      <c r="H71" s="12"/>
      <c r="I71" s="12"/>
      <c r="J71" s="7"/>
    </row>
    <row r="72" spans="1:20" s="11" customFormat="1" x14ac:dyDescent="0.2">
      <c r="B72" s="15" t="s">
        <v>165</v>
      </c>
      <c r="C72" s="12"/>
      <c r="D72" s="14" t="e">
        <f>C71/#REF!</f>
        <v>#REF!</v>
      </c>
      <c r="E72" s="12"/>
      <c r="F72" s="12"/>
      <c r="G72" s="12"/>
      <c r="H72" s="12"/>
      <c r="I72" s="12"/>
      <c r="J72" s="7"/>
    </row>
    <row r="73" spans="1:20" s="11" customFormat="1" x14ac:dyDescent="0.2">
      <c r="B73" s="11" t="s">
        <v>3</v>
      </c>
      <c r="C73" s="12">
        <f>I69</f>
        <v>0</v>
      </c>
      <c r="D73" s="14">
        <f>C73/C71</f>
        <v>0</v>
      </c>
      <c r="J73" s="7"/>
    </row>
    <row r="74" spans="1:20" x14ac:dyDescent="0.2">
      <c r="J74" s="7"/>
    </row>
    <row r="75" spans="1:20" x14ac:dyDescent="0.2">
      <c r="J75" s="7"/>
    </row>
    <row r="76" spans="1:20" x14ac:dyDescent="0.2">
      <c r="J76" s="7"/>
    </row>
    <row r="77" spans="1:20" x14ac:dyDescent="0.2">
      <c r="J77" s="7"/>
    </row>
    <row r="78" spans="1:20" x14ac:dyDescent="0.2">
      <c r="J78" s="7"/>
    </row>
    <row r="79" spans="1:20" x14ac:dyDescent="0.2">
      <c r="J79" s="7"/>
    </row>
    <row r="80" spans="1:20" x14ac:dyDescent="0.2">
      <c r="J80" s="7"/>
    </row>
    <row r="81" spans="10:10" x14ac:dyDescent="0.2">
      <c r="J81" s="7"/>
    </row>
    <row r="82" spans="10:10" x14ac:dyDescent="0.2">
      <c r="J82" s="4"/>
    </row>
    <row r="83" spans="10:10" x14ac:dyDescent="0.2">
      <c r="J83" s="4"/>
    </row>
    <row r="84" spans="10:10" x14ac:dyDescent="0.2">
      <c r="J84" s="4"/>
    </row>
    <row r="85" spans="10:10" x14ac:dyDescent="0.2">
      <c r="J85" s="4"/>
    </row>
    <row r="86" spans="10:10" x14ac:dyDescent="0.2">
      <c r="J86" s="4"/>
    </row>
    <row r="87" spans="10:10" x14ac:dyDescent="0.2">
      <c r="J87" s="4"/>
    </row>
    <row r="88" spans="10:10" x14ac:dyDescent="0.2">
      <c r="J88" s="4"/>
    </row>
    <row r="89" spans="10:10" x14ac:dyDescent="0.2">
      <c r="J89" s="4"/>
    </row>
    <row r="90" spans="10:10" x14ac:dyDescent="0.2">
      <c r="J90" s="4"/>
    </row>
    <row r="91" spans="10:10" x14ac:dyDescent="0.2">
      <c r="J91" s="4"/>
    </row>
    <row r="92" spans="10:10" x14ac:dyDescent="0.2">
      <c r="J92" s="4"/>
    </row>
    <row r="93" spans="10:10" x14ac:dyDescent="0.2">
      <c r="J93" s="4"/>
    </row>
    <row r="94" spans="10:10" x14ac:dyDescent="0.2">
      <c r="J94" s="4"/>
    </row>
    <row r="95" spans="10:10" x14ac:dyDescent="0.2">
      <c r="J95" s="4"/>
    </row>
    <row r="96" spans="10:10" x14ac:dyDescent="0.2">
      <c r="J96" s="4"/>
    </row>
    <row r="97" spans="10:10" x14ac:dyDescent="0.2">
      <c r="J97" s="4"/>
    </row>
    <row r="98" spans="10:10" x14ac:dyDescent="0.2">
      <c r="J98" s="4"/>
    </row>
    <row r="99" spans="10:10" x14ac:dyDescent="0.2">
      <c r="J99" s="4"/>
    </row>
    <row r="100" spans="10:10" x14ac:dyDescent="0.2">
      <c r="J100" s="4"/>
    </row>
    <row r="101" spans="10:10" x14ac:dyDescent="0.2">
      <c r="J101" s="4"/>
    </row>
    <row r="102" spans="10:10" x14ac:dyDescent="0.2">
      <c r="J102" s="4"/>
    </row>
    <row r="103" spans="10:10" x14ac:dyDescent="0.2">
      <c r="J103" s="4"/>
    </row>
    <row r="104" spans="10:10" x14ac:dyDescent="0.2">
      <c r="J104" s="4"/>
    </row>
    <row r="105" spans="10:10" x14ac:dyDescent="0.2">
      <c r="J105" s="4"/>
    </row>
    <row r="106" spans="10:10" x14ac:dyDescent="0.2">
      <c r="J106" s="4"/>
    </row>
    <row r="107" spans="10:10" x14ac:dyDescent="0.2">
      <c r="J107" s="4"/>
    </row>
    <row r="108" spans="10:10" x14ac:dyDescent="0.2">
      <c r="J108" s="4"/>
    </row>
    <row r="123" spans="2:3" x14ac:dyDescent="0.2">
      <c r="B123" s="18"/>
      <c r="C123" s="18"/>
    </row>
  </sheetData>
  <mergeCells count="47">
    <mergeCell ref="O5:O8"/>
    <mergeCell ref="K5:N5"/>
    <mergeCell ref="K6:N6"/>
    <mergeCell ref="K7:L7"/>
    <mergeCell ref="M7:N7"/>
    <mergeCell ref="P7:Q7"/>
    <mergeCell ref="R7:S7"/>
    <mergeCell ref="P5:T6"/>
    <mergeCell ref="A23:B23"/>
    <mergeCell ref="A4:I4"/>
    <mergeCell ref="C7:D7"/>
    <mergeCell ref="E7:F7"/>
    <mergeCell ref="G7:H7"/>
    <mergeCell ref="A14:A17"/>
    <mergeCell ref="A13:B13"/>
    <mergeCell ref="C6:I6"/>
    <mergeCell ref="A5:B8"/>
    <mergeCell ref="C5:I5"/>
    <mergeCell ref="A18:B18"/>
    <mergeCell ref="A19:A22"/>
    <mergeCell ref="J5:J8"/>
    <mergeCell ref="A1:I1"/>
    <mergeCell ref="A2:I2"/>
    <mergeCell ref="A3:I3"/>
    <mergeCell ref="I7:I8"/>
    <mergeCell ref="A9:A12"/>
    <mergeCell ref="A29:A32"/>
    <mergeCell ref="A24:A27"/>
    <mergeCell ref="A39:A42"/>
    <mergeCell ref="A43:B43"/>
    <mergeCell ref="A44:A47"/>
    <mergeCell ref="A28:B28"/>
    <mergeCell ref="A67:B67"/>
    <mergeCell ref="A68:B68"/>
    <mergeCell ref="A69:B69"/>
    <mergeCell ref="A58:B58"/>
    <mergeCell ref="A59:A62"/>
    <mergeCell ref="A63:B63"/>
    <mergeCell ref="A65:B65"/>
    <mergeCell ref="A54:A57"/>
    <mergeCell ref="A33:B33"/>
    <mergeCell ref="A34:A37"/>
    <mergeCell ref="A38:B38"/>
    <mergeCell ref="A66:B66"/>
    <mergeCell ref="A49:A52"/>
    <mergeCell ref="A53:B53"/>
    <mergeCell ref="A48:B48"/>
  </mergeCells>
  <conditionalFormatting sqref="E65:E69 D60:I62 E59:E62 C59:C62 D59:F60 I59:I60 D50:I50 F50:I51 D55:I57 E54:E57 C49:C52 D49:D51 E49:E52 F49:F50 I49:I50 C54:C57 D54:D55 F54:F55 I54:I55 D15:I16 G37:I38 D10:D11 F10:I11 C12:I12 E9:E12 C9:C12 D15:D17 F15:I17 E14:E17 C14:C17 F20:I22 F25:I27 D30:I32 E29:E32 C29:C32 D35:I36 D40:I42 E39:E42 F45:I47 I9:I10 I14:I15 C14:F15 C19:E22 F19:F20 I19:I20 C24:E27 F24:F25 I24:I25 D29:D30 F29:F30 I29:I30 C34:E37 C39:C42 D39:D40 F39:F40 I36:I40 C44:E47 F44:F45 I44:I45 C65:C69 D65:F68 G68:I68 C46:I46 C56:I56 C16:I17 C21:I22 C26:I27 C31:I32 C36:I37 C41:I42 C51:I52 C61:I62">
    <cfRule type="cellIs" dxfId="18" priority="866" operator="greaterThan">
      <formula>0</formula>
    </cfRule>
  </conditionalFormatting>
  <conditionalFormatting sqref="D65:D69 F65:H69 E27:I27 G39:I39 G34:H42 G35:I37 I36:I38 D9:D12 F9:H12 D44:D47 F44:H47 D54:D57 F54:H57 D14:D17 F14:H17 D19:D22 F19:H22 D24:D27 F24:H27 D29:D32 F29:H32 D34:D37 F34:H37 D39:D42 F39:H42 D49:D52 F49:H52 D59:D62 F59:H62 I65:I68">
    <cfRule type="cellIs" dxfId="17" priority="822" operator="greaterThan">
      <formula>0</formula>
    </cfRule>
  </conditionalFormatting>
  <printOptions horizontalCentered="1"/>
  <pageMargins left="0" right="0" top="0.5" bottom="0.4" header="0.3" footer="0.3"/>
  <pageSetup paperSize="9" scale="58" orientation="portrait" verticalDpi="300" r:id="rId1"/>
  <rowBreaks count="1" manualBreakCount="1">
    <brk id="69" max="16383" man="1"/>
  </rowBreaks>
  <colBreaks count="1" manualBreakCount="1">
    <brk id="10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8"/>
  <sheetViews>
    <sheetView workbookViewId="0">
      <pane xSplit="1" ySplit="8" topLeftCell="B36" activePane="bottomRight" state="frozen"/>
      <selection activeCell="K6" sqref="K6:N6"/>
      <selection pane="topRight" activeCell="K6" sqref="K6:N6"/>
      <selection pane="bottomLeft" activeCell="K6" sqref="K6:N6"/>
      <selection pane="bottomRight" activeCell="I47" sqref="I47"/>
    </sheetView>
  </sheetViews>
  <sheetFormatPr baseColWidth="10" defaultColWidth="9.1640625" defaultRowHeight="15" x14ac:dyDescent="0.2"/>
  <cols>
    <col min="1" max="1" width="16.83203125" style="2" customWidth="1"/>
    <col min="2" max="2" width="5.1640625" style="2" customWidth="1"/>
    <col min="3" max="3" width="12" style="2" customWidth="1"/>
    <col min="4" max="4" width="15.5" style="2" customWidth="1"/>
    <col min="5" max="5" width="11.6640625" style="2" customWidth="1"/>
    <col min="6" max="6" width="13.5" style="2" customWidth="1"/>
    <col min="7" max="8" width="5.6640625" style="2" customWidth="1"/>
    <col min="9" max="9" width="9.33203125" style="2" bestFit="1" customWidth="1"/>
    <col min="10" max="16384" width="9.1640625" style="2"/>
  </cols>
  <sheetData>
    <row r="1" spans="1:20" s="1" customFormat="1" ht="19" x14ac:dyDescent="0.2">
      <c r="A1" s="148" t="s">
        <v>100</v>
      </c>
      <c r="B1" s="148"/>
      <c r="C1" s="148"/>
      <c r="D1" s="148"/>
      <c r="E1" s="148"/>
      <c r="F1" s="148"/>
      <c r="G1" s="148"/>
      <c r="H1" s="148"/>
      <c r="I1" s="148"/>
    </row>
    <row r="2" spans="1:20" s="1" customFormat="1" ht="16" x14ac:dyDescent="0.2">
      <c r="A2" s="149" t="s">
        <v>17</v>
      </c>
      <c r="B2" s="149"/>
      <c r="C2" s="149"/>
      <c r="D2" s="149"/>
      <c r="E2" s="149"/>
      <c r="F2" s="149"/>
      <c r="G2" s="149"/>
      <c r="H2" s="149"/>
      <c r="I2" s="149"/>
    </row>
    <row r="3" spans="1:20" s="1" customFormat="1" ht="16" x14ac:dyDescent="0.2">
      <c r="A3" s="149">
        <v>2016</v>
      </c>
      <c r="B3" s="149"/>
      <c r="C3" s="149"/>
      <c r="D3" s="149"/>
      <c r="E3" s="149"/>
      <c r="F3" s="149"/>
      <c r="G3" s="149"/>
      <c r="H3" s="149"/>
      <c r="I3" s="149"/>
    </row>
    <row r="4" spans="1:20" s="1" customFormat="1" ht="17" thickBot="1" x14ac:dyDescent="0.25">
      <c r="A4" s="136" t="s">
        <v>176</v>
      </c>
      <c r="B4" s="136"/>
      <c r="C4" s="136"/>
      <c r="D4" s="136"/>
      <c r="E4" s="136"/>
      <c r="F4" s="136"/>
      <c r="G4" s="136"/>
      <c r="H4" s="136"/>
      <c r="I4" s="136"/>
    </row>
    <row r="5" spans="1:20" s="1" customFormat="1" ht="17" thickBot="1" x14ac:dyDescent="0.25">
      <c r="A5" s="141" t="s">
        <v>0</v>
      </c>
      <c r="B5" s="142"/>
      <c r="C5" s="150" t="s">
        <v>177</v>
      </c>
      <c r="D5" s="151"/>
      <c r="E5" s="151"/>
      <c r="F5" s="151"/>
      <c r="G5" s="151"/>
      <c r="H5" s="151"/>
      <c r="I5" s="152"/>
      <c r="J5" s="115" t="s">
        <v>1</v>
      </c>
      <c r="K5" s="102" t="s">
        <v>193</v>
      </c>
      <c r="L5" s="118"/>
      <c r="M5" s="118"/>
      <c r="N5" s="119"/>
      <c r="O5" s="115" t="s">
        <v>3</v>
      </c>
      <c r="P5" s="120" t="s">
        <v>159</v>
      </c>
      <c r="Q5" s="121"/>
      <c r="R5" s="121"/>
      <c r="S5" s="121"/>
      <c r="T5" s="122"/>
    </row>
    <row r="6" spans="1:20" ht="16" thickBot="1" x14ac:dyDescent="0.25">
      <c r="A6" s="143"/>
      <c r="B6" s="144"/>
      <c r="C6" s="138"/>
      <c r="D6" s="139"/>
      <c r="E6" s="139"/>
      <c r="F6" s="139"/>
      <c r="G6" s="139"/>
      <c r="H6" s="139"/>
      <c r="I6" s="140"/>
      <c r="J6" s="116"/>
      <c r="K6" s="101" t="s">
        <v>187</v>
      </c>
      <c r="L6" s="101"/>
      <c r="M6" s="101"/>
      <c r="N6" s="102"/>
      <c r="O6" s="116"/>
      <c r="P6" s="123"/>
      <c r="Q6" s="124"/>
      <c r="R6" s="124"/>
      <c r="S6" s="124"/>
      <c r="T6" s="125"/>
    </row>
    <row r="7" spans="1:20" ht="16" thickBot="1" x14ac:dyDescent="0.25">
      <c r="A7" s="143"/>
      <c r="B7" s="144"/>
      <c r="C7" s="137" t="s">
        <v>178</v>
      </c>
      <c r="D7" s="137"/>
      <c r="E7" s="137" t="s">
        <v>182</v>
      </c>
      <c r="F7" s="137"/>
      <c r="G7" s="137" t="s">
        <v>181</v>
      </c>
      <c r="H7" s="137"/>
      <c r="I7" s="135" t="s">
        <v>3</v>
      </c>
      <c r="J7" s="116"/>
      <c r="K7" s="101" t="s">
        <v>188</v>
      </c>
      <c r="L7" s="101"/>
      <c r="M7" s="101" t="s">
        <v>189</v>
      </c>
      <c r="N7" s="102"/>
      <c r="O7" s="116"/>
      <c r="P7" s="101" t="s">
        <v>158</v>
      </c>
      <c r="Q7" s="101"/>
      <c r="R7" s="101" t="s">
        <v>2</v>
      </c>
      <c r="S7" s="101"/>
      <c r="T7" s="87" t="s">
        <v>3</v>
      </c>
    </row>
    <row r="8" spans="1:20" ht="16" thickBot="1" x14ac:dyDescent="0.25">
      <c r="A8" s="145"/>
      <c r="B8" s="146"/>
      <c r="C8" s="83" t="s">
        <v>179</v>
      </c>
      <c r="D8" s="83" t="s">
        <v>180</v>
      </c>
      <c r="E8" s="83" t="s">
        <v>179</v>
      </c>
      <c r="F8" s="83" t="s">
        <v>180</v>
      </c>
      <c r="G8" s="83" t="s">
        <v>179</v>
      </c>
      <c r="H8" s="83" t="s">
        <v>180</v>
      </c>
      <c r="I8" s="135"/>
      <c r="J8" s="117"/>
      <c r="K8" s="84" t="s">
        <v>190</v>
      </c>
      <c r="L8" s="84" t="s">
        <v>2</v>
      </c>
      <c r="M8" s="84" t="s">
        <v>190</v>
      </c>
      <c r="N8" s="89" t="s">
        <v>2</v>
      </c>
      <c r="O8" s="117"/>
      <c r="P8" s="85" t="s">
        <v>160</v>
      </c>
      <c r="Q8" s="85" t="s">
        <v>161</v>
      </c>
      <c r="R8" s="85" t="s">
        <v>162</v>
      </c>
      <c r="S8" s="85" t="s">
        <v>163</v>
      </c>
      <c r="T8" s="88"/>
    </row>
    <row r="9" spans="1:20" ht="15" customHeight="1" x14ac:dyDescent="0.2">
      <c r="A9" s="133" t="s">
        <v>27</v>
      </c>
      <c r="B9" s="76" t="s">
        <v>5</v>
      </c>
      <c r="C9" s="79">
        <v>0</v>
      </c>
      <c r="D9" s="79">
        <v>0</v>
      </c>
      <c r="E9" s="79">
        <v>11</v>
      </c>
      <c r="F9" s="79">
        <v>0</v>
      </c>
      <c r="G9" s="79">
        <f>C9+E9</f>
        <v>11</v>
      </c>
      <c r="H9" s="79">
        <f>D9+F9</f>
        <v>0</v>
      </c>
      <c r="I9" s="80">
        <v>0</v>
      </c>
      <c r="J9" s="82">
        <f>SUM(G9:H9)</f>
        <v>11</v>
      </c>
      <c r="K9" s="76">
        <f t="shared" ref="K9:N13" si="0">C9</f>
        <v>0</v>
      </c>
      <c r="L9" s="76">
        <f t="shared" si="0"/>
        <v>0</v>
      </c>
      <c r="M9" s="76">
        <f t="shared" si="0"/>
        <v>11</v>
      </c>
      <c r="N9" s="76">
        <f t="shared" si="0"/>
        <v>0</v>
      </c>
      <c r="O9" s="77">
        <f t="shared" ref="O9:O13" si="1">I9</f>
        <v>0</v>
      </c>
      <c r="P9" s="78">
        <f t="shared" ref="P9:P13" si="2">(K9+L9+M9+N9)/J9</f>
        <v>1</v>
      </c>
      <c r="Q9" s="78">
        <f t="shared" ref="Q9:Q13" si="3">(M9+N9)/(J9-K9-L9)</f>
        <v>1</v>
      </c>
      <c r="R9" s="78">
        <f t="shared" ref="R9:R13" si="4">(L9+N9)/(K9+L9+M9+N9)</f>
        <v>0</v>
      </c>
      <c r="S9" s="78">
        <f t="shared" ref="S9:S13" si="5">(L9+N9)/J9</f>
        <v>0</v>
      </c>
      <c r="T9" s="78" t="e">
        <f t="shared" ref="T9:T13" si="6">O9/(L9+N9)</f>
        <v>#DIV/0!</v>
      </c>
    </row>
    <row r="10" spans="1:20" x14ac:dyDescent="0.2">
      <c r="A10" s="133"/>
      <c r="B10" s="3" t="s">
        <v>6</v>
      </c>
      <c r="C10" s="42">
        <v>0</v>
      </c>
      <c r="D10" s="42">
        <v>0</v>
      </c>
      <c r="E10" s="42">
        <v>13</v>
      </c>
      <c r="F10" s="42">
        <v>0</v>
      </c>
      <c r="G10" s="50">
        <f t="shared" ref="G10:H12" si="7">C10+E10</f>
        <v>13</v>
      </c>
      <c r="H10" s="50">
        <f t="shared" si="7"/>
        <v>0</v>
      </c>
      <c r="I10" s="70">
        <v>0</v>
      </c>
      <c r="J10" s="30">
        <f t="shared" ref="J10:J49" si="8">SUM(G10:H10)</f>
        <v>13</v>
      </c>
      <c r="K10" s="31">
        <f t="shared" si="0"/>
        <v>0</v>
      </c>
      <c r="L10" s="31">
        <f t="shared" si="0"/>
        <v>0</v>
      </c>
      <c r="M10" s="31">
        <f t="shared" si="0"/>
        <v>13</v>
      </c>
      <c r="N10" s="31">
        <f t="shared" si="0"/>
        <v>0</v>
      </c>
      <c r="O10" s="49">
        <f t="shared" si="1"/>
        <v>0</v>
      </c>
      <c r="P10" s="71">
        <f t="shared" si="2"/>
        <v>1</v>
      </c>
      <c r="Q10" s="71">
        <f t="shared" si="3"/>
        <v>1</v>
      </c>
      <c r="R10" s="71">
        <f t="shared" si="4"/>
        <v>0</v>
      </c>
      <c r="S10" s="71">
        <f t="shared" si="5"/>
        <v>0</v>
      </c>
      <c r="T10" s="71" t="e">
        <f t="shared" si="6"/>
        <v>#DIV/0!</v>
      </c>
    </row>
    <row r="11" spans="1:20" x14ac:dyDescent="0.2">
      <c r="A11" s="133"/>
      <c r="B11" s="3" t="s">
        <v>7</v>
      </c>
      <c r="C11" s="42">
        <v>0</v>
      </c>
      <c r="D11" s="42">
        <v>0</v>
      </c>
      <c r="E11" s="42">
        <v>1</v>
      </c>
      <c r="F11" s="42">
        <v>0</v>
      </c>
      <c r="G11" s="50">
        <f t="shared" si="7"/>
        <v>1</v>
      </c>
      <c r="H11" s="50">
        <f t="shared" si="7"/>
        <v>0</v>
      </c>
      <c r="I11" s="70">
        <v>0</v>
      </c>
      <c r="J11" s="30">
        <f t="shared" si="8"/>
        <v>1</v>
      </c>
      <c r="K11" s="31">
        <f t="shared" si="0"/>
        <v>0</v>
      </c>
      <c r="L11" s="31">
        <f t="shared" si="0"/>
        <v>0</v>
      </c>
      <c r="M11" s="31">
        <f t="shared" si="0"/>
        <v>1</v>
      </c>
      <c r="N11" s="31">
        <f t="shared" si="0"/>
        <v>0</v>
      </c>
      <c r="O11" s="49">
        <f t="shared" si="1"/>
        <v>0</v>
      </c>
      <c r="P11" s="71">
        <f t="shared" si="2"/>
        <v>1</v>
      </c>
      <c r="Q11" s="71">
        <f t="shared" si="3"/>
        <v>1</v>
      </c>
      <c r="R11" s="71">
        <f t="shared" si="4"/>
        <v>0</v>
      </c>
      <c r="S11" s="71">
        <f t="shared" si="5"/>
        <v>0</v>
      </c>
      <c r="T11" s="71" t="e">
        <f t="shared" si="6"/>
        <v>#DIV/0!</v>
      </c>
    </row>
    <row r="12" spans="1:20" ht="16" thickBot="1" x14ac:dyDescent="0.25">
      <c r="A12" s="134"/>
      <c r="B12" s="3" t="s">
        <v>8</v>
      </c>
      <c r="C12" s="42">
        <v>0</v>
      </c>
      <c r="D12" s="42">
        <v>0</v>
      </c>
      <c r="E12" s="42">
        <v>3</v>
      </c>
      <c r="F12" s="42">
        <v>0</v>
      </c>
      <c r="G12" s="50">
        <f t="shared" si="7"/>
        <v>3</v>
      </c>
      <c r="H12" s="50">
        <f t="shared" si="7"/>
        <v>0</v>
      </c>
      <c r="I12" s="70">
        <v>0</v>
      </c>
      <c r="J12" s="30">
        <f t="shared" si="8"/>
        <v>3</v>
      </c>
      <c r="K12" s="68">
        <f t="shared" si="0"/>
        <v>0</v>
      </c>
      <c r="L12" s="68">
        <f t="shared" si="0"/>
        <v>0</v>
      </c>
      <c r="M12" s="68">
        <f t="shared" si="0"/>
        <v>3</v>
      </c>
      <c r="N12" s="68">
        <f t="shared" si="0"/>
        <v>0</v>
      </c>
      <c r="O12" s="72">
        <f t="shared" si="1"/>
        <v>0</v>
      </c>
      <c r="P12" s="71">
        <f t="shared" si="2"/>
        <v>1</v>
      </c>
      <c r="Q12" s="71">
        <f t="shared" si="3"/>
        <v>1</v>
      </c>
      <c r="R12" s="71">
        <f t="shared" si="4"/>
        <v>0</v>
      </c>
      <c r="S12" s="71">
        <f t="shared" si="5"/>
        <v>0</v>
      </c>
      <c r="T12" s="71" t="e">
        <f t="shared" si="6"/>
        <v>#DIV/0!</v>
      </c>
    </row>
    <row r="13" spans="1:20" ht="16" thickBot="1" x14ac:dyDescent="0.25">
      <c r="A13" s="109" t="s">
        <v>1</v>
      </c>
      <c r="B13" s="110"/>
      <c r="C13" s="37">
        <f>SUM(C9:C12)</f>
        <v>0</v>
      </c>
      <c r="D13" s="37">
        <f t="shared" ref="D13:H13" si="9">SUM(D9:D12)</f>
        <v>0</v>
      </c>
      <c r="E13" s="37">
        <f>SUM(E9:E12)</f>
        <v>28</v>
      </c>
      <c r="F13" s="37">
        <f t="shared" si="9"/>
        <v>0</v>
      </c>
      <c r="G13" s="37">
        <f>SUM(G9:G12)</f>
        <v>28</v>
      </c>
      <c r="H13" s="37">
        <f t="shared" si="9"/>
        <v>0</v>
      </c>
      <c r="I13" s="59">
        <f>SUM(I9:I12)</f>
        <v>0</v>
      </c>
      <c r="J13" s="30">
        <f t="shared" si="8"/>
        <v>28</v>
      </c>
      <c r="K13" s="73">
        <f t="shared" si="0"/>
        <v>0</v>
      </c>
      <c r="L13" s="73">
        <f t="shared" si="0"/>
        <v>0</v>
      </c>
      <c r="M13" s="73">
        <f t="shared" si="0"/>
        <v>28</v>
      </c>
      <c r="N13" s="73">
        <f t="shared" si="0"/>
        <v>0</v>
      </c>
      <c r="O13" s="74">
        <f t="shared" si="1"/>
        <v>0</v>
      </c>
      <c r="P13" s="71">
        <f t="shared" si="2"/>
        <v>1</v>
      </c>
      <c r="Q13" s="71">
        <f t="shared" si="3"/>
        <v>1</v>
      </c>
      <c r="R13" s="71">
        <f t="shared" si="4"/>
        <v>0</v>
      </c>
      <c r="S13" s="71">
        <f t="shared" si="5"/>
        <v>0</v>
      </c>
      <c r="T13" s="71" t="e">
        <f t="shared" si="6"/>
        <v>#DIV/0!</v>
      </c>
    </row>
    <row r="14" spans="1:20" ht="15" customHeight="1" x14ac:dyDescent="0.2">
      <c r="A14" s="132" t="s">
        <v>101</v>
      </c>
      <c r="B14" s="3" t="s">
        <v>5</v>
      </c>
      <c r="C14" s="79">
        <v>0</v>
      </c>
      <c r="D14" s="79">
        <v>0</v>
      </c>
      <c r="E14" s="50">
        <v>1</v>
      </c>
      <c r="F14" s="50">
        <v>0</v>
      </c>
      <c r="G14" s="50">
        <f>C14+E14</f>
        <v>1</v>
      </c>
      <c r="H14" s="50">
        <f>D14+F14</f>
        <v>0</v>
      </c>
      <c r="I14" s="69">
        <v>0</v>
      </c>
      <c r="J14" s="30">
        <f t="shared" si="8"/>
        <v>1</v>
      </c>
      <c r="K14" s="31">
        <f t="shared" ref="K14:K43" si="10">C14</f>
        <v>0</v>
      </c>
      <c r="L14" s="31">
        <f t="shared" ref="L14:L43" si="11">D14</f>
        <v>0</v>
      </c>
      <c r="M14" s="31">
        <f t="shared" ref="M14:M43" si="12">E14</f>
        <v>1</v>
      </c>
      <c r="N14" s="31">
        <f t="shared" ref="N14:N43" si="13">F14</f>
        <v>0</v>
      </c>
      <c r="O14" s="49">
        <f t="shared" ref="O14:O43" si="14">I14</f>
        <v>0</v>
      </c>
      <c r="P14" s="71">
        <f t="shared" ref="P14:P43" si="15">(K14+L14+M14+N14)/J14</f>
        <v>1</v>
      </c>
      <c r="Q14" s="71">
        <f t="shared" ref="Q14:Q43" si="16">(M14+N14)/(J14-K14-L14)</f>
        <v>1</v>
      </c>
      <c r="R14" s="71">
        <f t="shared" ref="R14:R43" si="17">(L14+N14)/(K14+L14+M14+N14)</f>
        <v>0</v>
      </c>
      <c r="S14" s="71">
        <f t="shared" ref="S14:S43" si="18">(L14+N14)/J14</f>
        <v>0</v>
      </c>
      <c r="T14" s="71" t="e">
        <f t="shared" ref="T14:T43" si="19">O14/(L14+N14)</f>
        <v>#DIV/0!</v>
      </c>
    </row>
    <row r="15" spans="1:20" x14ac:dyDescent="0.2">
      <c r="A15" s="133"/>
      <c r="B15" s="3" t="s">
        <v>6</v>
      </c>
      <c r="C15" s="42">
        <v>0</v>
      </c>
      <c r="D15" s="42">
        <v>0</v>
      </c>
      <c r="E15" s="42">
        <v>5</v>
      </c>
      <c r="F15" s="42">
        <v>0</v>
      </c>
      <c r="G15" s="50">
        <f t="shared" ref="G15:H17" si="20">C15+E15</f>
        <v>5</v>
      </c>
      <c r="H15" s="50">
        <f t="shared" si="20"/>
        <v>0</v>
      </c>
      <c r="I15" s="70">
        <v>0</v>
      </c>
      <c r="J15" s="30">
        <f t="shared" si="8"/>
        <v>5</v>
      </c>
      <c r="K15" s="31">
        <f t="shared" si="10"/>
        <v>0</v>
      </c>
      <c r="L15" s="31">
        <f t="shared" si="11"/>
        <v>0</v>
      </c>
      <c r="M15" s="31">
        <f t="shared" si="12"/>
        <v>5</v>
      </c>
      <c r="N15" s="31">
        <f t="shared" si="13"/>
        <v>0</v>
      </c>
      <c r="O15" s="49">
        <f t="shared" si="14"/>
        <v>0</v>
      </c>
      <c r="P15" s="71">
        <f t="shared" si="15"/>
        <v>1</v>
      </c>
      <c r="Q15" s="71">
        <f t="shared" si="16"/>
        <v>1</v>
      </c>
      <c r="R15" s="71">
        <f t="shared" si="17"/>
        <v>0</v>
      </c>
      <c r="S15" s="71">
        <f t="shared" si="18"/>
        <v>0</v>
      </c>
      <c r="T15" s="71" t="e">
        <f t="shared" si="19"/>
        <v>#DIV/0!</v>
      </c>
    </row>
    <row r="16" spans="1:20" x14ac:dyDescent="0.2">
      <c r="A16" s="133"/>
      <c r="B16" s="3" t="s">
        <v>7</v>
      </c>
      <c r="C16" s="42">
        <v>0</v>
      </c>
      <c r="D16" s="42">
        <v>0</v>
      </c>
      <c r="E16" s="42">
        <v>3</v>
      </c>
      <c r="F16" s="42">
        <v>0</v>
      </c>
      <c r="G16" s="50">
        <f t="shared" si="20"/>
        <v>3</v>
      </c>
      <c r="H16" s="50">
        <f t="shared" si="20"/>
        <v>0</v>
      </c>
      <c r="I16" s="70">
        <v>0</v>
      </c>
      <c r="J16" s="30">
        <f t="shared" si="8"/>
        <v>3</v>
      </c>
      <c r="K16" s="31">
        <f t="shared" si="10"/>
        <v>0</v>
      </c>
      <c r="L16" s="31">
        <f t="shared" si="11"/>
        <v>0</v>
      </c>
      <c r="M16" s="31">
        <f t="shared" si="12"/>
        <v>3</v>
      </c>
      <c r="N16" s="31">
        <f t="shared" si="13"/>
        <v>0</v>
      </c>
      <c r="O16" s="49">
        <f t="shared" si="14"/>
        <v>0</v>
      </c>
      <c r="P16" s="71">
        <f t="shared" si="15"/>
        <v>1</v>
      </c>
      <c r="Q16" s="71">
        <f t="shared" si="16"/>
        <v>1</v>
      </c>
      <c r="R16" s="71">
        <f t="shared" si="17"/>
        <v>0</v>
      </c>
      <c r="S16" s="71">
        <f t="shared" si="18"/>
        <v>0</v>
      </c>
      <c r="T16" s="71" t="e">
        <f t="shared" si="19"/>
        <v>#DIV/0!</v>
      </c>
    </row>
    <row r="17" spans="1:20" ht="16" thickBot="1" x14ac:dyDescent="0.25">
      <c r="A17" s="134"/>
      <c r="B17" s="3" t="s">
        <v>8</v>
      </c>
      <c r="C17" s="42">
        <v>0</v>
      </c>
      <c r="D17" s="42">
        <v>0</v>
      </c>
      <c r="E17" s="42">
        <v>2</v>
      </c>
      <c r="F17" s="42">
        <v>0</v>
      </c>
      <c r="G17" s="50">
        <f t="shared" si="20"/>
        <v>2</v>
      </c>
      <c r="H17" s="50">
        <f t="shared" si="20"/>
        <v>0</v>
      </c>
      <c r="I17" s="70">
        <v>0</v>
      </c>
      <c r="J17" s="30">
        <f t="shared" si="8"/>
        <v>2</v>
      </c>
      <c r="K17" s="68">
        <f t="shared" si="10"/>
        <v>0</v>
      </c>
      <c r="L17" s="68">
        <f t="shared" si="11"/>
        <v>0</v>
      </c>
      <c r="M17" s="68">
        <f t="shared" si="12"/>
        <v>2</v>
      </c>
      <c r="N17" s="68">
        <f t="shared" si="13"/>
        <v>0</v>
      </c>
      <c r="O17" s="72">
        <f t="shared" si="14"/>
        <v>0</v>
      </c>
      <c r="P17" s="71">
        <f t="shared" si="15"/>
        <v>1</v>
      </c>
      <c r="Q17" s="71">
        <f t="shared" si="16"/>
        <v>1</v>
      </c>
      <c r="R17" s="71">
        <f t="shared" si="17"/>
        <v>0</v>
      </c>
      <c r="S17" s="71">
        <f t="shared" si="18"/>
        <v>0</v>
      </c>
      <c r="T17" s="71" t="e">
        <f t="shared" si="19"/>
        <v>#DIV/0!</v>
      </c>
    </row>
    <row r="18" spans="1:20" ht="16" thickBot="1" x14ac:dyDescent="0.25">
      <c r="A18" s="109" t="s">
        <v>1</v>
      </c>
      <c r="B18" s="110"/>
      <c r="C18" s="37">
        <f>SUM(C14:C17)</f>
        <v>0</v>
      </c>
      <c r="D18" s="37">
        <f t="shared" ref="D18:F18" si="21">SUM(D14:D17)</f>
        <v>0</v>
      </c>
      <c r="E18" s="37">
        <f>SUM(E14:E17)</f>
        <v>11</v>
      </c>
      <c r="F18" s="37">
        <f t="shared" si="21"/>
        <v>0</v>
      </c>
      <c r="G18" s="37">
        <f>SUM(G14:G17)</f>
        <v>11</v>
      </c>
      <c r="H18" s="37">
        <f t="shared" ref="H18" si="22">SUM(H14:H17)</f>
        <v>0</v>
      </c>
      <c r="I18" s="59">
        <f>SUM(I14:I17)</f>
        <v>0</v>
      </c>
      <c r="J18" s="30">
        <f t="shared" si="8"/>
        <v>11</v>
      </c>
      <c r="K18" s="73">
        <f t="shared" si="10"/>
        <v>0</v>
      </c>
      <c r="L18" s="73">
        <f t="shared" si="11"/>
        <v>0</v>
      </c>
      <c r="M18" s="73">
        <f t="shared" si="12"/>
        <v>11</v>
      </c>
      <c r="N18" s="73">
        <f t="shared" si="13"/>
        <v>0</v>
      </c>
      <c r="O18" s="74">
        <f t="shared" si="14"/>
        <v>0</v>
      </c>
      <c r="P18" s="71">
        <f t="shared" si="15"/>
        <v>1</v>
      </c>
      <c r="Q18" s="71">
        <f t="shared" si="16"/>
        <v>1</v>
      </c>
      <c r="R18" s="71">
        <f t="shared" si="17"/>
        <v>0</v>
      </c>
      <c r="S18" s="71">
        <f t="shared" si="18"/>
        <v>0</v>
      </c>
      <c r="T18" s="71" t="e">
        <f t="shared" si="19"/>
        <v>#DIV/0!</v>
      </c>
    </row>
    <row r="19" spans="1:20" ht="15" customHeight="1" x14ac:dyDescent="0.2">
      <c r="A19" s="132" t="s">
        <v>102</v>
      </c>
      <c r="B19" s="3" t="s">
        <v>5</v>
      </c>
      <c r="C19" s="79">
        <v>0</v>
      </c>
      <c r="D19" s="79">
        <v>0</v>
      </c>
      <c r="E19" s="50">
        <v>6</v>
      </c>
      <c r="F19" s="50">
        <v>0</v>
      </c>
      <c r="G19" s="50">
        <f>C19+E19</f>
        <v>6</v>
      </c>
      <c r="H19" s="50">
        <f>D19+F19</f>
        <v>0</v>
      </c>
      <c r="I19" s="69">
        <v>0</v>
      </c>
      <c r="J19" s="30">
        <f t="shared" si="8"/>
        <v>6</v>
      </c>
      <c r="K19" s="31">
        <f t="shared" si="10"/>
        <v>0</v>
      </c>
      <c r="L19" s="31">
        <f t="shared" si="11"/>
        <v>0</v>
      </c>
      <c r="M19" s="31">
        <f t="shared" si="12"/>
        <v>6</v>
      </c>
      <c r="N19" s="31">
        <f t="shared" si="13"/>
        <v>0</v>
      </c>
      <c r="O19" s="49">
        <f t="shared" si="14"/>
        <v>0</v>
      </c>
      <c r="P19" s="71">
        <f t="shared" si="15"/>
        <v>1</v>
      </c>
      <c r="Q19" s="71">
        <f t="shared" si="16"/>
        <v>1</v>
      </c>
      <c r="R19" s="71">
        <f t="shared" si="17"/>
        <v>0</v>
      </c>
      <c r="S19" s="71">
        <f t="shared" si="18"/>
        <v>0</v>
      </c>
      <c r="T19" s="71" t="e">
        <f t="shared" si="19"/>
        <v>#DIV/0!</v>
      </c>
    </row>
    <row r="20" spans="1:20" x14ac:dyDescent="0.2">
      <c r="A20" s="133"/>
      <c r="B20" s="3" t="s">
        <v>6</v>
      </c>
      <c r="C20" s="42">
        <v>0</v>
      </c>
      <c r="D20" s="42">
        <v>0</v>
      </c>
      <c r="E20" s="42">
        <v>6</v>
      </c>
      <c r="F20" s="42">
        <v>0</v>
      </c>
      <c r="G20" s="50">
        <f t="shared" ref="G20:H22" si="23">C20+E20</f>
        <v>6</v>
      </c>
      <c r="H20" s="50">
        <f t="shared" si="23"/>
        <v>0</v>
      </c>
      <c r="I20" s="70">
        <v>0</v>
      </c>
      <c r="J20" s="30">
        <f t="shared" si="8"/>
        <v>6</v>
      </c>
      <c r="K20" s="31">
        <f t="shared" si="10"/>
        <v>0</v>
      </c>
      <c r="L20" s="31">
        <f t="shared" si="11"/>
        <v>0</v>
      </c>
      <c r="M20" s="31">
        <f t="shared" si="12"/>
        <v>6</v>
      </c>
      <c r="N20" s="31">
        <f t="shared" si="13"/>
        <v>0</v>
      </c>
      <c r="O20" s="49">
        <f t="shared" si="14"/>
        <v>0</v>
      </c>
      <c r="P20" s="71">
        <f t="shared" si="15"/>
        <v>1</v>
      </c>
      <c r="Q20" s="71">
        <f t="shared" si="16"/>
        <v>1</v>
      </c>
      <c r="R20" s="71">
        <f t="shared" si="17"/>
        <v>0</v>
      </c>
      <c r="S20" s="71">
        <f t="shared" si="18"/>
        <v>0</v>
      </c>
      <c r="T20" s="71" t="e">
        <f t="shared" si="19"/>
        <v>#DIV/0!</v>
      </c>
    </row>
    <row r="21" spans="1:20" x14ac:dyDescent="0.2">
      <c r="A21" s="133"/>
      <c r="B21" s="3" t="s">
        <v>7</v>
      </c>
      <c r="C21" s="42">
        <v>0</v>
      </c>
      <c r="D21" s="42">
        <v>0</v>
      </c>
      <c r="E21" s="42">
        <v>9</v>
      </c>
      <c r="F21" s="42">
        <v>0</v>
      </c>
      <c r="G21" s="50">
        <f t="shared" si="23"/>
        <v>9</v>
      </c>
      <c r="H21" s="50">
        <f t="shared" si="23"/>
        <v>0</v>
      </c>
      <c r="I21" s="70">
        <v>0</v>
      </c>
      <c r="J21" s="30">
        <f t="shared" si="8"/>
        <v>9</v>
      </c>
      <c r="K21" s="31">
        <f t="shared" si="10"/>
        <v>0</v>
      </c>
      <c r="L21" s="31">
        <f t="shared" si="11"/>
        <v>0</v>
      </c>
      <c r="M21" s="31">
        <f t="shared" si="12"/>
        <v>9</v>
      </c>
      <c r="N21" s="31">
        <f t="shared" si="13"/>
        <v>0</v>
      </c>
      <c r="O21" s="49">
        <f t="shared" si="14"/>
        <v>0</v>
      </c>
      <c r="P21" s="71">
        <f t="shared" si="15"/>
        <v>1</v>
      </c>
      <c r="Q21" s="71">
        <f t="shared" si="16"/>
        <v>1</v>
      </c>
      <c r="R21" s="71">
        <f t="shared" si="17"/>
        <v>0</v>
      </c>
      <c r="S21" s="71">
        <f t="shared" si="18"/>
        <v>0</v>
      </c>
      <c r="T21" s="71" t="e">
        <f t="shared" si="19"/>
        <v>#DIV/0!</v>
      </c>
    </row>
    <row r="22" spans="1:20" ht="16" thickBot="1" x14ac:dyDescent="0.25">
      <c r="A22" s="134"/>
      <c r="B22" s="3" t="s">
        <v>8</v>
      </c>
      <c r="C22" s="42">
        <v>0</v>
      </c>
      <c r="D22" s="42">
        <v>0</v>
      </c>
      <c r="E22" s="42">
        <v>5</v>
      </c>
      <c r="F22" s="42">
        <v>0</v>
      </c>
      <c r="G22" s="50">
        <f t="shared" si="23"/>
        <v>5</v>
      </c>
      <c r="H22" s="50">
        <f t="shared" si="23"/>
        <v>0</v>
      </c>
      <c r="I22" s="70">
        <v>0</v>
      </c>
      <c r="J22" s="30">
        <f t="shared" si="8"/>
        <v>5</v>
      </c>
      <c r="K22" s="68">
        <f t="shared" si="10"/>
        <v>0</v>
      </c>
      <c r="L22" s="68">
        <f t="shared" si="11"/>
        <v>0</v>
      </c>
      <c r="M22" s="68">
        <f t="shared" si="12"/>
        <v>5</v>
      </c>
      <c r="N22" s="68">
        <f t="shared" si="13"/>
        <v>0</v>
      </c>
      <c r="O22" s="72">
        <f t="shared" si="14"/>
        <v>0</v>
      </c>
      <c r="P22" s="71">
        <f t="shared" si="15"/>
        <v>1</v>
      </c>
      <c r="Q22" s="71">
        <f t="shared" si="16"/>
        <v>1</v>
      </c>
      <c r="R22" s="71">
        <f t="shared" si="17"/>
        <v>0</v>
      </c>
      <c r="S22" s="71">
        <f t="shared" si="18"/>
        <v>0</v>
      </c>
      <c r="T22" s="71" t="e">
        <f t="shared" si="19"/>
        <v>#DIV/0!</v>
      </c>
    </row>
    <row r="23" spans="1:20" ht="16" thickBot="1" x14ac:dyDescent="0.25">
      <c r="A23" s="109" t="s">
        <v>1</v>
      </c>
      <c r="B23" s="110"/>
      <c r="C23" s="37">
        <f>SUM(C19:C22)</f>
        <v>0</v>
      </c>
      <c r="D23" s="37">
        <f t="shared" ref="D23:F23" si="24">SUM(D19:D22)</f>
        <v>0</v>
      </c>
      <c r="E23" s="37">
        <f>SUM(E19:E22)</f>
        <v>26</v>
      </c>
      <c r="F23" s="37">
        <f t="shared" si="24"/>
        <v>0</v>
      </c>
      <c r="G23" s="37">
        <f>SUM(G19:G22)</f>
        <v>26</v>
      </c>
      <c r="H23" s="37">
        <f t="shared" ref="H23" si="25">SUM(H19:H22)</f>
        <v>0</v>
      </c>
      <c r="I23" s="59">
        <f>SUM(I19:I22)</f>
        <v>0</v>
      </c>
      <c r="J23" s="30">
        <f t="shared" si="8"/>
        <v>26</v>
      </c>
      <c r="K23" s="73">
        <f t="shared" si="10"/>
        <v>0</v>
      </c>
      <c r="L23" s="73">
        <f t="shared" si="11"/>
        <v>0</v>
      </c>
      <c r="M23" s="73">
        <f t="shared" si="12"/>
        <v>26</v>
      </c>
      <c r="N23" s="73">
        <f t="shared" si="13"/>
        <v>0</v>
      </c>
      <c r="O23" s="74">
        <f t="shared" si="14"/>
        <v>0</v>
      </c>
      <c r="P23" s="71">
        <f t="shared" si="15"/>
        <v>1</v>
      </c>
      <c r="Q23" s="71">
        <f t="shared" si="16"/>
        <v>1</v>
      </c>
      <c r="R23" s="71">
        <f t="shared" si="17"/>
        <v>0</v>
      </c>
      <c r="S23" s="71">
        <f t="shared" si="18"/>
        <v>0</v>
      </c>
      <c r="T23" s="71" t="e">
        <f t="shared" si="19"/>
        <v>#DIV/0!</v>
      </c>
    </row>
    <row r="24" spans="1:20" ht="15" customHeight="1" x14ac:dyDescent="0.2">
      <c r="A24" s="132" t="s">
        <v>103</v>
      </c>
      <c r="B24" s="3" t="s">
        <v>5</v>
      </c>
      <c r="C24" s="79">
        <v>0</v>
      </c>
      <c r="D24" s="79">
        <v>0</v>
      </c>
      <c r="E24" s="50">
        <v>4</v>
      </c>
      <c r="F24" s="50">
        <v>0</v>
      </c>
      <c r="G24" s="50">
        <f>C24+E24</f>
        <v>4</v>
      </c>
      <c r="H24" s="50">
        <f>D24+F24</f>
        <v>0</v>
      </c>
      <c r="I24" s="69">
        <v>0</v>
      </c>
      <c r="J24" s="30">
        <f t="shared" si="8"/>
        <v>4</v>
      </c>
      <c r="K24" s="31">
        <f t="shared" si="10"/>
        <v>0</v>
      </c>
      <c r="L24" s="31">
        <f t="shared" si="11"/>
        <v>0</v>
      </c>
      <c r="M24" s="31">
        <f t="shared" si="12"/>
        <v>4</v>
      </c>
      <c r="N24" s="31">
        <f t="shared" si="13"/>
        <v>0</v>
      </c>
      <c r="O24" s="49">
        <f t="shared" si="14"/>
        <v>0</v>
      </c>
      <c r="P24" s="71">
        <f t="shared" si="15"/>
        <v>1</v>
      </c>
      <c r="Q24" s="71">
        <f t="shared" si="16"/>
        <v>1</v>
      </c>
      <c r="R24" s="71">
        <f t="shared" si="17"/>
        <v>0</v>
      </c>
      <c r="S24" s="71">
        <f t="shared" si="18"/>
        <v>0</v>
      </c>
      <c r="T24" s="71" t="e">
        <f t="shared" si="19"/>
        <v>#DIV/0!</v>
      </c>
    </row>
    <row r="25" spans="1:20" x14ac:dyDescent="0.2">
      <c r="A25" s="133"/>
      <c r="B25" s="3" t="s">
        <v>6</v>
      </c>
      <c r="C25" s="42">
        <v>0</v>
      </c>
      <c r="D25" s="42">
        <v>0</v>
      </c>
      <c r="E25" s="42">
        <v>4</v>
      </c>
      <c r="F25" s="42">
        <v>0</v>
      </c>
      <c r="G25" s="50">
        <f t="shared" ref="G25:H27" si="26">C25+E25</f>
        <v>4</v>
      </c>
      <c r="H25" s="50">
        <f t="shared" si="26"/>
        <v>0</v>
      </c>
      <c r="I25" s="70">
        <v>0</v>
      </c>
      <c r="J25" s="30">
        <f t="shared" si="8"/>
        <v>4</v>
      </c>
      <c r="K25" s="31">
        <f t="shared" si="10"/>
        <v>0</v>
      </c>
      <c r="L25" s="31">
        <f t="shared" si="11"/>
        <v>0</v>
      </c>
      <c r="M25" s="31">
        <f t="shared" si="12"/>
        <v>4</v>
      </c>
      <c r="N25" s="31">
        <f t="shared" si="13"/>
        <v>0</v>
      </c>
      <c r="O25" s="49">
        <f t="shared" si="14"/>
        <v>0</v>
      </c>
      <c r="P25" s="71">
        <f t="shared" si="15"/>
        <v>1</v>
      </c>
      <c r="Q25" s="71">
        <f t="shared" si="16"/>
        <v>1</v>
      </c>
      <c r="R25" s="71">
        <f t="shared" si="17"/>
        <v>0</v>
      </c>
      <c r="S25" s="71">
        <f t="shared" si="18"/>
        <v>0</v>
      </c>
      <c r="T25" s="71" t="e">
        <f t="shared" si="19"/>
        <v>#DIV/0!</v>
      </c>
    </row>
    <row r="26" spans="1:20" x14ac:dyDescent="0.2">
      <c r="A26" s="133"/>
      <c r="B26" s="3" t="s">
        <v>7</v>
      </c>
      <c r="C26" s="42">
        <v>0</v>
      </c>
      <c r="D26" s="42">
        <v>0</v>
      </c>
      <c r="E26" s="42">
        <v>8</v>
      </c>
      <c r="F26" s="42">
        <v>1</v>
      </c>
      <c r="G26" s="50">
        <f t="shared" si="26"/>
        <v>8</v>
      </c>
      <c r="H26" s="50">
        <f t="shared" si="26"/>
        <v>1</v>
      </c>
      <c r="I26" s="70">
        <v>1</v>
      </c>
      <c r="J26" s="30">
        <f t="shared" si="8"/>
        <v>9</v>
      </c>
      <c r="K26" s="31">
        <f t="shared" si="10"/>
        <v>0</v>
      </c>
      <c r="L26" s="31">
        <f t="shared" si="11"/>
        <v>0</v>
      </c>
      <c r="M26" s="31">
        <f t="shared" si="12"/>
        <v>8</v>
      </c>
      <c r="N26" s="31">
        <f t="shared" si="13"/>
        <v>1</v>
      </c>
      <c r="O26" s="49">
        <f t="shared" si="14"/>
        <v>1</v>
      </c>
      <c r="P26" s="71">
        <f t="shared" si="15"/>
        <v>1</v>
      </c>
      <c r="Q26" s="71">
        <f t="shared" si="16"/>
        <v>1</v>
      </c>
      <c r="R26" s="71">
        <f t="shared" si="17"/>
        <v>0.1111111111111111</v>
      </c>
      <c r="S26" s="71">
        <f t="shared" si="18"/>
        <v>0.1111111111111111</v>
      </c>
      <c r="T26" s="71">
        <f t="shared" si="19"/>
        <v>1</v>
      </c>
    </row>
    <row r="27" spans="1:20" ht="16" thickBot="1" x14ac:dyDescent="0.25">
      <c r="A27" s="134"/>
      <c r="B27" s="3" t="s">
        <v>8</v>
      </c>
      <c r="C27" s="42">
        <v>0</v>
      </c>
      <c r="D27" s="42">
        <v>0</v>
      </c>
      <c r="E27" s="42">
        <v>5</v>
      </c>
      <c r="F27" s="42">
        <v>1</v>
      </c>
      <c r="G27" s="50">
        <f t="shared" si="26"/>
        <v>5</v>
      </c>
      <c r="H27" s="50">
        <f t="shared" si="26"/>
        <v>1</v>
      </c>
      <c r="I27" s="70">
        <v>1</v>
      </c>
      <c r="J27" s="30">
        <f t="shared" si="8"/>
        <v>6</v>
      </c>
      <c r="K27" s="68">
        <f t="shared" si="10"/>
        <v>0</v>
      </c>
      <c r="L27" s="68">
        <f t="shared" si="11"/>
        <v>0</v>
      </c>
      <c r="M27" s="68">
        <f t="shared" si="12"/>
        <v>5</v>
      </c>
      <c r="N27" s="68">
        <f t="shared" si="13"/>
        <v>1</v>
      </c>
      <c r="O27" s="72">
        <f t="shared" si="14"/>
        <v>1</v>
      </c>
      <c r="P27" s="71">
        <f t="shared" si="15"/>
        <v>1</v>
      </c>
      <c r="Q27" s="71">
        <f t="shared" si="16"/>
        <v>1</v>
      </c>
      <c r="R27" s="71">
        <f t="shared" si="17"/>
        <v>0.16666666666666666</v>
      </c>
      <c r="S27" s="71">
        <f t="shared" si="18"/>
        <v>0.16666666666666666</v>
      </c>
      <c r="T27" s="71">
        <f t="shared" si="19"/>
        <v>1</v>
      </c>
    </row>
    <row r="28" spans="1:20" ht="16" thickBot="1" x14ac:dyDescent="0.25">
      <c r="A28" s="109" t="s">
        <v>1</v>
      </c>
      <c r="B28" s="110"/>
      <c r="C28" s="37">
        <f>SUM(C24:C27)</f>
        <v>0</v>
      </c>
      <c r="D28" s="37">
        <f t="shared" ref="D28:F28" si="27">SUM(D24:D27)</f>
        <v>0</v>
      </c>
      <c r="E28" s="37">
        <f>SUM(E24:E27)</f>
        <v>21</v>
      </c>
      <c r="F28" s="37">
        <f t="shared" si="27"/>
        <v>2</v>
      </c>
      <c r="G28" s="37">
        <f>SUM(G24:G27)</f>
        <v>21</v>
      </c>
      <c r="H28" s="37">
        <f t="shared" ref="H28" si="28">SUM(H24:H27)</f>
        <v>2</v>
      </c>
      <c r="I28" s="59">
        <f>SUM(I24:I27)</f>
        <v>2</v>
      </c>
      <c r="J28" s="30">
        <f t="shared" si="8"/>
        <v>23</v>
      </c>
      <c r="K28" s="73">
        <f t="shared" si="10"/>
        <v>0</v>
      </c>
      <c r="L28" s="73">
        <f t="shared" si="11"/>
        <v>0</v>
      </c>
      <c r="M28" s="73">
        <f t="shared" si="12"/>
        <v>21</v>
      </c>
      <c r="N28" s="73">
        <f t="shared" si="13"/>
        <v>2</v>
      </c>
      <c r="O28" s="74">
        <f t="shared" si="14"/>
        <v>2</v>
      </c>
      <c r="P28" s="71">
        <f t="shared" si="15"/>
        <v>1</v>
      </c>
      <c r="Q28" s="71">
        <f t="shared" si="16"/>
        <v>1</v>
      </c>
      <c r="R28" s="71">
        <f t="shared" si="17"/>
        <v>8.6956521739130432E-2</v>
      </c>
      <c r="S28" s="71">
        <f t="shared" si="18"/>
        <v>8.6956521739130432E-2</v>
      </c>
      <c r="T28" s="71">
        <f t="shared" si="19"/>
        <v>1</v>
      </c>
    </row>
    <row r="29" spans="1:20" ht="15" customHeight="1" x14ac:dyDescent="0.2">
      <c r="A29" s="132" t="s">
        <v>104</v>
      </c>
      <c r="B29" s="3" t="s">
        <v>5</v>
      </c>
      <c r="C29" s="79">
        <v>0</v>
      </c>
      <c r="D29" s="79">
        <v>0</v>
      </c>
      <c r="E29" s="50">
        <v>0</v>
      </c>
      <c r="F29" s="50">
        <v>0</v>
      </c>
      <c r="G29" s="50">
        <f>C29+E29</f>
        <v>0</v>
      </c>
      <c r="H29" s="50">
        <f>D29+F29</f>
        <v>0</v>
      </c>
      <c r="I29" s="69">
        <v>0</v>
      </c>
      <c r="J29" s="30">
        <f t="shared" si="8"/>
        <v>0</v>
      </c>
      <c r="K29" s="31">
        <f t="shared" si="10"/>
        <v>0</v>
      </c>
      <c r="L29" s="31">
        <f t="shared" si="11"/>
        <v>0</v>
      </c>
      <c r="M29" s="31">
        <f t="shared" si="12"/>
        <v>0</v>
      </c>
      <c r="N29" s="31">
        <f t="shared" si="13"/>
        <v>0</v>
      </c>
      <c r="O29" s="49">
        <f t="shared" si="14"/>
        <v>0</v>
      </c>
      <c r="P29" s="71" t="e">
        <f t="shared" si="15"/>
        <v>#DIV/0!</v>
      </c>
      <c r="Q29" s="71" t="e">
        <f t="shared" si="16"/>
        <v>#DIV/0!</v>
      </c>
      <c r="R29" s="71" t="e">
        <f t="shared" si="17"/>
        <v>#DIV/0!</v>
      </c>
      <c r="S29" s="71" t="e">
        <f t="shared" si="18"/>
        <v>#DIV/0!</v>
      </c>
      <c r="T29" s="71" t="e">
        <f t="shared" si="19"/>
        <v>#DIV/0!</v>
      </c>
    </row>
    <row r="30" spans="1:20" x14ac:dyDescent="0.2">
      <c r="A30" s="133"/>
      <c r="B30" s="3" t="s">
        <v>6</v>
      </c>
      <c r="C30" s="42">
        <v>0</v>
      </c>
      <c r="D30" s="42">
        <v>0</v>
      </c>
      <c r="E30" s="42">
        <v>3</v>
      </c>
      <c r="F30" s="42">
        <v>0</v>
      </c>
      <c r="G30" s="50">
        <f t="shared" ref="G30:H32" si="29">C30+E30</f>
        <v>3</v>
      </c>
      <c r="H30" s="50">
        <f t="shared" si="29"/>
        <v>0</v>
      </c>
      <c r="I30" s="70">
        <v>0</v>
      </c>
      <c r="J30" s="30">
        <f t="shared" si="8"/>
        <v>3</v>
      </c>
      <c r="K30" s="31">
        <f t="shared" si="10"/>
        <v>0</v>
      </c>
      <c r="L30" s="31">
        <f t="shared" si="11"/>
        <v>0</v>
      </c>
      <c r="M30" s="31">
        <f t="shared" si="12"/>
        <v>3</v>
      </c>
      <c r="N30" s="31">
        <f t="shared" si="13"/>
        <v>0</v>
      </c>
      <c r="O30" s="49">
        <f t="shared" si="14"/>
        <v>0</v>
      </c>
      <c r="P30" s="71">
        <f t="shared" si="15"/>
        <v>1</v>
      </c>
      <c r="Q30" s="71">
        <f t="shared" si="16"/>
        <v>1</v>
      </c>
      <c r="R30" s="71">
        <f t="shared" si="17"/>
        <v>0</v>
      </c>
      <c r="S30" s="71">
        <f t="shared" si="18"/>
        <v>0</v>
      </c>
      <c r="T30" s="71" t="e">
        <f t="shared" si="19"/>
        <v>#DIV/0!</v>
      </c>
    </row>
    <row r="31" spans="1:20" x14ac:dyDescent="0.2">
      <c r="A31" s="133"/>
      <c r="B31" s="3" t="s">
        <v>7</v>
      </c>
      <c r="C31" s="42">
        <v>0</v>
      </c>
      <c r="D31" s="42">
        <v>0</v>
      </c>
      <c r="E31" s="42">
        <v>1</v>
      </c>
      <c r="F31" s="42">
        <v>0</v>
      </c>
      <c r="G31" s="50">
        <f t="shared" si="29"/>
        <v>1</v>
      </c>
      <c r="H31" s="50">
        <f t="shared" si="29"/>
        <v>0</v>
      </c>
      <c r="I31" s="70">
        <v>0</v>
      </c>
      <c r="J31" s="30">
        <f t="shared" si="8"/>
        <v>1</v>
      </c>
      <c r="K31" s="31">
        <f t="shared" si="10"/>
        <v>0</v>
      </c>
      <c r="L31" s="31">
        <f t="shared" si="11"/>
        <v>0</v>
      </c>
      <c r="M31" s="31">
        <f t="shared" si="12"/>
        <v>1</v>
      </c>
      <c r="N31" s="31">
        <f t="shared" si="13"/>
        <v>0</v>
      </c>
      <c r="O31" s="49">
        <f t="shared" si="14"/>
        <v>0</v>
      </c>
      <c r="P31" s="71">
        <f t="shared" si="15"/>
        <v>1</v>
      </c>
      <c r="Q31" s="71">
        <f t="shared" si="16"/>
        <v>1</v>
      </c>
      <c r="R31" s="71">
        <f t="shared" si="17"/>
        <v>0</v>
      </c>
      <c r="S31" s="71">
        <f t="shared" si="18"/>
        <v>0</v>
      </c>
      <c r="T31" s="71" t="e">
        <f t="shared" si="19"/>
        <v>#DIV/0!</v>
      </c>
    </row>
    <row r="32" spans="1:20" ht="16" thickBot="1" x14ac:dyDescent="0.25">
      <c r="A32" s="134"/>
      <c r="B32" s="3" t="s">
        <v>8</v>
      </c>
      <c r="C32" s="42">
        <v>0</v>
      </c>
      <c r="D32" s="42">
        <v>0</v>
      </c>
      <c r="E32" s="42">
        <v>2</v>
      </c>
      <c r="F32" s="42">
        <v>0</v>
      </c>
      <c r="G32" s="50">
        <f t="shared" si="29"/>
        <v>2</v>
      </c>
      <c r="H32" s="50">
        <f t="shared" si="29"/>
        <v>0</v>
      </c>
      <c r="I32" s="70">
        <v>0</v>
      </c>
      <c r="J32" s="30">
        <f t="shared" si="8"/>
        <v>2</v>
      </c>
      <c r="K32" s="68">
        <f t="shared" si="10"/>
        <v>0</v>
      </c>
      <c r="L32" s="68">
        <f t="shared" si="11"/>
        <v>0</v>
      </c>
      <c r="M32" s="68">
        <f t="shared" si="12"/>
        <v>2</v>
      </c>
      <c r="N32" s="68">
        <f t="shared" si="13"/>
        <v>0</v>
      </c>
      <c r="O32" s="72">
        <f t="shared" si="14"/>
        <v>0</v>
      </c>
      <c r="P32" s="71">
        <f t="shared" si="15"/>
        <v>1</v>
      </c>
      <c r="Q32" s="71">
        <f t="shared" si="16"/>
        <v>1</v>
      </c>
      <c r="R32" s="71">
        <f t="shared" si="17"/>
        <v>0</v>
      </c>
      <c r="S32" s="71">
        <f t="shared" si="18"/>
        <v>0</v>
      </c>
      <c r="T32" s="71" t="e">
        <f t="shared" si="19"/>
        <v>#DIV/0!</v>
      </c>
    </row>
    <row r="33" spans="1:20" ht="16" thickBot="1" x14ac:dyDescent="0.25">
      <c r="A33" s="109" t="s">
        <v>1</v>
      </c>
      <c r="B33" s="110"/>
      <c r="C33" s="37">
        <f>SUM(C29:C32)</f>
        <v>0</v>
      </c>
      <c r="D33" s="37">
        <f t="shared" ref="D33:F33" si="30">SUM(D29:D32)</f>
        <v>0</v>
      </c>
      <c r="E33" s="37">
        <f>SUM(E29:E32)</f>
        <v>6</v>
      </c>
      <c r="F33" s="37">
        <f t="shared" si="30"/>
        <v>0</v>
      </c>
      <c r="G33" s="37">
        <f>SUM(G29:G32)</f>
        <v>6</v>
      </c>
      <c r="H33" s="37">
        <f t="shared" ref="H33" si="31">SUM(H29:H32)</f>
        <v>0</v>
      </c>
      <c r="I33" s="59">
        <f>SUM(I29:I32)</f>
        <v>0</v>
      </c>
      <c r="J33" s="30">
        <f t="shared" si="8"/>
        <v>6</v>
      </c>
      <c r="K33" s="73">
        <f t="shared" si="10"/>
        <v>0</v>
      </c>
      <c r="L33" s="73">
        <f t="shared" si="11"/>
        <v>0</v>
      </c>
      <c r="M33" s="73">
        <f t="shared" si="12"/>
        <v>6</v>
      </c>
      <c r="N33" s="73">
        <f t="shared" si="13"/>
        <v>0</v>
      </c>
      <c r="O33" s="74">
        <f t="shared" si="14"/>
        <v>0</v>
      </c>
      <c r="P33" s="71">
        <f t="shared" si="15"/>
        <v>1</v>
      </c>
      <c r="Q33" s="71">
        <f t="shared" si="16"/>
        <v>1</v>
      </c>
      <c r="R33" s="71">
        <f t="shared" si="17"/>
        <v>0</v>
      </c>
      <c r="S33" s="71">
        <f t="shared" si="18"/>
        <v>0</v>
      </c>
      <c r="T33" s="71" t="e">
        <f t="shared" si="19"/>
        <v>#DIV/0!</v>
      </c>
    </row>
    <row r="34" spans="1:20" ht="15" customHeight="1" x14ac:dyDescent="0.2">
      <c r="A34" s="132" t="s">
        <v>65</v>
      </c>
      <c r="B34" s="21" t="s">
        <v>5</v>
      </c>
      <c r="C34" s="79">
        <v>0</v>
      </c>
      <c r="D34" s="79">
        <v>0</v>
      </c>
      <c r="E34" s="50">
        <v>6</v>
      </c>
      <c r="F34" s="50">
        <v>0</v>
      </c>
      <c r="G34" s="50">
        <f>C34+E34</f>
        <v>6</v>
      </c>
      <c r="H34" s="50">
        <f>D34+F34</f>
        <v>0</v>
      </c>
      <c r="I34" s="69">
        <v>0</v>
      </c>
      <c r="J34" s="30">
        <f t="shared" si="8"/>
        <v>6</v>
      </c>
      <c r="K34" s="31">
        <f t="shared" si="10"/>
        <v>0</v>
      </c>
      <c r="L34" s="31">
        <f t="shared" si="11"/>
        <v>0</v>
      </c>
      <c r="M34" s="31">
        <f t="shared" si="12"/>
        <v>6</v>
      </c>
      <c r="N34" s="31">
        <f t="shared" si="13"/>
        <v>0</v>
      </c>
      <c r="O34" s="49">
        <f t="shared" si="14"/>
        <v>0</v>
      </c>
      <c r="P34" s="71">
        <f t="shared" si="15"/>
        <v>1</v>
      </c>
      <c r="Q34" s="71">
        <f t="shared" si="16"/>
        <v>1</v>
      </c>
      <c r="R34" s="71">
        <f t="shared" si="17"/>
        <v>0</v>
      </c>
      <c r="S34" s="71">
        <f t="shared" si="18"/>
        <v>0</v>
      </c>
      <c r="T34" s="71" t="e">
        <f t="shared" si="19"/>
        <v>#DIV/0!</v>
      </c>
    </row>
    <row r="35" spans="1:20" x14ac:dyDescent="0.2">
      <c r="A35" s="133"/>
      <c r="B35" s="21" t="s">
        <v>6</v>
      </c>
      <c r="C35" s="42">
        <v>0</v>
      </c>
      <c r="D35" s="42">
        <v>0</v>
      </c>
      <c r="E35" s="42">
        <v>2</v>
      </c>
      <c r="F35" s="42">
        <v>0</v>
      </c>
      <c r="G35" s="50">
        <f t="shared" ref="G35:H37" si="32">C35+E35</f>
        <v>2</v>
      </c>
      <c r="H35" s="50">
        <f t="shared" si="32"/>
        <v>0</v>
      </c>
      <c r="I35" s="70">
        <v>0</v>
      </c>
      <c r="J35" s="30">
        <f t="shared" si="8"/>
        <v>2</v>
      </c>
      <c r="K35" s="31">
        <f t="shared" si="10"/>
        <v>0</v>
      </c>
      <c r="L35" s="31">
        <f t="shared" si="11"/>
        <v>0</v>
      </c>
      <c r="M35" s="31">
        <f t="shared" si="12"/>
        <v>2</v>
      </c>
      <c r="N35" s="31">
        <f t="shared" si="13"/>
        <v>0</v>
      </c>
      <c r="O35" s="49">
        <f t="shared" si="14"/>
        <v>0</v>
      </c>
      <c r="P35" s="71">
        <f t="shared" si="15"/>
        <v>1</v>
      </c>
      <c r="Q35" s="71">
        <f t="shared" si="16"/>
        <v>1</v>
      </c>
      <c r="R35" s="71">
        <f t="shared" si="17"/>
        <v>0</v>
      </c>
      <c r="S35" s="71">
        <f t="shared" si="18"/>
        <v>0</v>
      </c>
      <c r="T35" s="71" t="e">
        <f t="shared" si="19"/>
        <v>#DIV/0!</v>
      </c>
    </row>
    <row r="36" spans="1:20" x14ac:dyDescent="0.2">
      <c r="A36" s="133"/>
      <c r="B36" s="21" t="s">
        <v>7</v>
      </c>
      <c r="C36" s="42">
        <v>0</v>
      </c>
      <c r="D36" s="42">
        <v>0</v>
      </c>
      <c r="E36" s="42">
        <v>1</v>
      </c>
      <c r="F36" s="42">
        <v>0</v>
      </c>
      <c r="G36" s="50">
        <f t="shared" si="32"/>
        <v>1</v>
      </c>
      <c r="H36" s="50">
        <f t="shared" si="32"/>
        <v>0</v>
      </c>
      <c r="I36" s="70">
        <v>0</v>
      </c>
      <c r="J36" s="30">
        <f t="shared" si="8"/>
        <v>1</v>
      </c>
      <c r="K36" s="31">
        <f t="shared" si="10"/>
        <v>0</v>
      </c>
      <c r="L36" s="31">
        <f t="shared" si="11"/>
        <v>0</v>
      </c>
      <c r="M36" s="31">
        <f t="shared" si="12"/>
        <v>1</v>
      </c>
      <c r="N36" s="31">
        <f t="shared" si="13"/>
        <v>0</v>
      </c>
      <c r="O36" s="49">
        <f t="shared" si="14"/>
        <v>0</v>
      </c>
      <c r="P36" s="71">
        <f t="shared" si="15"/>
        <v>1</v>
      </c>
      <c r="Q36" s="71">
        <f t="shared" si="16"/>
        <v>1</v>
      </c>
      <c r="R36" s="71">
        <f t="shared" si="17"/>
        <v>0</v>
      </c>
      <c r="S36" s="71">
        <f t="shared" si="18"/>
        <v>0</v>
      </c>
      <c r="T36" s="71" t="e">
        <f t="shared" si="19"/>
        <v>#DIV/0!</v>
      </c>
    </row>
    <row r="37" spans="1:20" ht="16" thickBot="1" x14ac:dyDescent="0.25">
      <c r="A37" s="134"/>
      <c r="B37" s="21" t="s">
        <v>8</v>
      </c>
      <c r="C37" s="42">
        <v>0</v>
      </c>
      <c r="D37" s="42">
        <v>0</v>
      </c>
      <c r="E37" s="42">
        <v>3</v>
      </c>
      <c r="F37" s="42">
        <v>0</v>
      </c>
      <c r="G37" s="50">
        <f t="shared" si="32"/>
        <v>3</v>
      </c>
      <c r="H37" s="50">
        <f t="shared" si="32"/>
        <v>0</v>
      </c>
      <c r="I37" s="70">
        <v>0</v>
      </c>
      <c r="J37" s="30">
        <f t="shared" si="8"/>
        <v>3</v>
      </c>
      <c r="K37" s="68">
        <f t="shared" si="10"/>
        <v>0</v>
      </c>
      <c r="L37" s="68">
        <f t="shared" si="11"/>
        <v>0</v>
      </c>
      <c r="M37" s="68">
        <f t="shared" si="12"/>
        <v>3</v>
      </c>
      <c r="N37" s="68">
        <f t="shared" si="13"/>
        <v>0</v>
      </c>
      <c r="O37" s="72">
        <f t="shared" si="14"/>
        <v>0</v>
      </c>
      <c r="P37" s="71">
        <f t="shared" si="15"/>
        <v>1</v>
      </c>
      <c r="Q37" s="71">
        <f t="shared" si="16"/>
        <v>1</v>
      </c>
      <c r="R37" s="71">
        <f t="shared" si="17"/>
        <v>0</v>
      </c>
      <c r="S37" s="71">
        <f t="shared" si="18"/>
        <v>0</v>
      </c>
      <c r="T37" s="71" t="e">
        <f t="shared" si="19"/>
        <v>#DIV/0!</v>
      </c>
    </row>
    <row r="38" spans="1:20" ht="16" thickBot="1" x14ac:dyDescent="0.25">
      <c r="A38" s="109" t="s">
        <v>1</v>
      </c>
      <c r="B38" s="110"/>
      <c r="C38" s="37">
        <f t="shared" ref="C38:D38" si="33">SUM(C34:C37)</f>
        <v>0</v>
      </c>
      <c r="D38" s="37">
        <f t="shared" si="33"/>
        <v>0</v>
      </c>
      <c r="E38" s="37">
        <v>0</v>
      </c>
      <c r="F38" s="37">
        <v>0</v>
      </c>
      <c r="G38" s="37">
        <f>SUM(G34:G37)</f>
        <v>12</v>
      </c>
      <c r="H38" s="37">
        <f t="shared" ref="H38:I38" si="34">SUM(H34:H37)</f>
        <v>0</v>
      </c>
      <c r="I38" s="59">
        <f t="shared" si="34"/>
        <v>0</v>
      </c>
      <c r="J38" s="30">
        <f t="shared" si="8"/>
        <v>12</v>
      </c>
      <c r="K38" s="73">
        <f t="shared" si="10"/>
        <v>0</v>
      </c>
      <c r="L38" s="73">
        <f t="shared" si="11"/>
        <v>0</v>
      </c>
      <c r="M38" s="73">
        <f t="shared" si="12"/>
        <v>0</v>
      </c>
      <c r="N38" s="73">
        <f t="shared" si="13"/>
        <v>0</v>
      </c>
      <c r="O38" s="74">
        <f t="shared" si="14"/>
        <v>0</v>
      </c>
      <c r="P38" s="71">
        <f t="shared" si="15"/>
        <v>0</v>
      </c>
      <c r="Q38" s="71">
        <f t="shared" si="16"/>
        <v>0</v>
      </c>
      <c r="R38" s="71" t="e">
        <f t="shared" si="17"/>
        <v>#DIV/0!</v>
      </c>
      <c r="S38" s="71">
        <f t="shared" si="18"/>
        <v>0</v>
      </c>
      <c r="T38" s="71" t="e">
        <f t="shared" si="19"/>
        <v>#DIV/0!</v>
      </c>
    </row>
    <row r="39" spans="1:20" ht="15" customHeight="1" x14ac:dyDescent="0.2">
      <c r="A39" s="132" t="s">
        <v>167</v>
      </c>
      <c r="B39" s="3" t="s">
        <v>5</v>
      </c>
      <c r="C39" s="79">
        <v>0</v>
      </c>
      <c r="D39" s="79">
        <v>0</v>
      </c>
      <c r="E39" s="79">
        <v>0</v>
      </c>
      <c r="F39" s="79">
        <v>0</v>
      </c>
      <c r="G39" s="50">
        <f>C39+E39</f>
        <v>0</v>
      </c>
      <c r="H39" s="50">
        <f>D39+F39</f>
        <v>0</v>
      </c>
      <c r="I39" s="69">
        <v>0</v>
      </c>
      <c r="J39" s="30">
        <f t="shared" si="8"/>
        <v>0</v>
      </c>
      <c r="K39" s="31">
        <f t="shared" si="10"/>
        <v>0</v>
      </c>
      <c r="L39" s="31">
        <f t="shared" si="11"/>
        <v>0</v>
      </c>
      <c r="M39" s="31">
        <f t="shared" si="12"/>
        <v>0</v>
      </c>
      <c r="N39" s="31">
        <f t="shared" si="13"/>
        <v>0</v>
      </c>
      <c r="O39" s="49">
        <f t="shared" si="14"/>
        <v>0</v>
      </c>
      <c r="P39" s="71" t="e">
        <f t="shared" si="15"/>
        <v>#DIV/0!</v>
      </c>
      <c r="Q39" s="71" t="e">
        <f t="shared" si="16"/>
        <v>#DIV/0!</v>
      </c>
      <c r="R39" s="71" t="e">
        <f t="shared" si="17"/>
        <v>#DIV/0!</v>
      </c>
      <c r="S39" s="71" t="e">
        <f t="shared" si="18"/>
        <v>#DIV/0!</v>
      </c>
      <c r="T39" s="71" t="e">
        <f t="shared" si="19"/>
        <v>#DIV/0!</v>
      </c>
    </row>
    <row r="40" spans="1:20" x14ac:dyDescent="0.2">
      <c r="A40" s="133"/>
      <c r="B40" s="3" t="s">
        <v>6</v>
      </c>
      <c r="C40" s="42">
        <v>0</v>
      </c>
      <c r="D40" s="42">
        <v>0</v>
      </c>
      <c r="E40" s="42">
        <v>0</v>
      </c>
      <c r="F40" s="42">
        <v>0</v>
      </c>
      <c r="G40" s="50">
        <f t="shared" ref="G40:H42" si="35">C40+E40</f>
        <v>0</v>
      </c>
      <c r="H40" s="50">
        <f t="shared" si="35"/>
        <v>0</v>
      </c>
      <c r="I40" s="70">
        <v>0</v>
      </c>
      <c r="J40" s="30">
        <f t="shared" si="8"/>
        <v>0</v>
      </c>
      <c r="K40" s="31">
        <f t="shared" si="10"/>
        <v>0</v>
      </c>
      <c r="L40" s="31">
        <f t="shared" si="11"/>
        <v>0</v>
      </c>
      <c r="M40" s="31">
        <f t="shared" si="12"/>
        <v>0</v>
      </c>
      <c r="N40" s="31">
        <f t="shared" si="13"/>
        <v>0</v>
      </c>
      <c r="O40" s="49">
        <f t="shared" si="14"/>
        <v>0</v>
      </c>
      <c r="P40" s="71" t="e">
        <f t="shared" si="15"/>
        <v>#DIV/0!</v>
      </c>
      <c r="Q40" s="71" t="e">
        <f t="shared" si="16"/>
        <v>#DIV/0!</v>
      </c>
      <c r="R40" s="71" t="e">
        <f t="shared" si="17"/>
        <v>#DIV/0!</v>
      </c>
      <c r="S40" s="71" t="e">
        <f t="shared" si="18"/>
        <v>#DIV/0!</v>
      </c>
      <c r="T40" s="71" t="e">
        <f t="shared" si="19"/>
        <v>#DIV/0!</v>
      </c>
    </row>
    <row r="41" spans="1:20" x14ac:dyDescent="0.2">
      <c r="A41" s="133"/>
      <c r="B41" s="3" t="s">
        <v>7</v>
      </c>
      <c r="C41" s="42">
        <v>0</v>
      </c>
      <c r="D41" s="42">
        <v>0</v>
      </c>
      <c r="E41" s="42">
        <v>0</v>
      </c>
      <c r="F41" s="42">
        <v>0</v>
      </c>
      <c r="G41" s="50">
        <f t="shared" si="35"/>
        <v>0</v>
      </c>
      <c r="H41" s="50">
        <f t="shared" si="35"/>
        <v>0</v>
      </c>
      <c r="I41" s="70">
        <v>0</v>
      </c>
      <c r="J41" s="30">
        <f t="shared" si="8"/>
        <v>0</v>
      </c>
      <c r="K41" s="31">
        <f t="shared" si="10"/>
        <v>0</v>
      </c>
      <c r="L41" s="31">
        <f t="shared" si="11"/>
        <v>0</v>
      </c>
      <c r="M41" s="31">
        <f t="shared" si="12"/>
        <v>0</v>
      </c>
      <c r="N41" s="31">
        <f t="shared" si="13"/>
        <v>0</v>
      </c>
      <c r="O41" s="49">
        <f t="shared" si="14"/>
        <v>0</v>
      </c>
      <c r="P41" s="71" t="e">
        <f t="shared" si="15"/>
        <v>#DIV/0!</v>
      </c>
      <c r="Q41" s="71" t="e">
        <f t="shared" si="16"/>
        <v>#DIV/0!</v>
      </c>
      <c r="R41" s="71" t="e">
        <f t="shared" si="17"/>
        <v>#DIV/0!</v>
      </c>
      <c r="S41" s="71" t="e">
        <f t="shared" si="18"/>
        <v>#DIV/0!</v>
      </c>
      <c r="T41" s="71" t="e">
        <f t="shared" si="19"/>
        <v>#DIV/0!</v>
      </c>
    </row>
    <row r="42" spans="1:20" ht="16" thickBot="1" x14ac:dyDescent="0.25">
      <c r="A42" s="134"/>
      <c r="B42" s="3" t="s">
        <v>8</v>
      </c>
      <c r="C42" s="42">
        <v>0</v>
      </c>
      <c r="D42" s="42">
        <v>0</v>
      </c>
      <c r="E42" s="42">
        <v>0</v>
      </c>
      <c r="F42" s="42">
        <v>0</v>
      </c>
      <c r="G42" s="50">
        <f t="shared" si="35"/>
        <v>0</v>
      </c>
      <c r="H42" s="50">
        <f t="shared" si="35"/>
        <v>0</v>
      </c>
      <c r="I42" s="70">
        <v>0</v>
      </c>
      <c r="J42" s="30">
        <f t="shared" si="8"/>
        <v>0</v>
      </c>
      <c r="K42" s="68">
        <f t="shared" si="10"/>
        <v>0</v>
      </c>
      <c r="L42" s="68">
        <f t="shared" si="11"/>
        <v>0</v>
      </c>
      <c r="M42" s="68">
        <f t="shared" si="12"/>
        <v>0</v>
      </c>
      <c r="N42" s="68">
        <f t="shared" si="13"/>
        <v>0</v>
      </c>
      <c r="O42" s="72">
        <f t="shared" si="14"/>
        <v>0</v>
      </c>
      <c r="P42" s="71" t="e">
        <f t="shared" si="15"/>
        <v>#DIV/0!</v>
      </c>
      <c r="Q42" s="71" t="e">
        <f t="shared" si="16"/>
        <v>#DIV/0!</v>
      </c>
      <c r="R42" s="71" t="e">
        <f t="shared" si="17"/>
        <v>#DIV/0!</v>
      </c>
      <c r="S42" s="71" t="e">
        <f t="shared" si="18"/>
        <v>#DIV/0!</v>
      </c>
      <c r="T42" s="71" t="e">
        <f t="shared" si="19"/>
        <v>#DIV/0!</v>
      </c>
    </row>
    <row r="43" spans="1:20" ht="16" thickBot="1" x14ac:dyDescent="0.25">
      <c r="A43" s="109" t="s">
        <v>1</v>
      </c>
      <c r="B43" s="110"/>
      <c r="C43" s="37">
        <f>SUM(C39:C42)</f>
        <v>0</v>
      </c>
      <c r="D43" s="37">
        <f t="shared" ref="D43:F43" si="36">SUM(D39:D42)</f>
        <v>0</v>
      </c>
      <c r="E43" s="37">
        <f>SUM(E39:E42)</f>
        <v>0</v>
      </c>
      <c r="F43" s="37">
        <f t="shared" si="36"/>
        <v>0</v>
      </c>
      <c r="G43" s="37">
        <f>SUM(G39:G42)</f>
        <v>0</v>
      </c>
      <c r="H43" s="37">
        <f t="shared" ref="H43" si="37">SUM(H39:H42)</f>
        <v>0</v>
      </c>
      <c r="I43" s="59">
        <f>SUM(I39:I42)</f>
        <v>0</v>
      </c>
      <c r="J43" s="30">
        <f t="shared" si="8"/>
        <v>0</v>
      </c>
      <c r="K43" s="73">
        <f t="shared" si="10"/>
        <v>0</v>
      </c>
      <c r="L43" s="73">
        <f t="shared" si="11"/>
        <v>0</v>
      </c>
      <c r="M43" s="73">
        <f t="shared" si="12"/>
        <v>0</v>
      </c>
      <c r="N43" s="73">
        <f t="shared" si="13"/>
        <v>0</v>
      </c>
      <c r="O43" s="74">
        <f t="shared" si="14"/>
        <v>0</v>
      </c>
      <c r="P43" s="71" t="e">
        <f t="shared" si="15"/>
        <v>#DIV/0!</v>
      </c>
      <c r="Q43" s="71" t="e">
        <f t="shared" si="16"/>
        <v>#DIV/0!</v>
      </c>
      <c r="R43" s="71" t="e">
        <f t="shared" si="17"/>
        <v>#DIV/0!</v>
      </c>
      <c r="S43" s="71" t="e">
        <f t="shared" si="18"/>
        <v>#DIV/0!</v>
      </c>
      <c r="T43" s="71" t="e">
        <f t="shared" si="19"/>
        <v>#DIV/0!</v>
      </c>
    </row>
    <row r="44" spans="1:20" x14ac:dyDescent="0.2">
      <c r="A44" s="8"/>
      <c r="B44" s="9"/>
      <c r="C44" s="7"/>
      <c r="D44" s="7"/>
      <c r="E44" s="7"/>
      <c r="F44" s="7"/>
      <c r="G44" s="7"/>
      <c r="H44" s="7"/>
      <c r="I44" s="7"/>
      <c r="J44" s="7"/>
    </row>
    <row r="45" spans="1:20" ht="15" customHeight="1" x14ac:dyDescent="0.2">
      <c r="A45" s="111" t="s">
        <v>11</v>
      </c>
      <c r="B45" s="112"/>
      <c r="C45" s="42">
        <f t="shared" ref="C45:F45" si="38">C9+C14+C19+C24+C29+C34+C39</f>
        <v>0</v>
      </c>
      <c r="D45" s="42">
        <f t="shared" si="38"/>
        <v>0</v>
      </c>
      <c r="E45" s="42">
        <f t="shared" si="38"/>
        <v>28</v>
      </c>
      <c r="F45" s="42">
        <f t="shared" si="38"/>
        <v>0</v>
      </c>
      <c r="G45" s="33">
        <f>C45+E45</f>
        <v>28</v>
      </c>
      <c r="H45" s="33">
        <f>D45+F45</f>
        <v>0</v>
      </c>
      <c r="I45" s="58">
        <f>I9+I14+I19+I24+I29+I34+I39</f>
        <v>0</v>
      </c>
      <c r="J45" s="30">
        <f t="shared" si="8"/>
        <v>28</v>
      </c>
      <c r="K45" s="31">
        <f t="shared" ref="K45:K49" si="39">C45</f>
        <v>0</v>
      </c>
      <c r="L45" s="31">
        <f t="shared" ref="L45:L49" si="40">D45</f>
        <v>0</v>
      </c>
      <c r="M45" s="31">
        <f t="shared" ref="M45:M49" si="41">E45</f>
        <v>28</v>
      </c>
      <c r="N45" s="31">
        <f t="shared" ref="N45:N49" si="42">F45</f>
        <v>0</v>
      </c>
      <c r="O45" s="49">
        <f t="shared" ref="O45:O49" si="43">I45</f>
        <v>0</v>
      </c>
      <c r="P45" s="71">
        <f t="shared" ref="P45:P49" si="44">(K45+L45+M45+N45)/J45</f>
        <v>1</v>
      </c>
      <c r="Q45" s="71">
        <f t="shared" ref="Q45:Q49" si="45">(M45+N45)/(J45-K45-L45)</f>
        <v>1</v>
      </c>
      <c r="R45" s="71">
        <f t="shared" ref="R45:R49" si="46">(L45+N45)/(K45+L45+M45+N45)</f>
        <v>0</v>
      </c>
      <c r="S45" s="71">
        <f t="shared" ref="S45:S49" si="47">(L45+N45)/J45</f>
        <v>0</v>
      </c>
      <c r="T45" s="71" t="e">
        <f t="shared" ref="T45:T49" si="48">O45/(L45+N45)</f>
        <v>#DIV/0!</v>
      </c>
    </row>
    <row r="46" spans="1:20" x14ac:dyDescent="0.2">
      <c r="A46" s="111" t="s">
        <v>12</v>
      </c>
      <c r="B46" s="112"/>
      <c r="C46" s="35">
        <f t="shared" ref="C46:F48" si="49">C10+C15+C20+C25+C30+C35+C40</f>
        <v>0</v>
      </c>
      <c r="D46" s="35">
        <f t="shared" si="49"/>
        <v>0</v>
      </c>
      <c r="E46" s="35">
        <f t="shared" si="49"/>
        <v>33</v>
      </c>
      <c r="F46" s="35">
        <f t="shared" si="49"/>
        <v>0</v>
      </c>
      <c r="G46" s="33">
        <f t="shared" ref="G46:G48" si="50">C46+E46</f>
        <v>33</v>
      </c>
      <c r="H46" s="33">
        <f t="shared" ref="H46:H48" si="51">D46+F46</f>
        <v>0</v>
      </c>
      <c r="I46" s="58">
        <f>I10+I15+I20+I25+I30+I35+I40</f>
        <v>0</v>
      </c>
      <c r="J46" s="30">
        <f t="shared" si="8"/>
        <v>33</v>
      </c>
      <c r="K46" s="31">
        <f t="shared" si="39"/>
        <v>0</v>
      </c>
      <c r="L46" s="31">
        <f t="shared" si="40"/>
        <v>0</v>
      </c>
      <c r="M46" s="31">
        <f t="shared" si="41"/>
        <v>33</v>
      </c>
      <c r="N46" s="31">
        <f t="shared" si="42"/>
        <v>0</v>
      </c>
      <c r="O46" s="49">
        <f t="shared" si="43"/>
        <v>0</v>
      </c>
      <c r="P46" s="71">
        <f t="shared" si="44"/>
        <v>1</v>
      </c>
      <c r="Q46" s="71">
        <f t="shared" si="45"/>
        <v>1</v>
      </c>
      <c r="R46" s="71">
        <f t="shared" si="46"/>
        <v>0</v>
      </c>
      <c r="S46" s="71">
        <f t="shared" si="47"/>
        <v>0</v>
      </c>
      <c r="T46" s="71" t="e">
        <f t="shared" si="48"/>
        <v>#DIV/0!</v>
      </c>
    </row>
    <row r="47" spans="1:20" x14ac:dyDescent="0.2">
      <c r="A47" s="111" t="s">
        <v>13</v>
      </c>
      <c r="B47" s="112"/>
      <c r="C47" s="39">
        <f t="shared" si="49"/>
        <v>0</v>
      </c>
      <c r="D47" s="39">
        <f t="shared" si="49"/>
        <v>0</v>
      </c>
      <c r="E47" s="39">
        <f t="shared" si="49"/>
        <v>23</v>
      </c>
      <c r="F47" s="39">
        <f t="shared" si="49"/>
        <v>1</v>
      </c>
      <c r="G47" s="33">
        <f t="shared" si="50"/>
        <v>23</v>
      </c>
      <c r="H47" s="33">
        <f t="shared" si="51"/>
        <v>1</v>
      </c>
      <c r="I47" s="61">
        <f t="shared" ref="I47:I48" si="52">I11+I16+I21+I26+I31+I36+I41</f>
        <v>1</v>
      </c>
      <c r="J47" s="30">
        <f t="shared" si="8"/>
        <v>24</v>
      </c>
      <c r="K47" s="31">
        <f t="shared" si="39"/>
        <v>0</v>
      </c>
      <c r="L47" s="31">
        <f t="shared" si="40"/>
        <v>0</v>
      </c>
      <c r="M47" s="31">
        <f t="shared" si="41"/>
        <v>23</v>
      </c>
      <c r="N47" s="31">
        <f t="shared" si="42"/>
        <v>1</v>
      </c>
      <c r="O47" s="49">
        <f t="shared" si="43"/>
        <v>1</v>
      </c>
      <c r="P47" s="71">
        <f t="shared" si="44"/>
        <v>1</v>
      </c>
      <c r="Q47" s="71">
        <f t="shared" si="45"/>
        <v>1</v>
      </c>
      <c r="R47" s="71">
        <f t="shared" si="46"/>
        <v>4.1666666666666664E-2</v>
      </c>
      <c r="S47" s="71">
        <f t="shared" si="47"/>
        <v>4.1666666666666664E-2</v>
      </c>
      <c r="T47" s="71">
        <f t="shared" si="48"/>
        <v>1</v>
      </c>
    </row>
    <row r="48" spans="1:20" ht="16" thickBot="1" x14ac:dyDescent="0.25">
      <c r="A48" s="111" t="s">
        <v>14</v>
      </c>
      <c r="B48" s="112"/>
      <c r="C48" s="42">
        <f t="shared" si="49"/>
        <v>0</v>
      </c>
      <c r="D48" s="42">
        <f t="shared" si="49"/>
        <v>0</v>
      </c>
      <c r="E48" s="42">
        <f t="shared" si="49"/>
        <v>20</v>
      </c>
      <c r="F48" s="42">
        <f t="shared" si="49"/>
        <v>1</v>
      </c>
      <c r="G48" s="33">
        <f t="shared" si="50"/>
        <v>20</v>
      </c>
      <c r="H48" s="33">
        <f t="shared" si="51"/>
        <v>1</v>
      </c>
      <c r="I48" s="33">
        <f t="shared" si="52"/>
        <v>1</v>
      </c>
      <c r="J48" s="30">
        <f t="shared" si="8"/>
        <v>21</v>
      </c>
      <c r="K48" s="68">
        <f t="shared" si="39"/>
        <v>0</v>
      </c>
      <c r="L48" s="68">
        <f t="shared" si="40"/>
        <v>0</v>
      </c>
      <c r="M48" s="68">
        <f t="shared" si="41"/>
        <v>20</v>
      </c>
      <c r="N48" s="68">
        <f t="shared" si="42"/>
        <v>1</v>
      </c>
      <c r="O48" s="72">
        <f t="shared" si="43"/>
        <v>1</v>
      </c>
      <c r="P48" s="71">
        <f t="shared" si="44"/>
        <v>1</v>
      </c>
      <c r="Q48" s="71">
        <f t="shared" si="45"/>
        <v>1</v>
      </c>
      <c r="R48" s="71">
        <f t="shared" si="46"/>
        <v>4.7619047619047616E-2</v>
      </c>
      <c r="S48" s="71">
        <f t="shared" si="47"/>
        <v>4.7619047619047616E-2</v>
      </c>
      <c r="T48" s="71">
        <f t="shared" si="48"/>
        <v>1</v>
      </c>
    </row>
    <row r="49" spans="1:20" ht="16" thickBot="1" x14ac:dyDescent="0.25">
      <c r="A49" s="109" t="s">
        <v>15</v>
      </c>
      <c r="B49" s="110"/>
      <c r="C49" s="43">
        <f t="shared" ref="C49:F49" si="53">SUM(C45:C48)</f>
        <v>0</v>
      </c>
      <c r="D49" s="43">
        <f t="shared" si="53"/>
        <v>0</v>
      </c>
      <c r="E49" s="43">
        <f t="shared" si="53"/>
        <v>104</v>
      </c>
      <c r="F49" s="43">
        <f t="shared" si="53"/>
        <v>2</v>
      </c>
      <c r="G49" s="37">
        <f>SUM(G45:G48)</f>
        <v>104</v>
      </c>
      <c r="H49" s="37">
        <f t="shared" ref="H49" si="54">SUM(H45:H48)</f>
        <v>2</v>
      </c>
      <c r="I49" s="59">
        <f>SUM(I45:I48)</f>
        <v>2</v>
      </c>
      <c r="J49" s="30">
        <f t="shared" si="8"/>
        <v>106</v>
      </c>
      <c r="K49" s="73">
        <f t="shared" si="39"/>
        <v>0</v>
      </c>
      <c r="L49" s="73">
        <f t="shared" si="40"/>
        <v>0</v>
      </c>
      <c r="M49" s="73">
        <f t="shared" si="41"/>
        <v>104</v>
      </c>
      <c r="N49" s="73">
        <f t="shared" si="42"/>
        <v>2</v>
      </c>
      <c r="O49" s="74">
        <f t="shared" si="43"/>
        <v>2</v>
      </c>
      <c r="P49" s="71">
        <f t="shared" si="44"/>
        <v>1</v>
      </c>
      <c r="Q49" s="71">
        <f t="shared" si="45"/>
        <v>1</v>
      </c>
      <c r="R49" s="71">
        <f t="shared" si="46"/>
        <v>1.8867924528301886E-2</v>
      </c>
      <c r="S49" s="71">
        <f t="shared" si="47"/>
        <v>1.8867924528301886E-2</v>
      </c>
      <c r="T49" s="71">
        <f t="shared" si="48"/>
        <v>1</v>
      </c>
    </row>
    <row r="50" spans="1:20" s="11" customFormat="1" x14ac:dyDescent="0.2">
      <c r="B50" s="11" t="s">
        <v>158</v>
      </c>
      <c r="C50" s="12"/>
      <c r="D50" s="13"/>
      <c r="E50" s="12"/>
      <c r="F50" s="12"/>
      <c r="G50" s="12"/>
      <c r="H50" s="12"/>
      <c r="I50" s="12"/>
      <c r="J50" s="7"/>
    </row>
    <row r="51" spans="1:20" s="11" customFormat="1" x14ac:dyDescent="0.2">
      <c r="B51" s="15" t="s">
        <v>164</v>
      </c>
      <c r="C51" s="12"/>
      <c r="D51" s="14"/>
      <c r="E51" s="12"/>
      <c r="F51" s="12"/>
      <c r="G51" s="12"/>
      <c r="H51" s="12"/>
      <c r="I51" s="12"/>
      <c r="J51" s="7"/>
    </row>
    <row r="52" spans="1:20" s="11" customFormat="1" x14ac:dyDescent="0.2">
      <c r="B52" s="15" t="s">
        <v>165</v>
      </c>
      <c r="C52" s="12"/>
      <c r="D52" s="14"/>
      <c r="E52" s="12"/>
      <c r="F52" s="12"/>
      <c r="G52" s="12"/>
      <c r="H52" s="12"/>
      <c r="I52" s="12"/>
      <c r="J52" s="7"/>
    </row>
    <row r="53" spans="1:20" s="11" customFormat="1" x14ac:dyDescent="0.2">
      <c r="B53" s="11" t="s">
        <v>3</v>
      </c>
      <c r="C53" s="12">
        <f>I49</f>
        <v>2</v>
      </c>
      <c r="D53" s="14" t="e">
        <f>C53/C51</f>
        <v>#DIV/0!</v>
      </c>
      <c r="J53" s="7"/>
    </row>
    <row r="54" spans="1:20" x14ac:dyDescent="0.2">
      <c r="J54" s="7"/>
    </row>
    <row r="55" spans="1:20" x14ac:dyDescent="0.2">
      <c r="J55" s="7"/>
    </row>
    <row r="56" spans="1:20" x14ac:dyDescent="0.2">
      <c r="J56" s="7"/>
    </row>
    <row r="57" spans="1:20" x14ac:dyDescent="0.2">
      <c r="J57" s="7"/>
    </row>
    <row r="58" spans="1:20" x14ac:dyDescent="0.2">
      <c r="J58" s="7"/>
    </row>
    <row r="59" spans="1:20" x14ac:dyDescent="0.2">
      <c r="J59" s="7"/>
    </row>
    <row r="60" spans="1:20" x14ac:dyDescent="0.2">
      <c r="J60" s="7"/>
    </row>
    <row r="61" spans="1:20" x14ac:dyDescent="0.2">
      <c r="J61" s="7"/>
    </row>
    <row r="62" spans="1:20" x14ac:dyDescent="0.2">
      <c r="J62" s="7"/>
    </row>
    <row r="63" spans="1:20" x14ac:dyDescent="0.2">
      <c r="J63" s="7"/>
    </row>
    <row r="64" spans="1:20" x14ac:dyDescent="0.2">
      <c r="J64" s="7"/>
    </row>
    <row r="65" spans="10:10" x14ac:dyDescent="0.2">
      <c r="J65" s="7"/>
    </row>
    <row r="66" spans="10:10" x14ac:dyDescent="0.2">
      <c r="J66" s="7"/>
    </row>
    <row r="67" spans="10:10" x14ac:dyDescent="0.2">
      <c r="J67" s="7"/>
    </row>
    <row r="68" spans="10:10" x14ac:dyDescent="0.2">
      <c r="J68" s="7"/>
    </row>
    <row r="69" spans="10:10" x14ac:dyDescent="0.2">
      <c r="J69" s="7"/>
    </row>
    <row r="70" spans="10:10" x14ac:dyDescent="0.2">
      <c r="J70" s="7"/>
    </row>
    <row r="71" spans="10:10" x14ac:dyDescent="0.2">
      <c r="J71" s="7"/>
    </row>
    <row r="72" spans="10:10" x14ac:dyDescent="0.2">
      <c r="J72" s="7"/>
    </row>
    <row r="73" spans="10:10" x14ac:dyDescent="0.2">
      <c r="J73" s="7"/>
    </row>
    <row r="74" spans="10:10" x14ac:dyDescent="0.2">
      <c r="J74" s="7"/>
    </row>
    <row r="75" spans="10:10" x14ac:dyDescent="0.2">
      <c r="J75" s="7"/>
    </row>
    <row r="76" spans="10:10" x14ac:dyDescent="0.2">
      <c r="J76" s="7"/>
    </row>
    <row r="77" spans="10:10" x14ac:dyDescent="0.2">
      <c r="J77" s="7"/>
    </row>
    <row r="78" spans="10:10" x14ac:dyDescent="0.2">
      <c r="J78" s="7"/>
    </row>
    <row r="79" spans="10:10" x14ac:dyDescent="0.2">
      <c r="J79" s="7"/>
    </row>
    <row r="80" spans="10:10" x14ac:dyDescent="0.2">
      <c r="J80" s="7"/>
    </row>
    <row r="81" spans="10:10" x14ac:dyDescent="0.2">
      <c r="J81" s="7"/>
    </row>
    <row r="82" spans="10:10" x14ac:dyDescent="0.2">
      <c r="J82" s="7"/>
    </row>
    <row r="83" spans="10:10" x14ac:dyDescent="0.2">
      <c r="J83" s="7"/>
    </row>
    <row r="84" spans="10:10" x14ac:dyDescent="0.2">
      <c r="J84" s="7"/>
    </row>
    <row r="85" spans="10:10" x14ac:dyDescent="0.2">
      <c r="J85" s="7"/>
    </row>
    <row r="86" spans="10:10" x14ac:dyDescent="0.2">
      <c r="J86" s="7"/>
    </row>
    <row r="87" spans="10:10" x14ac:dyDescent="0.2">
      <c r="J87" s="7"/>
    </row>
    <row r="88" spans="10:10" x14ac:dyDescent="0.2">
      <c r="J88" s="7"/>
    </row>
    <row r="89" spans="10:10" x14ac:dyDescent="0.2">
      <c r="J89" s="7"/>
    </row>
    <row r="90" spans="10:10" x14ac:dyDescent="0.2">
      <c r="J90" s="7"/>
    </row>
    <row r="91" spans="10:10" x14ac:dyDescent="0.2">
      <c r="J91" s="7"/>
    </row>
    <row r="92" spans="10:10" x14ac:dyDescent="0.2">
      <c r="J92" s="4"/>
    </row>
    <row r="93" spans="10:10" x14ac:dyDescent="0.2">
      <c r="J93" s="4"/>
    </row>
    <row r="94" spans="10:10" x14ac:dyDescent="0.2">
      <c r="J94" s="4"/>
    </row>
    <row r="95" spans="10:10" x14ac:dyDescent="0.2">
      <c r="J95" s="4"/>
    </row>
    <row r="96" spans="10:10" x14ac:dyDescent="0.2">
      <c r="J96" s="4"/>
    </row>
    <row r="97" spans="10:10" x14ac:dyDescent="0.2">
      <c r="J97" s="4"/>
    </row>
    <row r="98" spans="10:10" x14ac:dyDescent="0.2">
      <c r="J98" s="4"/>
    </row>
    <row r="99" spans="10:10" x14ac:dyDescent="0.2">
      <c r="J99" s="4"/>
    </row>
    <row r="100" spans="10:10" x14ac:dyDescent="0.2">
      <c r="J100" s="4"/>
    </row>
    <row r="101" spans="10:10" x14ac:dyDescent="0.2">
      <c r="J101" s="4"/>
    </row>
    <row r="102" spans="10:10" x14ac:dyDescent="0.2">
      <c r="J102" s="4"/>
    </row>
    <row r="103" spans="10:10" x14ac:dyDescent="0.2">
      <c r="J103" s="4"/>
    </row>
    <row r="104" spans="10:10" x14ac:dyDescent="0.2">
      <c r="J104" s="4"/>
    </row>
    <row r="105" spans="10:10" x14ac:dyDescent="0.2">
      <c r="J105" s="4"/>
    </row>
    <row r="106" spans="10:10" x14ac:dyDescent="0.2">
      <c r="J106" s="4"/>
    </row>
    <row r="107" spans="10:10" x14ac:dyDescent="0.2">
      <c r="J107" s="4"/>
    </row>
    <row r="108" spans="10:10" x14ac:dyDescent="0.2">
      <c r="J108" s="4"/>
    </row>
    <row r="109" spans="10:10" x14ac:dyDescent="0.2">
      <c r="J109" s="4"/>
    </row>
    <row r="110" spans="10:10" x14ac:dyDescent="0.2">
      <c r="J110" s="4"/>
    </row>
    <row r="111" spans="10:10" x14ac:dyDescent="0.2">
      <c r="J111" s="4"/>
    </row>
    <row r="112" spans="10:10" x14ac:dyDescent="0.2">
      <c r="J112" s="4"/>
    </row>
    <row r="113" spans="10:10" x14ac:dyDescent="0.2">
      <c r="J113" s="4"/>
    </row>
    <row r="114" spans="10:10" x14ac:dyDescent="0.2">
      <c r="J114" s="4"/>
    </row>
    <row r="115" spans="10:10" x14ac:dyDescent="0.2">
      <c r="J115" s="4"/>
    </row>
    <row r="116" spans="10:10" x14ac:dyDescent="0.2">
      <c r="J116" s="4"/>
    </row>
    <row r="117" spans="10:10" x14ac:dyDescent="0.2">
      <c r="J117" s="4"/>
    </row>
    <row r="118" spans="10:10" x14ac:dyDescent="0.2">
      <c r="J118" s="4"/>
    </row>
    <row r="138" spans="2:3" x14ac:dyDescent="0.2">
      <c r="B138" s="18"/>
      <c r="C138" s="18"/>
    </row>
  </sheetData>
  <mergeCells count="39">
    <mergeCell ref="P7:Q7"/>
    <mergeCell ref="R7:S7"/>
    <mergeCell ref="P5:T6"/>
    <mergeCell ref="J5:J8"/>
    <mergeCell ref="O5:O8"/>
    <mergeCell ref="K5:N5"/>
    <mergeCell ref="A14:A17"/>
    <mergeCell ref="A13:B13"/>
    <mergeCell ref="A9:A12"/>
    <mergeCell ref="I7:I8"/>
    <mergeCell ref="K6:N6"/>
    <mergeCell ref="K7:L7"/>
    <mergeCell ref="M7:N7"/>
    <mergeCell ref="A1:I1"/>
    <mergeCell ref="A2:I2"/>
    <mergeCell ref="A3:I3"/>
    <mergeCell ref="A4:I4"/>
    <mergeCell ref="C7:D7"/>
    <mergeCell ref="E7:F7"/>
    <mergeCell ref="G7:H7"/>
    <mergeCell ref="C6:I6"/>
    <mergeCell ref="A5:B8"/>
    <mergeCell ref="C5:I5"/>
    <mergeCell ref="A33:B33"/>
    <mergeCell ref="A39:A42"/>
    <mergeCell ref="A43:B43"/>
    <mergeCell ref="A18:B18"/>
    <mergeCell ref="A19:A22"/>
    <mergeCell ref="A23:B23"/>
    <mergeCell ref="A24:A27"/>
    <mergeCell ref="A28:B28"/>
    <mergeCell ref="A29:A32"/>
    <mergeCell ref="A34:A37"/>
    <mergeCell ref="A38:B38"/>
    <mergeCell ref="A46:B46"/>
    <mergeCell ref="A47:B47"/>
    <mergeCell ref="A48:B48"/>
    <mergeCell ref="A49:B49"/>
    <mergeCell ref="A45:B45"/>
  </mergeCells>
  <conditionalFormatting sqref="D16:I16 C26:I26 C45:H49 F10:I11 F12 F15:I16 D15:D17 F17 E14:E17 C14:C17 D20:I22 E19:E22 C19:C22 D25:I27 E24:E27 C24:C27 F30:I31 D30:D32 F32 E29:E32 C29:C32 D35:D36 F35:I36 C37:H37 E34:E37 C34:C37 F40:I41 D40:D42 F42 E39:E42 C39:C42 C9:E12 F9:F10 C14:D15 C19:D20 C24:D25 C29:D30 C34:D35 C39:F40">
    <cfRule type="cellIs" dxfId="16" priority="861" operator="greaterThan">
      <formula>0</formula>
    </cfRule>
  </conditionalFormatting>
  <conditionalFormatting sqref="D45:D49 F39:I39 G34:H42 I38 D9:D12 F9:H12 F14:H17 F19:H22 F24:H27 F29:H32 F34:H37 D14:D17 D19:D22 D24:D27 D29:D32 D34:D37 D39:D42 F39:H42 F45:J49">
    <cfRule type="cellIs" dxfId="15" priority="831" operator="greaterThan">
      <formula>0</formula>
    </cfRule>
  </conditionalFormatting>
  <printOptions horizontalCentered="1"/>
  <pageMargins left="0" right="0" top="0.5" bottom="0.4" header="0.3" footer="0.3"/>
  <pageSetup paperSize="9" scale="85" orientation="portrait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"/>
  <sheetViews>
    <sheetView workbookViewId="0">
      <pane xSplit="1" ySplit="8" topLeftCell="B54" activePane="bottomRight" state="frozen"/>
      <selection activeCell="K6" sqref="K6:N6"/>
      <selection pane="topRight" activeCell="K6" sqref="K6:N6"/>
      <selection pane="bottomLeft" activeCell="K6" sqref="K6:N6"/>
      <selection pane="bottomRight" activeCell="J13" sqref="J13"/>
    </sheetView>
  </sheetViews>
  <sheetFormatPr baseColWidth="10" defaultColWidth="9.1640625" defaultRowHeight="15" x14ac:dyDescent="0.2"/>
  <cols>
    <col min="1" max="1" width="16.83203125" style="2" customWidth="1"/>
    <col min="2" max="2" width="5.1640625" style="2" customWidth="1"/>
    <col min="3" max="3" width="12" style="2" customWidth="1"/>
    <col min="4" max="4" width="15.5" style="2" customWidth="1"/>
    <col min="5" max="5" width="11.6640625" style="2" customWidth="1"/>
    <col min="6" max="6" width="13.5" style="2" customWidth="1"/>
    <col min="7" max="9" width="5.6640625" style="2" customWidth="1"/>
    <col min="10" max="16384" width="9.1640625" style="2"/>
  </cols>
  <sheetData>
    <row r="1" spans="1:20" s="1" customFormat="1" ht="19" x14ac:dyDescent="0.2">
      <c r="A1" s="148" t="s">
        <v>105</v>
      </c>
      <c r="B1" s="148"/>
      <c r="C1" s="148"/>
      <c r="D1" s="148"/>
      <c r="E1" s="148"/>
      <c r="F1" s="148"/>
      <c r="G1" s="148"/>
      <c r="H1" s="148"/>
      <c r="I1" s="148"/>
    </row>
    <row r="2" spans="1:20" s="1" customFormat="1" ht="16" x14ac:dyDescent="0.2">
      <c r="A2" s="149" t="s">
        <v>17</v>
      </c>
      <c r="B2" s="149"/>
      <c r="C2" s="149"/>
      <c r="D2" s="149"/>
      <c r="E2" s="149"/>
      <c r="F2" s="149"/>
      <c r="G2" s="149"/>
      <c r="H2" s="149"/>
      <c r="I2" s="149"/>
    </row>
    <row r="3" spans="1:20" s="1" customFormat="1" ht="16" x14ac:dyDescent="0.2">
      <c r="A3" s="149">
        <v>2016</v>
      </c>
      <c r="B3" s="149"/>
      <c r="C3" s="149"/>
      <c r="D3" s="149"/>
      <c r="E3" s="149"/>
      <c r="F3" s="149"/>
      <c r="G3" s="149"/>
      <c r="H3" s="149"/>
      <c r="I3" s="149"/>
    </row>
    <row r="4" spans="1:20" s="1" customFormat="1" ht="17" thickBot="1" x14ac:dyDescent="0.25">
      <c r="A4" s="136" t="s">
        <v>176</v>
      </c>
      <c r="B4" s="136"/>
      <c r="C4" s="136"/>
      <c r="D4" s="136"/>
      <c r="E4" s="136"/>
      <c r="F4" s="136"/>
      <c r="G4" s="136"/>
      <c r="H4" s="136"/>
      <c r="I4" s="136"/>
    </row>
    <row r="5" spans="1:20" s="1" customFormat="1" ht="17" thickBot="1" x14ac:dyDescent="0.25">
      <c r="A5" s="141" t="s">
        <v>0</v>
      </c>
      <c r="B5" s="142"/>
      <c r="C5" s="150" t="s">
        <v>177</v>
      </c>
      <c r="D5" s="151"/>
      <c r="E5" s="151"/>
      <c r="F5" s="151"/>
      <c r="G5" s="151"/>
      <c r="H5" s="151"/>
      <c r="I5" s="152"/>
      <c r="J5" s="115" t="s">
        <v>1</v>
      </c>
      <c r="K5" s="102" t="s">
        <v>193</v>
      </c>
      <c r="L5" s="118"/>
      <c r="M5" s="118"/>
      <c r="N5" s="119"/>
      <c r="O5" s="115" t="s">
        <v>3</v>
      </c>
      <c r="P5" s="120" t="s">
        <v>159</v>
      </c>
      <c r="Q5" s="121"/>
      <c r="R5" s="121"/>
      <c r="S5" s="121"/>
      <c r="T5" s="122"/>
    </row>
    <row r="6" spans="1:20" ht="16" thickBot="1" x14ac:dyDescent="0.25">
      <c r="A6" s="143"/>
      <c r="B6" s="144"/>
      <c r="C6" s="138"/>
      <c r="D6" s="139"/>
      <c r="E6" s="139"/>
      <c r="F6" s="139"/>
      <c r="G6" s="139"/>
      <c r="H6" s="139"/>
      <c r="I6" s="140"/>
      <c r="J6" s="116"/>
      <c r="K6" s="101" t="s">
        <v>187</v>
      </c>
      <c r="L6" s="101"/>
      <c r="M6" s="101"/>
      <c r="N6" s="102"/>
      <c r="O6" s="116"/>
      <c r="P6" s="123"/>
      <c r="Q6" s="124"/>
      <c r="R6" s="124"/>
      <c r="S6" s="124"/>
      <c r="T6" s="125"/>
    </row>
    <row r="7" spans="1:20" ht="16" thickBot="1" x14ac:dyDescent="0.25">
      <c r="A7" s="143"/>
      <c r="B7" s="144"/>
      <c r="C7" s="137" t="s">
        <v>178</v>
      </c>
      <c r="D7" s="137"/>
      <c r="E7" s="137" t="s">
        <v>182</v>
      </c>
      <c r="F7" s="137"/>
      <c r="G7" s="137" t="s">
        <v>181</v>
      </c>
      <c r="H7" s="137"/>
      <c r="I7" s="135" t="s">
        <v>3</v>
      </c>
      <c r="J7" s="116"/>
      <c r="K7" s="101" t="s">
        <v>188</v>
      </c>
      <c r="L7" s="101"/>
      <c r="M7" s="101" t="s">
        <v>189</v>
      </c>
      <c r="N7" s="102"/>
      <c r="O7" s="116"/>
      <c r="P7" s="101" t="s">
        <v>158</v>
      </c>
      <c r="Q7" s="101"/>
      <c r="R7" s="101" t="s">
        <v>2</v>
      </c>
      <c r="S7" s="101"/>
      <c r="T7" s="87" t="s">
        <v>3</v>
      </c>
    </row>
    <row r="8" spans="1:20" ht="16" thickBot="1" x14ac:dyDescent="0.25">
      <c r="A8" s="145"/>
      <c r="B8" s="146"/>
      <c r="C8" s="83" t="s">
        <v>179</v>
      </c>
      <c r="D8" s="83" t="s">
        <v>180</v>
      </c>
      <c r="E8" s="83" t="s">
        <v>179</v>
      </c>
      <c r="F8" s="83" t="s">
        <v>180</v>
      </c>
      <c r="G8" s="83" t="s">
        <v>179</v>
      </c>
      <c r="H8" s="83" t="s">
        <v>180</v>
      </c>
      <c r="I8" s="135"/>
      <c r="J8" s="117"/>
      <c r="K8" s="84" t="s">
        <v>190</v>
      </c>
      <c r="L8" s="84" t="s">
        <v>2</v>
      </c>
      <c r="M8" s="84" t="s">
        <v>190</v>
      </c>
      <c r="N8" s="89" t="s">
        <v>2</v>
      </c>
      <c r="O8" s="117"/>
      <c r="P8" s="85" t="s">
        <v>160</v>
      </c>
      <c r="Q8" s="85" t="s">
        <v>161</v>
      </c>
      <c r="R8" s="85" t="s">
        <v>162</v>
      </c>
      <c r="S8" s="85" t="s">
        <v>163</v>
      </c>
      <c r="T8" s="88"/>
    </row>
    <row r="9" spans="1:20" ht="15" customHeight="1" x14ac:dyDescent="0.2">
      <c r="A9" s="133" t="s">
        <v>27</v>
      </c>
      <c r="B9" s="76" t="s">
        <v>5</v>
      </c>
      <c r="C9" s="79">
        <v>0</v>
      </c>
      <c r="D9" s="79">
        <v>4</v>
      </c>
      <c r="E9" s="79">
        <v>34</v>
      </c>
      <c r="F9" s="79">
        <v>1</v>
      </c>
      <c r="G9" s="79">
        <f>C9+E9</f>
        <v>34</v>
      </c>
      <c r="H9" s="79">
        <f>D9+F9</f>
        <v>5</v>
      </c>
      <c r="I9" s="80">
        <v>5</v>
      </c>
      <c r="J9" s="82">
        <f>SUM(G9:H9)</f>
        <v>39</v>
      </c>
      <c r="K9" s="76">
        <f t="shared" ref="K9:N13" si="0">C9</f>
        <v>0</v>
      </c>
      <c r="L9" s="76">
        <f t="shared" si="0"/>
        <v>4</v>
      </c>
      <c r="M9" s="76">
        <f t="shared" si="0"/>
        <v>34</v>
      </c>
      <c r="N9" s="76">
        <f t="shared" si="0"/>
        <v>1</v>
      </c>
      <c r="O9" s="77">
        <f t="shared" ref="O9:O13" si="1">I9</f>
        <v>5</v>
      </c>
      <c r="P9" s="78">
        <f t="shared" ref="P9:P13" si="2">(K9+L9+M9+N9)/J9</f>
        <v>1</v>
      </c>
      <c r="Q9" s="78">
        <f t="shared" ref="Q9:Q13" si="3">(M9+N9)/(J9-K9-L9)</f>
        <v>1</v>
      </c>
      <c r="R9" s="78">
        <f t="shared" ref="R9:R13" si="4">(L9+N9)/(K9+L9+M9+N9)</f>
        <v>0.12820512820512819</v>
      </c>
      <c r="S9" s="78">
        <f t="shared" ref="S9:S13" si="5">(L9+N9)/J9</f>
        <v>0.12820512820512819</v>
      </c>
      <c r="T9" s="78">
        <f t="shared" ref="T9:T13" si="6">O9/(L9+N9)</f>
        <v>1</v>
      </c>
    </row>
    <row r="10" spans="1:20" x14ac:dyDescent="0.2">
      <c r="A10" s="133"/>
      <c r="B10" s="3" t="s">
        <v>6</v>
      </c>
      <c r="C10" s="42">
        <v>0</v>
      </c>
      <c r="D10" s="42">
        <v>0</v>
      </c>
      <c r="E10" s="42">
        <v>38</v>
      </c>
      <c r="F10" s="42">
        <v>0</v>
      </c>
      <c r="G10" s="50">
        <f t="shared" ref="G10:H12" si="7">C10+E10</f>
        <v>38</v>
      </c>
      <c r="H10" s="50">
        <f t="shared" si="7"/>
        <v>0</v>
      </c>
      <c r="I10" s="70">
        <v>0</v>
      </c>
      <c r="J10" s="30">
        <f t="shared" ref="J10:J69" si="8">SUM(G10:H10)</f>
        <v>38</v>
      </c>
      <c r="K10" s="31">
        <f t="shared" si="0"/>
        <v>0</v>
      </c>
      <c r="L10" s="31">
        <f t="shared" si="0"/>
        <v>0</v>
      </c>
      <c r="M10" s="31">
        <f t="shared" si="0"/>
        <v>38</v>
      </c>
      <c r="N10" s="31">
        <f t="shared" si="0"/>
        <v>0</v>
      </c>
      <c r="O10" s="49">
        <f t="shared" si="1"/>
        <v>0</v>
      </c>
      <c r="P10" s="71">
        <f t="shared" si="2"/>
        <v>1</v>
      </c>
      <c r="Q10" s="71">
        <f t="shared" si="3"/>
        <v>1</v>
      </c>
      <c r="R10" s="71">
        <f t="shared" si="4"/>
        <v>0</v>
      </c>
      <c r="S10" s="71">
        <f t="shared" si="5"/>
        <v>0</v>
      </c>
      <c r="T10" s="71" t="e">
        <f t="shared" si="6"/>
        <v>#DIV/0!</v>
      </c>
    </row>
    <row r="11" spans="1:20" x14ac:dyDescent="0.2">
      <c r="A11" s="133"/>
      <c r="B11" s="3" t="s">
        <v>7</v>
      </c>
      <c r="C11" s="42">
        <v>0</v>
      </c>
      <c r="D11" s="42">
        <v>3</v>
      </c>
      <c r="E11" s="42">
        <v>34</v>
      </c>
      <c r="F11" s="42">
        <v>1</v>
      </c>
      <c r="G11" s="50">
        <f t="shared" si="7"/>
        <v>34</v>
      </c>
      <c r="H11" s="50">
        <f t="shared" si="7"/>
        <v>4</v>
      </c>
      <c r="I11" s="70">
        <v>4</v>
      </c>
      <c r="J11" s="30">
        <f t="shared" si="8"/>
        <v>38</v>
      </c>
      <c r="K11" s="31">
        <f t="shared" si="0"/>
        <v>0</v>
      </c>
      <c r="L11" s="31">
        <f t="shared" si="0"/>
        <v>3</v>
      </c>
      <c r="M11" s="31">
        <f t="shared" si="0"/>
        <v>34</v>
      </c>
      <c r="N11" s="31">
        <f t="shared" si="0"/>
        <v>1</v>
      </c>
      <c r="O11" s="49">
        <f t="shared" si="1"/>
        <v>4</v>
      </c>
      <c r="P11" s="71">
        <f t="shared" si="2"/>
        <v>1</v>
      </c>
      <c r="Q11" s="71">
        <f t="shared" si="3"/>
        <v>1</v>
      </c>
      <c r="R11" s="71">
        <f t="shared" si="4"/>
        <v>0.10526315789473684</v>
      </c>
      <c r="S11" s="71">
        <f t="shared" si="5"/>
        <v>0.10526315789473684</v>
      </c>
      <c r="T11" s="71">
        <f t="shared" si="6"/>
        <v>1</v>
      </c>
    </row>
    <row r="12" spans="1:20" ht="16" thickBot="1" x14ac:dyDescent="0.25">
      <c r="A12" s="134"/>
      <c r="B12" s="3" t="s">
        <v>8</v>
      </c>
      <c r="C12" s="42">
        <v>0</v>
      </c>
      <c r="D12" s="42">
        <v>2</v>
      </c>
      <c r="E12" s="42">
        <v>40</v>
      </c>
      <c r="F12" s="42">
        <v>0</v>
      </c>
      <c r="G12" s="50">
        <f t="shared" si="7"/>
        <v>40</v>
      </c>
      <c r="H12" s="50">
        <f t="shared" si="7"/>
        <v>2</v>
      </c>
      <c r="I12" s="70">
        <v>2</v>
      </c>
      <c r="J12" s="30">
        <f t="shared" si="8"/>
        <v>42</v>
      </c>
      <c r="K12" s="68">
        <f t="shared" si="0"/>
        <v>0</v>
      </c>
      <c r="L12" s="68">
        <f t="shared" si="0"/>
        <v>2</v>
      </c>
      <c r="M12" s="68">
        <f t="shared" si="0"/>
        <v>40</v>
      </c>
      <c r="N12" s="68">
        <f t="shared" si="0"/>
        <v>0</v>
      </c>
      <c r="O12" s="72">
        <f t="shared" si="1"/>
        <v>2</v>
      </c>
      <c r="P12" s="71">
        <f t="shared" si="2"/>
        <v>1</v>
      </c>
      <c r="Q12" s="71">
        <f t="shared" si="3"/>
        <v>1</v>
      </c>
      <c r="R12" s="71">
        <f t="shared" si="4"/>
        <v>4.7619047619047616E-2</v>
      </c>
      <c r="S12" s="71">
        <f t="shared" si="5"/>
        <v>4.7619047619047616E-2</v>
      </c>
      <c r="T12" s="71">
        <f t="shared" si="6"/>
        <v>1</v>
      </c>
    </row>
    <row r="13" spans="1:20" ht="16" thickBot="1" x14ac:dyDescent="0.25">
      <c r="A13" s="109" t="s">
        <v>1</v>
      </c>
      <c r="B13" s="110"/>
      <c r="C13" s="37">
        <f>SUM(C9:C12)</f>
        <v>0</v>
      </c>
      <c r="D13" s="37">
        <f t="shared" ref="D13" si="9">SUM(D9:D12)</f>
        <v>9</v>
      </c>
      <c r="E13" s="37">
        <f>SUM(E9:E12)</f>
        <v>146</v>
      </c>
      <c r="F13" s="37">
        <f>I111</f>
        <v>0</v>
      </c>
      <c r="G13" s="37">
        <f>SUM(G9:G12)</f>
        <v>146</v>
      </c>
      <c r="H13" s="37">
        <f t="shared" ref="H13" si="10">SUM(H9:H12)</f>
        <v>11</v>
      </c>
      <c r="I13" s="59">
        <f>SUM(I9:I12)</f>
        <v>11</v>
      </c>
      <c r="J13" s="30">
        <f t="shared" si="8"/>
        <v>157</v>
      </c>
      <c r="K13" s="73">
        <f t="shared" si="0"/>
        <v>0</v>
      </c>
      <c r="L13" s="73">
        <f t="shared" si="0"/>
        <v>9</v>
      </c>
      <c r="M13" s="73">
        <f t="shared" si="0"/>
        <v>146</v>
      </c>
      <c r="N13" s="73">
        <f t="shared" si="0"/>
        <v>0</v>
      </c>
      <c r="O13" s="74">
        <f t="shared" si="1"/>
        <v>11</v>
      </c>
      <c r="P13" s="71">
        <f t="shared" si="2"/>
        <v>0.98726114649681529</v>
      </c>
      <c r="Q13" s="71">
        <f t="shared" si="3"/>
        <v>0.98648648648648651</v>
      </c>
      <c r="R13" s="71">
        <f t="shared" si="4"/>
        <v>5.8064516129032261E-2</v>
      </c>
      <c r="S13" s="71">
        <f t="shared" si="5"/>
        <v>5.7324840764331211E-2</v>
      </c>
      <c r="T13" s="71">
        <f t="shared" si="6"/>
        <v>1.2222222222222223</v>
      </c>
    </row>
    <row r="14" spans="1:20" ht="15" customHeight="1" x14ac:dyDescent="0.2">
      <c r="A14" s="132" t="s">
        <v>173</v>
      </c>
      <c r="B14" s="3" t="s">
        <v>5</v>
      </c>
      <c r="C14" s="50">
        <v>0</v>
      </c>
      <c r="D14" s="50">
        <v>0</v>
      </c>
      <c r="E14" s="50">
        <v>4</v>
      </c>
      <c r="F14" s="50">
        <v>0</v>
      </c>
      <c r="G14" s="50">
        <f>C14+E14</f>
        <v>4</v>
      </c>
      <c r="H14" s="50">
        <f>D14+F14</f>
        <v>0</v>
      </c>
      <c r="I14" s="69">
        <v>0</v>
      </c>
      <c r="J14" s="30">
        <f t="shared" si="8"/>
        <v>4</v>
      </c>
      <c r="K14" s="31">
        <f t="shared" ref="K14:K63" si="11">C14</f>
        <v>0</v>
      </c>
      <c r="L14" s="31">
        <f t="shared" ref="L14:L63" si="12">D14</f>
        <v>0</v>
      </c>
      <c r="M14" s="31">
        <f t="shared" ref="M14:M63" si="13">E14</f>
        <v>4</v>
      </c>
      <c r="N14" s="31">
        <f t="shared" ref="N14:N63" si="14">F14</f>
        <v>0</v>
      </c>
      <c r="O14" s="49">
        <f t="shared" ref="O14:O63" si="15">I14</f>
        <v>0</v>
      </c>
      <c r="P14" s="71">
        <f t="shared" ref="P14:P63" si="16">(K14+L14+M14+N14)/J14</f>
        <v>1</v>
      </c>
      <c r="Q14" s="71">
        <f t="shared" ref="Q14:Q63" si="17">(M14+N14)/(J14-K14-L14)</f>
        <v>1</v>
      </c>
      <c r="R14" s="71">
        <f t="shared" ref="R14:R63" si="18">(L14+N14)/(K14+L14+M14+N14)</f>
        <v>0</v>
      </c>
      <c r="S14" s="71">
        <f t="shared" ref="S14:S63" si="19">(L14+N14)/J14</f>
        <v>0</v>
      </c>
      <c r="T14" s="71" t="e">
        <f t="shared" ref="T14:T63" si="20">O14/(L14+N14)</f>
        <v>#DIV/0!</v>
      </c>
    </row>
    <row r="15" spans="1:20" x14ac:dyDescent="0.2">
      <c r="A15" s="133"/>
      <c r="B15" s="3" t="s">
        <v>6</v>
      </c>
      <c r="C15" s="50">
        <v>0</v>
      </c>
      <c r="D15" s="50">
        <v>0</v>
      </c>
      <c r="E15" s="50">
        <v>2</v>
      </c>
      <c r="F15" s="50">
        <v>0</v>
      </c>
      <c r="G15" s="50">
        <f t="shared" ref="G15:H17" si="21">C15+E15</f>
        <v>2</v>
      </c>
      <c r="H15" s="50">
        <f t="shared" si="21"/>
        <v>0</v>
      </c>
      <c r="I15" s="70">
        <v>0</v>
      </c>
      <c r="J15" s="30">
        <f t="shared" si="8"/>
        <v>2</v>
      </c>
      <c r="K15" s="31">
        <f t="shared" si="11"/>
        <v>0</v>
      </c>
      <c r="L15" s="31">
        <f t="shared" si="12"/>
        <v>0</v>
      </c>
      <c r="M15" s="31">
        <f t="shared" si="13"/>
        <v>2</v>
      </c>
      <c r="N15" s="31">
        <f t="shared" si="14"/>
        <v>0</v>
      </c>
      <c r="O15" s="49">
        <f t="shared" si="15"/>
        <v>0</v>
      </c>
      <c r="P15" s="71">
        <f t="shared" si="16"/>
        <v>1</v>
      </c>
      <c r="Q15" s="71">
        <f t="shared" si="17"/>
        <v>1</v>
      </c>
      <c r="R15" s="71">
        <f t="shared" si="18"/>
        <v>0</v>
      </c>
      <c r="S15" s="71">
        <f t="shared" si="19"/>
        <v>0</v>
      </c>
      <c r="T15" s="71" t="e">
        <f t="shared" si="20"/>
        <v>#DIV/0!</v>
      </c>
    </row>
    <row r="16" spans="1:20" x14ac:dyDescent="0.2">
      <c r="A16" s="133"/>
      <c r="B16" s="3" t="s">
        <v>7</v>
      </c>
      <c r="C16" s="42">
        <v>0</v>
      </c>
      <c r="D16" s="42">
        <v>0</v>
      </c>
      <c r="E16" s="42">
        <v>1</v>
      </c>
      <c r="F16" s="42">
        <v>0</v>
      </c>
      <c r="G16" s="50">
        <f t="shared" si="21"/>
        <v>1</v>
      </c>
      <c r="H16" s="50">
        <f t="shared" si="21"/>
        <v>0</v>
      </c>
      <c r="I16" s="70">
        <v>0</v>
      </c>
      <c r="J16" s="30">
        <f t="shared" si="8"/>
        <v>1</v>
      </c>
      <c r="K16" s="31">
        <f t="shared" si="11"/>
        <v>0</v>
      </c>
      <c r="L16" s="31">
        <f t="shared" si="12"/>
        <v>0</v>
      </c>
      <c r="M16" s="31">
        <f t="shared" si="13"/>
        <v>1</v>
      </c>
      <c r="N16" s="31">
        <f t="shared" si="14"/>
        <v>0</v>
      </c>
      <c r="O16" s="49">
        <f t="shared" si="15"/>
        <v>0</v>
      </c>
      <c r="P16" s="71">
        <f t="shared" si="16"/>
        <v>1</v>
      </c>
      <c r="Q16" s="71">
        <f t="shared" si="17"/>
        <v>1</v>
      </c>
      <c r="R16" s="71">
        <f t="shared" si="18"/>
        <v>0</v>
      </c>
      <c r="S16" s="71">
        <f t="shared" si="19"/>
        <v>0</v>
      </c>
      <c r="T16" s="71" t="e">
        <f t="shared" si="20"/>
        <v>#DIV/0!</v>
      </c>
    </row>
    <row r="17" spans="1:20" ht="16" thickBot="1" x14ac:dyDescent="0.25">
      <c r="A17" s="134"/>
      <c r="B17" s="3" t="s">
        <v>8</v>
      </c>
      <c r="C17" s="42">
        <v>0</v>
      </c>
      <c r="D17" s="42">
        <v>0</v>
      </c>
      <c r="E17" s="42">
        <v>2</v>
      </c>
      <c r="F17" s="42">
        <v>0</v>
      </c>
      <c r="G17" s="50">
        <f t="shared" si="21"/>
        <v>2</v>
      </c>
      <c r="H17" s="50">
        <f t="shared" si="21"/>
        <v>0</v>
      </c>
      <c r="I17" s="70">
        <v>0</v>
      </c>
      <c r="J17" s="30">
        <f t="shared" si="8"/>
        <v>2</v>
      </c>
      <c r="K17" s="68">
        <f t="shared" si="11"/>
        <v>0</v>
      </c>
      <c r="L17" s="68">
        <f t="shared" si="12"/>
        <v>0</v>
      </c>
      <c r="M17" s="68">
        <f t="shared" si="13"/>
        <v>2</v>
      </c>
      <c r="N17" s="68">
        <f t="shared" si="14"/>
        <v>0</v>
      </c>
      <c r="O17" s="72">
        <f t="shared" si="15"/>
        <v>0</v>
      </c>
      <c r="P17" s="71">
        <f t="shared" si="16"/>
        <v>1</v>
      </c>
      <c r="Q17" s="71">
        <f t="shared" si="17"/>
        <v>1</v>
      </c>
      <c r="R17" s="71">
        <f t="shared" si="18"/>
        <v>0</v>
      </c>
      <c r="S17" s="71">
        <f t="shared" si="19"/>
        <v>0</v>
      </c>
      <c r="T17" s="71" t="e">
        <f t="shared" si="20"/>
        <v>#DIV/0!</v>
      </c>
    </row>
    <row r="18" spans="1:20" ht="16" thickBot="1" x14ac:dyDescent="0.25">
      <c r="A18" s="109" t="s">
        <v>1</v>
      </c>
      <c r="B18" s="110"/>
      <c r="C18" s="37">
        <f>SUM(C14:C17)</f>
        <v>0</v>
      </c>
      <c r="D18" s="37">
        <f t="shared" ref="D18:F18" si="22">SUM(D14:D17)</f>
        <v>0</v>
      </c>
      <c r="E18" s="37">
        <f>SUM(E14:E17)</f>
        <v>9</v>
      </c>
      <c r="F18" s="37">
        <f t="shared" si="22"/>
        <v>0</v>
      </c>
      <c r="G18" s="37">
        <f>SUM(G14:G17)</f>
        <v>9</v>
      </c>
      <c r="H18" s="37">
        <f t="shared" ref="H18" si="23">SUM(H14:H17)</f>
        <v>0</v>
      </c>
      <c r="I18" s="59">
        <f>SUM(I14:I17)</f>
        <v>0</v>
      </c>
      <c r="J18" s="30">
        <f t="shared" si="8"/>
        <v>9</v>
      </c>
      <c r="K18" s="73">
        <f t="shared" si="11"/>
        <v>0</v>
      </c>
      <c r="L18" s="73">
        <f t="shared" si="12"/>
        <v>0</v>
      </c>
      <c r="M18" s="73">
        <f t="shared" si="13"/>
        <v>9</v>
      </c>
      <c r="N18" s="73">
        <f t="shared" si="14"/>
        <v>0</v>
      </c>
      <c r="O18" s="74">
        <f t="shared" si="15"/>
        <v>0</v>
      </c>
      <c r="P18" s="71">
        <f t="shared" si="16"/>
        <v>1</v>
      </c>
      <c r="Q18" s="71">
        <f t="shared" si="17"/>
        <v>1</v>
      </c>
      <c r="R18" s="71">
        <f t="shared" si="18"/>
        <v>0</v>
      </c>
      <c r="S18" s="71">
        <f t="shared" si="19"/>
        <v>0</v>
      </c>
      <c r="T18" s="71" t="e">
        <f t="shared" si="20"/>
        <v>#DIV/0!</v>
      </c>
    </row>
    <row r="19" spans="1:20" ht="15" customHeight="1" x14ac:dyDescent="0.2">
      <c r="A19" s="132" t="s">
        <v>106</v>
      </c>
      <c r="B19" s="3" t="s">
        <v>5</v>
      </c>
      <c r="C19" s="50">
        <v>0</v>
      </c>
      <c r="D19" s="50">
        <v>0</v>
      </c>
      <c r="E19" s="50">
        <v>4</v>
      </c>
      <c r="F19" s="50">
        <v>0</v>
      </c>
      <c r="G19" s="50">
        <f>C19+E19</f>
        <v>4</v>
      </c>
      <c r="H19" s="50">
        <f>D19+F19</f>
        <v>0</v>
      </c>
      <c r="I19" s="69">
        <v>0</v>
      </c>
      <c r="J19" s="30">
        <f t="shared" si="8"/>
        <v>4</v>
      </c>
      <c r="K19" s="31">
        <f t="shared" si="11"/>
        <v>0</v>
      </c>
      <c r="L19" s="31">
        <f t="shared" si="12"/>
        <v>0</v>
      </c>
      <c r="M19" s="31">
        <f t="shared" si="13"/>
        <v>4</v>
      </c>
      <c r="N19" s="31">
        <f t="shared" si="14"/>
        <v>0</v>
      </c>
      <c r="O19" s="49">
        <f t="shared" si="15"/>
        <v>0</v>
      </c>
      <c r="P19" s="71">
        <f t="shared" si="16"/>
        <v>1</v>
      </c>
      <c r="Q19" s="71">
        <f t="shared" si="17"/>
        <v>1</v>
      </c>
      <c r="R19" s="71">
        <f t="shared" si="18"/>
        <v>0</v>
      </c>
      <c r="S19" s="71">
        <f t="shared" si="19"/>
        <v>0</v>
      </c>
      <c r="T19" s="71" t="e">
        <f t="shared" si="20"/>
        <v>#DIV/0!</v>
      </c>
    </row>
    <row r="20" spans="1:20" x14ac:dyDescent="0.2">
      <c r="A20" s="133"/>
      <c r="B20" s="3" t="s">
        <v>6</v>
      </c>
      <c r="C20" s="42">
        <v>0</v>
      </c>
      <c r="D20" s="42">
        <v>0</v>
      </c>
      <c r="E20" s="42">
        <v>9</v>
      </c>
      <c r="F20" s="42">
        <v>0</v>
      </c>
      <c r="G20" s="50">
        <f t="shared" ref="G20:H22" si="24">C20+E20</f>
        <v>9</v>
      </c>
      <c r="H20" s="50">
        <f t="shared" si="24"/>
        <v>0</v>
      </c>
      <c r="I20" s="70">
        <v>0</v>
      </c>
      <c r="J20" s="30">
        <f t="shared" si="8"/>
        <v>9</v>
      </c>
      <c r="K20" s="31">
        <f t="shared" si="11"/>
        <v>0</v>
      </c>
      <c r="L20" s="31">
        <f t="shared" si="12"/>
        <v>0</v>
      </c>
      <c r="M20" s="31">
        <f t="shared" si="13"/>
        <v>9</v>
      </c>
      <c r="N20" s="31">
        <f t="shared" si="14"/>
        <v>0</v>
      </c>
      <c r="O20" s="49">
        <f t="shared" si="15"/>
        <v>0</v>
      </c>
      <c r="P20" s="71">
        <f t="shared" si="16"/>
        <v>1</v>
      </c>
      <c r="Q20" s="71">
        <f t="shared" si="17"/>
        <v>1</v>
      </c>
      <c r="R20" s="71">
        <f t="shared" si="18"/>
        <v>0</v>
      </c>
      <c r="S20" s="71">
        <f t="shared" si="19"/>
        <v>0</v>
      </c>
      <c r="T20" s="71" t="e">
        <f t="shared" si="20"/>
        <v>#DIV/0!</v>
      </c>
    </row>
    <row r="21" spans="1:20" x14ac:dyDescent="0.2">
      <c r="A21" s="133"/>
      <c r="B21" s="3" t="s">
        <v>7</v>
      </c>
      <c r="C21" s="42">
        <v>0</v>
      </c>
      <c r="D21" s="42">
        <v>0</v>
      </c>
      <c r="E21" s="42">
        <v>6</v>
      </c>
      <c r="F21" s="42">
        <v>0</v>
      </c>
      <c r="G21" s="50">
        <f t="shared" si="24"/>
        <v>6</v>
      </c>
      <c r="H21" s="50">
        <f t="shared" si="24"/>
        <v>0</v>
      </c>
      <c r="I21" s="70">
        <v>0</v>
      </c>
      <c r="J21" s="30">
        <f t="shared" si="8"/>
        <v>6</v>
      </c>
      <c r="K21" s="31">
        <f t="shared" si="11"/>
        <v>0</v>
      </c>
      <c r="L21" s="31">
        <f t="shared" si="12"/>
        <v>0</v>
      </c>
      <c r="M21" s="31">
        <f t="shared" si="13"/>
        <v>6</v>
      </c>
      <c r="N21" s="31">
        <f t="shared" si="14"/>
        <v>0</v>
      </c>
      <c r="O21" s="49">
        <f t="shared" si="15"/>
        <v>0</v>
      </c>
      <c r="P21" s="71">
        <f t="shared" si="16"/>
        <v>1</v>
      </c>
      <c r="Q21" s="71">
        <f t="shared" si="17"/>
        <v>1</v>
      </c>
      <c r="R21" s="71">
        <f t="shared" si="18"/>
        <v>0</v>
      </c>
      <c r="S21" s="71">
        <f t="shared" si="19"/>
        <v>0</v>
      </c>
      <c r="T21" s="71" t="e">
        <f t="shared" si="20"/>
        <v>#DIV/0!</v>
      </c>
    </row>
    <row r="22" spans="1:20" ht="16" thickBot="1" x14ac:dyDescent="0.25">
      <c r="A22" s="134"/>
      <c r="B22" s="3" t="s">
        <v>8</v>
      </c>
      <c r="C22" s="42">
        <v>0</v>
      </c>
      <c r="D22" s="42">
        <v>0</v>
      </c>
      <c r="E22" s="42">
        <v>6</v>
      </c>
      <c r="F22" s="42">
        <v>0</v>
      </c>
      <c r="G22" s="50">
        <f t="shared" si="24"/>
        <v>6</v>
      </c>
      <c r="H22" s="50">
        <f t="shared" si="24"/>
        <v>0</v>
      </c>
      <c r="I22" s="70">
        <v>0</v>
      </c>
      <c r="J22" s="30">
        <f t="shared" si="8"/>
        <v>6</v>
      </c>
      <c r="K22" s="68">
        <f t="shared" si="11"/>
        <v>0</v>
      </c>
      <c r="L22" s="68">
        <f t="shared" si="12"/>
        <v>0</v>
      </c>
      <c r="M22" s="68">
        <f t="shared" si="13"/>
        <v>6</v>
      </c>
      <c r="N22" s="68">
        <f t="shared" si="14"/>
        <v>0</v>
      </c>
      <c r="O22" s="72">
        <f t="shared" si="15"/>
        <v>0</v>
      </c>
      <c r="P22" s="71">
        <f t="shared" si="16"/>
        <v>1</v>
      </c>
      <c r="Q22" s="71">
        <f t="shared" si="17"/>
        <v>1</v>
      </c>
      <c r="R22" s="71">
        <f t="shared" si="18"/>
        <v>0</v>
      </c>
      <c r="S22" s="71">
        <f t="shared" si="19"/>
        <v>0</v>
      </c>
      <c r="T22" s="71" t="e">
        <f t="shared" si="20"/>
        <v>#DIV/0!</v>
      </c>
    </row>
    <row r="23" spans="1:20" ht="16" thickBot="1" x14ac:dyDescent="0.25">
      <c r="A23" s="109" t="s">
        <v>1</v>
      </c>
      <c r="B23" s="110"/>
      <c r="C23" s="37">
        <f>SUM(C19:C22)</f>
        <v>0</v>
      </c>
      <c r="D23" s="37">
        <f t="shared" ref="D23:F23" si="25">SUM(D19:D22)</f>
        <v>0</v>
      </c>
      <c r="E23" s="37">
        <f>SUM(E19:E22)</f>
        <v>25</v>
      </c>
      <c r="F23" s="37">
        <f t="shared" si="25"/>
        <v>0</v>
      </c>
      <c r="G23" s="37">
        <f>SUM(G19:G22)</f>
        <v>25</v>
      </c>
      <c r="H23" s="37">
        <f t="shared" ref="H23" si="26">SUM(H19:H22)</f>
        <v>0</v>
      </c>
      <c r="I23" s="59">
        <f>SUM(I19:I22)</f>
        <v>0</v>
      </c>
      <c r="J23" s="30">
        <f t="shared" si="8"/>
        <v>25</v>
      </c>
      <c r="K23" s="73">
        <f t="shared" si="11"/>
        <v>0</v>
      </c>
      <c r="L23" s="73">
        <f t="shared" si="12"/>
        <v>0</v>
      </c>
      <c r="M23" s="73">
        <f t="shared" si="13"/>
        <v>25</v>
      </c>
      <c r="N23" s="73">
        <f t="shared" si="14"/>
        <v>0</v>
      </c>
      <c r="O23" s="74">
        <f t="shared" si="15"/>
        <v>0</v>
      </c>
      <c r="P23" s="71">
        <f t="shared" si="16"/>
        <v>1</v>
      </c>
      <c r="Q23" s="71">
        <f t="shared" si="17"/>
        <v>1</v>
      </c>
      <c r="R23" s="71">
        <f t="shared" si="18"/>
        <v>0</v>
      </c>
      <c r="S23" s="71">
        <f t="shared" si="19"/>
        <v>0</v>
      </c>
      <c r="T23" s="71" t="e">
        <f t="shared" si="20"/>
        <v>#DIV/0!</v>
      </c>
    </row>
    <row r="24" spans="1:20" ht="15" customHeight="1" x14ac:dyDescent="0.2">
      <c r="A24" s="132" t="s">
        <v>107</v>
      </c>
      <c r="B24" s="3" t="s">
        <v>5</v>
      </c>
      <c r="C24" s="50">
        <v>0</v>
      </c>
      <c r="D24" s="50">
        <v>0</v>
      </c>
      <c r="E24" s="50">
        <v>5</v>
      </c>
      <c r="F24" s="50">
        <v>0</v>
      </c>
      <c r="G24" s="50">
        <f>C24+E24</f>
        <v>5</v>
      </c>
      <c r="H24" s="50">
        <f>D24+F24</f>
        <v>0</v>
      </c>
      <c r="I24" s="69">
        <v>0</v>
      </c>
      <c r="J24" s="30">
        <f t="shared" si="8"/>
        <v>5</v>
      </c>
      <c r="K24" s="31">
        <f t="shared" si="11"/>
        <v>0</v>
      </c>
      <c r="L24" s="31">
        <f t="shared" si="12"/>
        <v>0</v>
      </c>
      <c r="M24" s="31">
        <f t="shared" si="13"/>
        <v>5</v>
      </c>
      <c r="N24" s="31">
        <f t="shared" si="14"/>
        <v>0</v>
      </c>
      <c r="O24" s="49">
        <f t="shared" si="15"/>
        <v>0</v>
      </c>
      <c r="P24" s="71">
        <f t="shared" si="16"/>
        <v>1</v>
      </c>
      <c r="Q24" s="71">
        <f t="shared" si="17"/>
        <v>1</v>
      </c>
      <c r="R24" s="71">
        <f t="shared" si="18"/>
        <v>0</v>
      </c>
      <c r="S24" s="71">
        <f t="shared" si="19"/>
        <v>0</v>
      </c>
      <c r="T24" s="71" t="e">
        <f t="shared" si="20"/>
        <v>#DIV/0!</v>
      </c>
    </row>
    <row r="25" spans="1:20" x14ac:dyDescent="0.2">
      <c r="A25" s="133"/>
      <c r="B25" s="3" t="s">
        <v>6</v>
      </c>
      <c r="C25" s="42">
        <v>0</v>
      </c>
      <c r="D25" s="42">
        <v>0</v>
      </c>
      <c r="E25" s="42">
        <v>18</v>
      </c>
      <c r="F25" s="42">
        <v>0</v>
      </c>
      <c r="G25" s="50">
        <f t="shared" ref="G25:H27" si="27">C25+E25</f>
        <v>18</v>
      </c>
      <c r="H25" s="50">
        <f t="shared" si="27"/>
        <v>0</v>
      </c>
      <c r="I25" s="70">
        <v>0</v>
      </c>
      <c r="J25" s="30">
        <f t="shared" si="8"/>
        <v>18</v>
      </c>
      <c r="K25" s="31">
        <f t="shared" si="11"/>
        <v>0</v>
      </c>
      <c r="L25" s="31">
        <f t="shared" si="12"/>
        <v>0</v>
      </c>
      <c r="M25" s="31">
        <f t="shared" si="13"/>
        <v>18</v>
      </c>
      <c r="N25" s="31">
        <f t="shared" si="14"/>
        <v>0</v>
      </c>
      <c r="O25" s="49">
        <f t="shared" si="15"/>
        <v>0</v>
      </c>
      <c r="P25" s="71">
        <f t="shared" si="16"/>
        <v>1</v>
      </c>
      <c r="Q25" s="71">
        <f t="shared" si="17"/>
        <v>1</v>
      </c>
      <c r="R25" s="71">
        <f t="shared" si="18"/>
        <v>0</v>
      </c>
      <c r="S25" s="71">
        <f t="shared" si="19"/>
        <v>0</v>
      </c>
      <c r="T25" s="71" t="e">
        <f t="shared" si="20"/>
        <v>#DIV/0!</v>
      </c>
    </row>
    <row r="26" spans="1:20" x14ac:dyDescent="0.2">
      <c r="A26" s="133"/>
      <c r="B26" s="3" t="s">
        <v>7</v>
      </c>
      <c r="C26" s="42">
        <v>0</v>
      </c>
      <c r="D26" s="42">
        <v>0</v>
      </c>
      <c r="E26" s="42">
        <v>11</v>
      </c>
      <c r="F26" s="42">
        <v>0</v>
      </c>
      <c r="G26" s="50">
        <f t="shared" si="27"/>
        <v>11</v>
      </c>
      <c r="H26" s="50">
        <f t="shared" si="27"/>
        <v>0</v>
      </c>
      <c r="I26" s="70">
        <v>0</v>
      </c>
      <c r="J26" s="30">
        <f t="shared" si="8"/>
        <v>11</v>
      </c>
      <c r="K26" s="31">
        <f t="shared" si="11"/>
        <v>0</v>
      </c>
      <c r="L26" s="31">
        <f t="shared" si="12"/>
        <v>0</v>
      </c>
      <c r="M26" s="31">
        <f t="shared" si="13"/>
        <v>11</v>
      </c>
      <c r="N26" s="31">
        <f t="shared" si="14"/>
        <v>0</v>
      </c>
      <c r="O26" s="49">
        <f t="shared" si="15"/>
        <v>0</v>
      </c>
      <c r="P26" s="71">
        <f t="shared" si="16"/>
        <v>1</v>
      </c>
      <c r="Q26" s="71">
        <f t="shared" si="17"/>
        <v>1</v>
      </c>
      <c r="R26" s="71">
        <f t="shared" si="18"/>
        <v>0</v>
      </c>
      <c r="S26" s="71">
        <f t="shared" si="19"/>
        <v>0</v>
      </c>
      <c r="T26" s="71" t="e">
        <f t="shared" si="20"/>
        <v>#DIV/0!</v>
      </c>
    </row>
    <row r="27" spans="1:20" ht="16" thickBot="1" x14ac:dyDescent="0.25">
      <c r="A27" s="134"/>
      <c r="B27" s="3" t="s">
        <v>8</v>
      </c>
      <c r="C27" s="42">
        <v>0</v>
      </c>
      <c r="D27" s="42">
        <v>0</v>
      </c>
      <c r="E27" s="42">
        <v>3</v>
      </c>
      <c r="F27" s="42">
        <v>0</v>
      </c>
      <c r="G27" s="50">
        <f t="shared" si="27"/>
        <v>3</v>
      </c>
      <c r="H27" s="50">
        <f t="shared" si="27"/>
        <v>0</v>
      </c>
      <c r="I27" s="70">
        <v>0</v>
      </c>
      <c r="J27" s="30">
        <f t="shared" si="8"/>
        <v>3</v>
      </c>
      <c r="K27" s="68">
        <f t="shared" si="11"/>
        <v>0</v>
      </c>
      <c r="L27" s="68">
        <f t="shared" si="12"/>
        <v>0</v>
      </c>
      <c r="M27" s="68">
        <f t="shared" si="13"/>
        <v>3</v>
      </c>
      <c r="N27" s="68">
        <f t="shared" si="14"/>
        <v>0</v>
      </c>
      <c r="O27" s="72">
        <f t="shared" si="15"/>
        <v>0</v>
      </c>
      <c r="P27" s="71">
        <f t="shared" si="16"/>
        <v>1</v>
      </c>
      <c r="Q27" s="71">
        <f t="shared" si="17"/>
        <v>1</v>
      </c>
      <c r="R27" s="71">
        <f t="shared" si="18"/>
        <v>0</v>
      </c>
      <c r="S27" s="71">
        <f t="shared" si="19"/>
        <v>0</v>
      </c>
      <c r="T27" s="71" t="e">
        <f t="shared" si="20"/>
        <v>#DIV/0!</v>
      </c>
    </row>
    <row r="28" spans="1:20" ht="16" thickBot="1" x14ac:dyDescent="0.25">
      <c r="A28" s="109" t="s">
        <v>1</v>
      </c>
      <c r="B28" s="110"/>
      <c r="C28" s="37">
        <f>SUM(C24:C27)</f>
        <v>0</v>
      </c>
      <c r="D28" s="37">
        <f t="shared" ref="D28:F28" si="28">SUM(D24:D27)</f>
        <v>0</v>
      </c>
      <c r="E28" s="37">
        <f>SUM(E24:E27)</f>
        <v>37</v>
      </c>
      <c r="F28" s="37">
        <f t="shared" si="28"/>
        <v>0</v>
      </c>
      <c r="G28" s="37">
        <f>SUM(G24:G27)</f>
        <v>37</v>
      </c>
      <c r="H28" s="37">
        <f t="shared" ref="H28" si="29">SUM(H24:H27)</f>
        <v>0</v>
      </c>
      <c r="I28" s="59">
        <f>SUM(I24:I27)</f>
        <v>0</v>
      </c>
      <c r="J28" s="30">
        <f t="shared" si="8"/>
        <v>37</v>
      </c>
      <c r="K28" s="73">
        <f t="shared" si="11"/>
        <v>0</v>
      </c>
      <c r="L28" s="73">
        <f t="shared" si="12"/>
        <v>0</v>
      </c>
      <c r="M28" s="73">
        <f t="shared" si="13"/>
        <v>37</v>
      </c>
      <c r="N28" s="73">
        <f t="shared" si="14"/>
        <v>0</v>
      </c>
      <c r="O28" s="74">
        <f t="shared" si="15"/>
        <v>0</v>
      </c>
      <c r="P28" s="71">
        <f t="shared" si="16"/>
        <v>1</v>
      </c>
      <c r="Q28" s="71">
        <f t="shared" si="17"/>
        <v>1</v>
      </c>
      <c r="R28" s="71">
        <f t="shared" si="18"/>
        <v>0</v>
      </c>
      <c r="S28" s="71">
        <f t="shared" si="19"/>
        <v>0</v>
      </c>
      <c r="T28" s="71" t="e">
        <f t="shared" si="20"/>
        <v>#DIV/0!</v>
      </c>
    </row>
    <row r="29" spans="1:20" ht="15" customHeight="1" x14ac:dyDescent="0.2">
      <c r="A29" s="132" t="s">
        <v>195</v>
      </c>
      <c r="B29" s="3" t="s">
        <v>5</v>
      </c>
      <c r="C29" s="50">
        <v>0</v>
      </c>
      <c r="D29" s="50">
        <v>0</v>
      </c>
      <c r="E29" s="50">
        <v>1</v>
      </c>
      <c r="F29" s="50">
        <v>0</v>
      </c>
      <c r="G29" s="50">
        <f>C29+E29</f>
        <v>1</v>
      </c>
      <c r="H29" s="50">
        <f>D29+F29</f>
        <v>0</v>
      </c>
      <c r="I29" s="69">
        <v>0</v>
      </c>
      <c r="J29" s="30">
        <f t="shared" si="8"/>
        <v>1</v>
      </c>
      <c r="K29" s="31">
        <f t="shared" si="11"/>
        <v>0</v>
      </c>
      <c r="L29" s="31">
        <f t="shared" si="12"/>
        <v>0</v>
      </c>
      <c r="M29" s="31">
        <f t="shared" si="13"/>
        <v>1</v>
      </c>
      <c r="N29" s="31">
        <f t="shared" si="14"/>
        <v>0</v>
      </c>
      <c r="O29" s="49">
        <f t="shared" si="15"/>
        <v>0</v>
      </c>
      <c r="P29" s="71">
        <f t="shared" si="16"/>
        <v>1</v>
      </c>
      <c r="Q29" s="71">
        <f t="shared" si="17"/>
        <v>1</v>
      </c>
      <c r="R29" s="71">
        <f t="shared" si="18"/>
        <v>0</v>
      </c>
      <c r="S29" s="71">
        <f t="shared" si="19"/>
        <v>0</v>
      </c>
      <c r="T29" s="71" t="e">
        <f t="shared" si="20"/>
        <v>#DIV/0!</v>
      </c>
    </row>
    <row r="30" spans="1:20" x14ac:dyDescent="0.2">
      <c r="A30" s="133"/>
      <c r="B30" s="3" t="s">
        <v>6</v>
      </c>
      <c r="C30" s="42">
        <v>0</v>
      </c>
      <c r="D30" s="42">
        <v>0</v>
      </c>
      <c r="E30" s="42">
        <v>2</v>
      </c>
      <c r="F30" s="42">
        <v>0</v>
      </c>
      <c r="G30" s="50">
        <f t="shared" ref="G30:H32" si="30">C30+E30</f>
        <v>2</v>
      </c>
      <c r="H30" s="50">
        <f t="shared" si="30"/>
        <v>0</v>
      </c>
      <c r="I30" s="70">
        <v>0</v>
      </c>
      <c r="J30" s="30">
        <f t="shared" si="8"/>
        <v>2</v>
      </c>
      <c r="K30" s="31">
        <f t="shared" si="11"/>
        <v>0</v>
      </c>
      <c r="L30" s="31">
        <f t="shared" si="12"/>
        <v>0</v>
      </c>
      <c r="M30" s="31">
        <f t="shared" si="13"/>
        <v>2</v>
      </c>
      <c r="N30" s="31">
        <f t="shared" si="14"/>
        <v>0</v>
      </c>
      <c r="O30" s="49">
        <f t="shared" si="15"/>
        <v>0</v>
      </c>
      <c r="P30" s="71">
        <f t="shared" si="16"/>
        <v>1</v>
      </c>
      <c r="Q30" s="71">
        <f t="shared" si="17"/>
        <v>1</v>
      </c>
      <c r="R30" s="71">
        <f t="shared" si="18"/>
        <v>0</v>
      </c>
      <c r="S30" s="71">
        <f t="shared" si="19"/>
        <v>0</v>
      </c>
      <c r="T30" s="71" t="e">
        <f t="shared" si="20"/>
        <v>#DIV/0!</v>
      </c>
    </row>
    <row r="31" spans="1:20" x14ac:dyDescent="0.2">
      <c r="A31" s="133"/>
      <c r="B31" s="3" t="s">
        <v>7</v>
      </c>
      <c r="C31" s="42">
        <v>0</v>
      </c>
      <c r="D31" s="42">
        <v>0</v>
      </c>
      <c r="E31" s="42">
        <v>2</v>
      </c>
      <c r="F31" s="42">
        <v>0</v>
      </c>
      <c r="G31" s="50">
        <f t="shared" si="30"/>
        <v>2</v>
      </c>
      <c r="H31" s="50">
        <f t="shared" si="30"/>
        <v>0</v>
      </c>
      <c r="I31" s="70">
        <v>0</v>
      </c>
      <c r="J31" s="30">
        <f t="shared" si="8"/>
        <v>2</v>
      </c>
      <c r="K31" s="31">
        <f t="shared" si="11"/>
        <v>0</v>
      </c>
      <c r="L31" s="31">
        <f t="shared" si="12"/>
        <v>0</v>
      </c>
      <c r="M31" s="31">
        <f t="shared" si="13"/>
        <v>2</v>
      </c>
      <c r="N31" s="31">
        <f t="shared" si="14"/>
        <v>0</v>
      </c>
      <c r="O31" s="49">
        <f t="shared" si="15"/>
        <v>0</v>
      </c>
      <c r="P31" s="71">
        <f t="shared" si="16"/>
        <v>1</v>
      </c>
      <c r="Q31" s="71">
        <f t="shared" si="17"/>
        <v>1</v>
      </c>
      <c r="R31" s="71">
        <f t="shared" si="18"/>
        <v>0</v>
      </c>
      <c r="S31" s="71">
        <f t="shared" si="19"/>
        <v>0</v>
      </c>
      <c r="T31" s="71" t="e">
        <f t="shared" si="20"/>
        <v>#DIV/0!</v>
      </c>
    </row>
    <row r="32" spans="1:20" ht="16" thickBot="1" x14ac:dyDescent="0.25">
      <c r="A32" s="134"/>
      <c r="B32" s="3" t="s">
        <v>8</v>
      </c>
      <c r="C32" s="42">
        <v>0</v>
      </c>
      <c r="D32" s="42">
        <v>0</v>
      </c>
      <c r="E32" s="42">
        <v>2</v>
      </c>
      <c r="F32" s="42">
        <v>0</v>
      </c>
      <c r="G32" s="50">
        <f t="shared" si="30"/>
        <v>2</v>
      </c>
      <c r="H32" s="50">
        <f t="shared" si="30"/>
        <v>0</v>
      </c>
      <c r="I32" s="70">
        <v>0</v>
      </c>
      <c r="J32" s="30">
        <f t="shared" si="8"/>
        <v>2</v>
      </c>
      <c r="K32" s="68">
        <f t="shared" si="11"/>
        <v>0</v>
      </c>
      <c r="L32" s="68">
        <f t="shared" si="12"/>
        <v>0</v>
      </c>
      <c r="M32" s="68">
        <f t="shared" si="13"/>
        <v>2</v>
      </c>
      <c r="N32" s="68">
        <f t="shared" si="14"/>
        <v>0</v>
      </c>
      <c r="O32" s="72">
        <f t="shared" si="15"/>
        <v>0</v>
      </c>
      <c r="P32" s="71">
        <f t="shared" si="16"/>
        <v>1</v>
      </c>
      <c r="Q32" s="71">
        <f t="shared" si="17"/>
        <v>1</v>
      </c>
      <c r="R32" s="71">
        <f t="shared" si="18"/>
        <v>0</v>
      </c>
      <c r="S32" s="71">
        <f t="shared" si="19"/>
        <v>0</v>
      </c>
      <c r="T32" s="71" t="e">
        <f t="shared" si="20"/>
        <v>#DIV/0!</v>
      </c>
    </row>
    <row r="33" spans="1:20" ht="16" thickBot="1" x14ac:dyDescent="0.25">
      <c r="A33" s="109" t="s">
        <v>1</v>
      </c>
      <c r="B33" s="110"/>
      <c r="C33" s="37">
        <f>SUM(C29:C32)</f>
        <v>0</v>
      </c>
      <c r="D33" s="37">
        <f t="shared" ref="D33:F33" si="31">SUM(D29:D32)</f>
        <v>0</v>
      </c>
      <c r="E33" s="37">
        <f>SUM(E29:E32)</f>
        <v>7</v>
      </c>
      <c r="F33" s="37">
        <f t="shared" si="31"/>
        <v>0</v>
      </c>
      <c r="G33" s="37">
        <f>SUM(G29:G32)</f>
        <v>7</v>
      </c>
      <c r="H33" s="37">
        <f t="shared" ref="H33" si="32">SUM(H29:H32)</f>
        <v>0</v>
      </c>
      <c r="I33" s="59">
        <f>SUM(I29:I32)</f>
        <v>0</v>
      </c>
      <c r="J33" s="30">
        <f t="shared" si="8"/>
        <v>7</v>
      </c>
      <c r="K33" s="73">
        <f t="shared" si="11"/>
        <v>0</v>
      </c>
      <c r="L33" s="73">
        <f t="shared" si="12"/>
        <v>0</v>
      </c>
      <c r="M33" s="73">
        <f t="shared" si="13"/>
        <v>7</v>
      </c>
      <c r="N33" s="73">
        <f t="shared" si="14"/>
        <v>0</v>
      </c>
      <c r="O33" s="74">
        <f t="shared" si="15"/>
        <v>0</v>
      </c>
      <c r="P33" s="71">
        <f t="shared" si="16"/>
        <v>1</v>
      </c>
      <c r="Q33" s="71">
        <f t="shared" si="17"/>
        <v>1</v>
      </c>
      <c r="R33" s="71">
        <f t="shared" si="18"/>
        <v>0</v>
      </c>
      <c r="S33" s="71">
        <f t="shared" si="19"/>
        <v>0</v>
      </c>
      <c r="T33" s="71" t="e">
        <f t="shared" si="20"/>
        <v>#DIV/0!</v>
      </c>
    </row>
    <row r="34" spans="1:20" ht="15" customHeight="1" x14ac:dyDescent="0.2">
      <c r="A34" s="132" t="s">
        <v>194</v>
      </c>
      <c r="B34" s="3" t="s">
        <v>5</v>
      </c>
      <c r="C34" s="50">
        <v>0</v>
      </c>
      <c r="D34" s="50">
        <v>0</v>
      </c>
      <c r="E34" s="50">
        <v>6</v>
      </c>
      <c r="F34" s="50">
        <v>1</v>
      </c>
      <c r="G34" s="50">
        <f>C34+E34</f>
        <v>6</v>
      </c>
      <c r="H34" s="50">
        <f>D34+F34</f>
        <v>1</v>
      </c>
      <c r="I34" s="69">
        <v>1</v>
      </c>
      <c r="J34" s="30">
        <f t="shared" si="8"/>
        <v>7</v>
      </c>
      <c r="K34" s="31">
        <f t="shared" si="11"/>
        <v>0</v>
      </c>
      <c r="L34" s="31">
        <f t="shared" si="12"/>
        <v>0</v>
      </c>
      <c r="M34" s="31">
        <f t="shared" si="13"/>
        <v>6</v>
      </c>
      <c r="N34" s="31">
        <f t="shared" si="14"/>
        <v>1</v>
      </c>
      <c r="O34" s="49">
        <f t="shared" si="15"/>
        <v>1</v>
      </c>
      <c r="P34" s="71">
        <f t="shared" si="16"/>
        <v>1</v>
      </c>
      <c r="Q34" s="71">
        <f t="shared" si="17"/>
        <v>1</v>
      </c>
      <c r="R34" s="71">
        <f t="shared" si="18"/>
        <v>0.14285714285714285</v>
      </c>
      <c r="S34" s="71">
        <f t="shared" si="19"/>
        <v>0.14285714285714285</v>
      </c>
      <c r="T34" s="71">
        <f t="shared" si="20"/>
        <v>1</v>
      </c>
    </row>
    <row r="35" spans="1:20" x14ac:dyDescent="0.2">
      <c r="A35" s="133"/>
      <c r="B35" s="3" t="s">
        <v>6</v>
      </c>
      <c r="C35" s="42">
        <v>0</v>
      </c>
      <c r="D35" s="42">
        <v>0</v>
      </c>
      <c r="E35" s="42">
        <v>3</v>
      </c>
      <c r="F35" s="42">
        <v>0</v>
      </c>
      <c r="G35" s="50">
        <f t="shared" ref="G35:H37" si="33">C35+E35</f>
        <v>3</v>
      </c>
      <c r="H35" s="50">
        <f t="shared" si="33"/>
        <v>0</v>
      </c>
      <c r="I35" s="70">
        <v>0</v>
      </c>
      <c r="J35" s="30">
        <f t="shared" si="8"/>
        <v>3</v>
      </c>
      <c r="K35" s="31">
        <f t="shared" si="11"/>
        <v>0</v>
      </c>
      <c r="L35" s="31">
        <f t="shared" si="12"/>
        <v>0</v>
      </c>
      <c r="M35" s="31">
        <f t="shared" si="13"/>
        <v>3</v>
      </c>
      <c r="N35" s="31">
        <f t="shared" si="14"/>
        <v>0</v>
      </c>
      <c r="O35" s="49">
        <f t="shared" si="15"/>
        <v>0</v>
      </c>
      <c r="P35" s="71">
        <f t="shared" si="16"/>
        <v>1</v>
      </c>
      <c r="Q35" s="71">
        <f t="shared" si="17"/>
        <v>1</v>
      </c>
      <c r="R35" s="71">
        <f t="shared" si="18"/>
        <v>0</v>
      </c>
      <c r="S35" s="71">
        <f t="shared" si="19"/>
        <v>0</v>
      </c>
      <c r="T35" s="71" t="e">
        <f t="shared" si="20"/>
        <v>#DIV/0!</v>
      </c>
    </row>
    <row r="36" spans="1:20" x14ac:dyDescent="0.2">
      <c r="A36" s="133"/>
      <c r="B36" s="3" t="s">
        <v>7</v>
      </c>
      <c r="C36" s="42">
        <v>0</v>
      </c>
      <c r="D36" s="42">
        <v>0</v>
      </c>
      <c r="E36" s="42">
        <v>7</v>
      </c>
      <c r="F36" s="42">
        <v>0</v>
      </c>
      <c r="G36" s="50">
        <f t="shared" si="33"/>
        <v>7</v>
      </c>
      <c r="H36" s="50">
        <f t="shared" si="33"/>
        <v>0</v>
      </c>
      <c r="I36" s="70">
        <v>0</v>
      </c>
      <c r="J36" s="30">
        <f t="shared" si="8"/>
        <v>7</v>
      </c>
      <c r="K36" s="31">
        <f t="shared" si="11"/>
        <v>0</v>
      </c>
      <c r="L36" s="31">
        <f t="shared" si="12"/>
        <v>0</v>
      </c>
      <c r="M36" s="31">
        <f t="shared" si="13"/>
        <v>7</v>
      </c>
      <c r="N36" s="31">
        <f t="shared" si="14"/>
        <v>0</v>
      </c>
      <c r="O36" s="49">
        <f t="shared" si="15"/>
        <v>0</v>
      </c>
      <c r="P36" s="71">
        <f t="shared" si="16"/>
        <v>1</v>
      </c>
      <c r="Q36" s="71">
        <f t="shared" si="17"/>
        <v>1</v>
      </c>
      <c r="R36" s="71">
        <f t="shared" si="18"/>
        <v>0</v>
      </c>
      <c r="S36" s="71">
        <f t="shared" si="19"/>
        <v>0</v>
      </c>
      <c r="T36" s="71" t="e">
        <f t="shared" si="20"/>
        <v>#DIV/0!</v>
      </c>
    </row>
    <row r="37" spans="1:20" ht="16" thickBot="1" x14ac:dyDescent="0.25">
      <c r="A37" s="134"/>
      <c r="B37" s="3" t="s">
        <v>8</v>
      </c>
      <c r="C37" s="42">
        <v>0</v>
      </c>
      <c r="D37" s="42">
        <v>0</v>
      </c>
      <c r="E37" s="42">
        <v>5</v>
      </c>
      <c r="F37" s="42">
        <v>0</v>
      </c>
      <c r="G37" s="50">
        <f t="shared" si="33"/>
        <v>5</v>
      </c>
      <c r="H37" s="50">
        <f t="shared" si="33"/>
        <v>0</v>
      </c>
      <c r="I37" s="70">
        <v>0</v>
      </c>
      <c r="J37" s="30">
        <f t="shared" si="8"/>
        <v>5</v>
      </c>
      <c r="K37" s="68">
        <f t="shared" si="11"/>
        <v>0</v>
      </c>
      <c r="L37" s="68">
        <f t="shared" si="12"/>
        <v>0</v>
      </c>
      <c r="M37" s="68">
        <f t="shared" si="13"/>
        <v>5</v>
      </c>
      <c r="N37" s="68">
        <f t="shared" si="14"/>
        <v>0</v>
      </c>
      <c r="O37" s="72">
        <f t="shared" si="15"/>
        <v>0</v>
      </c>
      <c r="P37" s="71">
        <f t="shared" si="16"/>
        <v>1</v>
      </c>
      <c r="Q37" s="71">
        <f t="shared" si="17"/>
        <v>1</v>
      </c>
      <c r="R37" s="71">
        <f t="shared" si="18"/>
        <v>0</v>
      </c>
      <c r="S37" s="71">
        <f t="shared" si="19"/>
        <v>0</v>
      </c>
      <c r="T37" s="71" t="e">
        <f t="shared" si="20"/>
        <v>#DIV/0!</v>
      </c>
    </row>
    <row r="38" spans="1:20" ht="16" thickBot="1" x14ac:dyDescent="0.25">
      <c r="A38" s="109" t="s">
        <v>1</v>
      </c>
      <c r="B38" s="110"/>
      <c r="C38" s="37">
        <f>SUM(C34:C37)</f>
        <v>0</v>
      </c>
      <c r="D38" s="37">
        <f t="shared" ref="D38" si="34">SUM(D34:D37)</f>
        <v>0</v>
      </c>
      <c r="E38" s="37">
        <f>SUM(E34:E37)</f>
        <v>21</v>
      </c>
      <c r="F38" s="37">
        <f>SUM(F34:F37)</f>
        <v>1</v>
      </c>
      <c r="G38" s="37">
        <f>SUM(G34:G37)</f>
        <v>21</v>
      </c>
      <c r="H38" s="37">
        <f t="shared" ref="H38:I38" si="35">SUM(H34:H37)</f>
        <v>1</v>
      </c>
      <c r="I38" s="59">
        <f t="shared" si="35"/>
        <v>1</v>
      </c>
      <c r="J38" s="30">
        <f t="shared" si="8"/>
        <v>22</v>
      </c>
      <c r="K38" s="73">
        <f t="shared" si="11"/>
        <v>0</v>
      </c>
      <c r="L38" s="73">
        <f t="shared" si="12"/>
        <v>0</v>
      </c>
      <c r="M38" s="73">
        <f t="shared" si="13"/>
        <v>21</v>
      </c>
      <c r="N38" s="73">
        <f t="shared" si="14"/>
        <v>1</v>
      </c>
      <c r="O38" s="74">
        <f t="shared" si="15"/>
        <v>1</v>
      </c>
      <c r="P38" s="71">
        <f t="shared" si="16"/>
        <v>1</v>
      </c>
      <c r="Q38" s="71">
        <f t="shared" si="17"/>
        <v>1</v>
      </c>
      <c r="R38" s="71">
        <f t="shared" si="18"/>
        <v>4.5454545454545456E-2</v>
      </c>
      <c r="S38" s="71">
        <f t="shared" si="19"/>
        <v>4.5454545454545456E-2</v>
      </c>
      <c r="T38" s="71">
        <f t="shared" si="20"/>
        <v>1</v>
      </c>
    </row>
    <row r="39" spans="1:20" ht="15" customHeight="1" x14ac:dyDescent="0.2">
      <c r="A39" s="132" t="s">
        <v>108</v>
      </c>
      <c r="B39" s="3" t="s">
        <v>5</v>
      </c>
      <c r="C39" s="50">
        <v>0</v>
      </c>
      <c r="D39" s="50">
        <v>0</v>
      </c>
      <c r="E39" s="50">
        <v>9</v>
      </c>
      <c r="F39" s="50">
        <v>0</v>
      </c>
      <c r="G39" s="50">
        <f>C39+E39</f>
        <v>9</v>
      </c>
      <c r="H39" s="50">
        <f>D39+F39</f>
        <v>0</v>
      </c>
      <c r="I39" s="69">
        <v>0</v>
      </c>
      <c r="J39" s="30">
        <f t="shared" si="8"/>
        <v>9</v>
      </c>
      <c r="K39" s="31">
        <f t="shared" si="11"/>
        <v>0</v>
      </c>
      <c r="L39" s="31">
        <f t="shared" si="12"/>
        <v>0</v>
      </c>
      <c r="M39" s="31">
        <f t="shared" si="13"/>
        <v>9</v>
      </c>
      <c r="N39" s="31">
        <f t="shared" si="14"/>
        <v>0</v>
      </c>
      <c r="O39" s="49">
        <f t="shared" si="15"/>
        <v>0</v>
      </c>
      <c r="P39" s="71">
        <f t="shared" si="16"/>
        <v>1</v>
      </c>
      <c r="Q39" s="71">
        <f t="shared" si="17"/>
        <v>1</v>
      </c>
      <c r="R39" s="71">
        <f t="shared" si="18"/>
        <v>0</v>
      </c>
      <c r="S39" s="71">
        <f t="shared" si="19"/>
        <v>0</v>
      </c>
      <c r="T39" s="71" t="e">
        <f t="shared" si="20"/>
        <v>#DIV/0!</v>
      </c>
    </row>
    <row r="40" spans="1:20" x14ac:dyDescent="0.2">
      <c r="A40" s="133"/>
      <c r="B40" s="3" t="s">
        <v>6</v>
      </c>
      <c r="C40" s="42">
        <v>0</v>
      </c>
      <c r="D40" s="42">
        <v>0</v>
      </c>
      <c r="E40" s="42">
        <v>1</v>
      </c>
      <c r="F40" s="42">
        <v>0</v>
      </c>
      <c r="G40" s="50">
        <f t="shared" ref="G40:H42" si="36">C40+E40</f>
        <v>1</v>
      </c>
      <c r="H40" s="50">
        <f t="shared" si="36"/>
        <v>0</v>
      </c>
      <c r="I40" s="70">
        <v>0</v>
      </c>
      <c r="J40" s="30">
        <f t="shared" si="8"/>
        <v>1</v>
      </c>
      <c r="K40" s="31">
        <f t="shared" si="11"/>
        <v>0</v>
      </c>
      <c r="L40" s="31">
        <f t="shared" si="12"/>
        <v>0</v>
      </c>
      <c r="M40" s="31">
        <f t="shared" si="13"/>
        <v>1</v>
      </c>
      <c r="N40" s="31">
        <f t="shared" si="14"/>
        <v>0</v>
      </c>
      <c r="O40" s="49">
        <f t="shared" si="15"/>
        <v>0</v>
      </c>
      <c r="P40" s="71">
        <f t="shared" si="16"/>
        <v>1</v>
      </c>
      <c r="Q40" s="71">
        <f t="shared" si="17"/>
        <v>1</v>
      </c>
      <c r="R40" s="71">
        <f t="shared" si="18"/>
        <v>0</v>
      </c>
      <c r="S40" s="71">
        <f t="shared" si="19"/>
        <v>0</v>
      </c>
      <c r="T40" s="71" t="e">
        <f t="shared" si="20"/>
        <v>#DIV/0!</v>
      </c>
    </row>
    <row r="41" spans="1:20" x14ac:dyDescent="0.2">
      <c r="A41" s="133"/>
      <c r="B41" s="3" t="s">
        <v>7</v>
      </c>
      <c r="C41" s="42">
        <v>0</v>
      </c>
      <c r="D41" s="42">
        <v>0</v>
      </c>
      <c r="E41" s="42">
        <v>7</v>
      </c>
      <c r="F41" s="42">
        <v>0</v>
      </c>
      <c r="G41" s="50">
        <f t="shared" si="36"/>
        <v>7</v>
      </c>
      <c r="H41" s="50">
        <f t="shared" si="36"/>
        <v>0</v>
      </c>
      <c r="I41" s="70">
        <v>0</v>
      </c>
      <c r="J41" s="30">
        <f t="shared" si="8"/>
        <v>7</v>
      </c>
      <c r="K41" s="31">
        <f t="shared" si="11"/>
        <v>0</v>
      </c>
      <c r="L41" s="31">
        <f t="shared" si="12"/>
        <v>0</v>
      </c>
      <c r="M41" s="31">
        <f t="shared" si="13"/>
        <v>7</v>
      </c>
      <c r="N41" s="31">
        <f t="shared" si="14"/>
        <v>0</v>
      </c>
      <c r="O41" s="49">
        <f t="shared" si="15"/>
        <v>0</v>
      </c>
      <c r="P41" s="71">
        <f t="shared" si="16"/>
        <v>1</v>
      </c>
      <c r="Q41" s="71">
        <f t="shared" si="17"/>
        <v>1</v>
      </c>
      <c r="R41" s="71">
        <f t="shared" si="18"/>
        <v>0</v>
      </c>
      <c r="S41" s="71">
        <f t="shared" si="19"/>
        <v>0</v>
      </c>
      <c r="T41" s="71" t="e">
        <f t="shared" si="20"/>
        <v>#DIV/0!</v>
      </c>
    </row>
    <row r="42" spans="1:20" ht="16" thickBot="1" x14ac:dyDescent="0.25">
      <c r="A42" s="134"/>
      <c r="B42" s="3" t="s">
        <v>8</v>
      </c>
      <c r="C42" s="42">
        <v>0</v>
      </c>
      <c r="D42" s="42">
        <v>0</v>
      </c>
      <c r="E42" s="42">
        <v>8</v>
      </c>
      <c r="F42" s="42">
        <v>0</v>
      </c>
      <c r="G42" s="50">
        <f t="shared" si="36"/>
        <v>8</v>
      </c>
      <c r="H42" s="50">
        <f t="shared" si="36"/>
        <v>0</v>
      </c>
      <c r="I42" s="70">
        <v>0</v>
      </c>
      <c r="J42" s="30">
        <f t="shared" si="8"/>
        <v>8</v>
      </c>
      <c r="K42" s="68">
        <f t="shared" si="11"/>
        <v>0</v>
      </c>
      <c r="L42" s="68">
        <f t="shared" si="12"/>
        <v>0</v>
      </c>
      <c r="M42" s="68">
        <f t="shared" si="13"/>
        <v>8</v>
      </c>
      <c r="N42" s="68">
        <f t="shared" si="14"/>
        <v>0</v>
      </c>
      <c r="O42" s="72">
        <f t="shared" si="15"/>
        <v>0</v>
      </c>
      <c r="P42" s="71">
        <f t="shared" si="16"/>
        <v>1</v>
      </c>
      <c r="Q42" s="71">
        <f t="shared" si="17"/>
        <v>1</v>
      </c>
      <c r="R42" s="71">
        <f t="shared" si="18"/>
        <v>0</v>
      </c>
      <c r="S42" s="71">
        <f t="shared" si="19"/>
        <v>0</v>
      </c>
      <c r="T42" s="71" t="e">
        <f t="shared" si="20"/>
        <v>#DIV/0!</v>
      </c>
    </row>
    <row r="43" spans="1:20" ht="16" thickBot="1" x14ac:dyDescent="0.25">
      <c r="A43" s="109" t="s">
        <v>1</v>
      </c>
      <c r="B43" s="110"/>
      <c r="C43" s="37">
        <f>SUM(C39:C42)</f>
        <v>0</v>
      </c>
      <c r="D43" s="37">
        <f t="shared" ref="D43:F43" si="37">SUM(D39:D42)</f>
        <v>0</v>
      </c>
      <c r="E43" s="37">
        <f>SUM(E39:E42)</f>
        <v>25</v>
      </c>
      <c r="F43" s="37">
        <f t="shared" si="37"/>
        <v>0</v>
      </c>
      <c r="G43" s="37">
        <f>SUM(G39:G42)</f>
        <v>25</v>
      </c>
      <c r="H43" s="37">
        <f t="shared" ref="H43" si="38">SUM(H39:H42)</f>
        <v>0</v>
      </c>
      <c r="I43" s="59">
        <f>SUM(I39:I42)</f>
        <v>0</v>
      </c>
      <c r="J43" s="30">
        <f t="shared" si="8"/>
        <v>25</v>
      </c>
      <c r="K43" s="73">
        <f t="shared" si="11"/>
        <v>0</v>
      </c>
      <c r="L43" s="73">
        <f t="shared" si="12"/>
        <v>0</v>
      </c>
      <c r="M43" s="73">
        <f t="shared" si="13"/>
        <v>25</v>
      </c>
      <c r="N43" s="73">
        <f t="shared" si="14"/>
        <v>0</v>
      </c>
      <c r="O43" s="74">
        <f t="shared" si="15"/>
        <v>0</v>
      </c>
      <c r="P43" s="71">
        <f t="shared" si="16"/>
        <v>1</v>
      </c>
      <c r="Q43" s="71">
        <f t="shared" si="17"/>
        <v>1</v>
      </c>
      <c r="R43" s="71">
        <f t="shared" si="18"/>
        <v>0</v>
      </c>
      <c r="S43" s="71">
        <f t="shared" si="19"/>
        <v>0</v>
      </c>
      <c r="T43" s="71" t="e">
        <f t="shared" si="20"/>
        <v>#DIV/0!</v>
      </c>
    </row>
    <row r="44" spans="1:20" ht="15" customHeight="1" x14ac:dyDescent="0.2">
      <c r="A44" s="132" t="s">
        <v>109</v>
      </c>
      <c r="B44" s="3" t="s">
        <v>5</v>
      </c>
      <c r="C44" s="50">
        <v>0</v>
      </c>
      <c r="D44" s="50">
        <v>0</v>
      </c>
      <c r="E44" s="50">
        <v>2</v>
      </c>
      <c r="F44" s="50">
        <v>0</v>
      </c>
      <c r="G44" s="50">
        <f>C44+E44</f>
        <v>2</v>
      </c>
      <c r="H44" s="50">
        <f>D44+F44</f>
        <v>0</v>
      </c>
      <c r="I44" s="69">
        <v>0</v>
      </c>
      <c r="J44" s="30">
        <f t="shared" si="8"/>
        <v>2</v>
      </c>
      <c r="K44" s="31">
        <f t="shared" si="11"/>
        <v>0</v>
      </c>
      <c r="L44" s="31">
        <f t="shared" si="12"/>
        <v>0</v>
      </c>
      <c r="M44" s="31">
        <f t="shared" si="13"/>
        <v>2</v>
      </c>
      <c r="N44" s="31">
        <f t="shared" si="14"/>
        <v>0</v>
      </c>
      <c r="O44" s="49">
        <f t="shared" si="15"/>
        <v>0</v>
      </c>
      <c r="P44" s="71">
        <f t="shared" si="16"/>
        <v>1</v>
      </c>
      <c r="Q44" s="71">
        <f t="shared" si="17"/>
        <v>1</v>
      </c>
      <c r="R44" s="71">
        <f t="shared" si="18"/>
        <v>0</v>
      </c>
      <c r="S44" s="71">
        <f t="shared" si="19"/>
        <v>0</v>
      </c>
      <c r="T44" s="71" t="e">
        <f t="shared" si="20"/>
        <v>#DIV/0!</v>
      </c>
    </row>
    <row r="45" spans="1:20" x14ac:dyDescent="0.2">
      <c r="A45" s="133"/>
      <c r="B45" s="3" t="s">
        <v>6</v>
      </c>
      <c r="C45" s="42">
        <v>0</v>
      </c>
      <c r="D45" s="42">
        <v>0</v>
      </c>
      <c r="E45" s="42">
        <v>5</v>
      </c>
      <c r="F45" s="42">
        <v>0</v>
      </c>
      <c r="G45" s="50">
        <f t="shared" ref="G45:H47" si="39">C45+E45</f>
        <v>5</v>
      </c>
      <c r="H45" s="50">
        <f t="shared" si="39"/>
        <v>0</v>
      </c>
      <c r="I45" s="70">
        <v>0</v>
      </c>
      <c r="J45" s="30">
        <f t="shared" si="8"/>
        <v>5</v>
      </c>
      <c r="K45" s="31">
        <f t="shared" si="11"/>
        <v>0</v>
      </c>
      <c r="L45" s="31">
        <f t="shared" si="12"/>
        <v>0</v>
      </c>
      <c r="M45" s="31">
        <f t="shared" si="13"/>
        <v>5</v>
      </c>
      <c r="N45" s="31">
        <f t="shared" si="14"/>
        <v>0</v>
      </c>
      <c r="O45" s="49">
        <f t="shared" si="15"/>
        <v>0</v>
      </c>
      <c r="P45" s="71">
        <f t="shared" si="16"/>
        <v>1</v>
      </c>
      <c r="Q45" s="71">
        <f t="shared" si="17"/>
        <v>1</v>
      </c>
      <c r="R45" s="71">
        <f t="shared" si="18"/>
        <v>0</v>
      </c>
      <c r="S45" s="71">
        <f t="shared" si="19"/>
        <v>0</v>
      </c>
      <c r="T45" s="71" t="e">
        <f t="shared" si="20"/>
        <v>#DIV/0!</v>
      </c>
    </row>
    <row r="46" spans="1:20" x14ac:dyDescent="0.2">
      <c r="A46" s="133"/>
      <c r="B46" s="3" t="s">
        <v>7</v>
      </c>
      <c r="C46" s="42">
        <v>0</v>
      </c>
      <c r="D46" s="42">
        <v>0</v>
      </c>
      <c r="E46" s="42">
        <v>4</v>
      </c>
      <c r="F46" s="42">
        <v>0</v>
      </c>
      <c r="G46" s="50">
        <f t="shared" si="39"/>
        <v>4</v>
      </c>
      <c r="H46" s="50">
        <f t="shared" si="39"/>
        <v>0</v>
      </c>
      <c r="I46" s="70">
        <v>0</v>
      </c>
      <c r="J46" s="30">
        <f t="shared" si="8"/>
        <v>4</v>
      </c>
      <c r="K46" s="31">
        <f t="shared" si="11"/>
        <v>0</v>
      </c>
      <c r="L46" s="31">
        <f t="shared" si="12"/>
        <v>0</v>
      </c>
      <c r="M46" s="31">
        <f t="shared" si="13"/>
        <v>4</v>
      </c>
      <c r="N46" s="31">
        <f t="shared" si="14"/>
        <v>0</v>
      </c>
      <c r="O46" s="49">
        <f t="shared" si="15"/>
        <v>0</v>
      </c>
      <c r="P46" s="71">
        <f t="shared" si="16"/>
        <v>1</v>
      </c>
      <c r="Q46" s="71">
        <f t="shared" si="17"/>
        <v>1</v>
      </c>
      <c r="R46" s="71">
        <f t="shared" si="18"/>
        <v>0</v>
      </c>
      <c r="S46" s="71">
        <f t="shared" si="19"/>
        <v>0</v>
      </c>
      <c r="T46" s="71" t="e">
        <f t="shared" si="20"/>
        <v>#DIV/0!</v>
      </c>
    </row>
    <row r="47" spans="1:20" ht="16" thickBot="1" x14ac:dyDescent="0.25">
      <c r="A47" s="134"/>
      <c r="B47" s="3" t="s">
        <v>8</v>
      </c>
      <c r="C47" s="42">
        <v>0</v>
      </c>
      <c r="D47" s="42">
        <v>0</v>
      </c>
      <c r="E47" s="42">
        <v>3</v>
      </c>
      <c r="F47" s="42">
        <v>0</v>
      </c>
      <c r="G47" s="50">
        <f t="shared" si="39"/>
        <v>3</v>
      </c>
      <c r="H47" s="50">
        <f t="shared" si="39"/>
        <v>0</v>
      </c>
      <c r="I47" s="70">
        <v>0</v>
      </c>
      <c r="J47" s="30">
        <f t="shared" si="8"/>
        <v>3</v>
      </c>
      <c r="K47" s="68">
        <f t="shared" si="11"/>
        <v>0</v>
      </c>
      <c r="L47" s="68">
        <f t="shared" si="12"/>
        <v>0</v>
      </c>
      <c r="M47" s="68">
        <f t="shared" si="13"/>
        <v>3</v>
      </c>
      <c r="N47" s="68">
        <f t="shared" si="14"/>
        <v>0</v>
      </c>
      <c r="O47" s="72">
        <f t="shared" si="15"/>
        <v>0</v>
      </c>
      <c r="P47" s="71">
        <f t="shared" si="16"/>
        <v>1</v>
      </c>
      <c r="Q47" s="71">
        <f t="shared" si="17"/>
        <v>1</v>
      </c>
      <c r="R47" s="71">
        <f t="shared" si="18"/>
        <v>0</v>
      </c>
      <c r="S47" s="71">
        <f t="shared" si="19"/>
        <v>0</v>
      </c>
      <c r="T47" s="71" t="e">
        <f t="shared" si="20"/>
        <v>#DIV/0!</v>
      </c>
    </row>
    <row r="48" spans="1:20" ht="16" thickBot="1" x14ac:dyDescent="0.25">
      <c r="A48" s="109" t="s">
        <v>1</v>
      </c>
      <c r="B48" s="110"/>
      <c r="C48" s="37">
        <f>SUM(C44:C47)</f>
        <v>0</v>
      </c>
      <c r="D48" s="37">
        <f t="shared" ref="D48:F48" si="40">SUM(D44:D47)</f>
        <v>0</v>
      </c>
      <c r="E48" s="37">
        <f>SUM(E44:E47)</f>
        <v>14</v>
      </c>
      <c r="F48" s="37">
        <f t="shared" si="40"/>
        <v>0</v>
      </c>
      <c r="G48" s="37">
        <f>SUM(G44:G47)</f>
        <v>14</v>
      </c>
      <c r="H48" s="37">
        <f t="shared" ref="H48" si="41">SUM(H44:H47)</f>
        <v>0</v>
      </c>
      <c r="I48" s="59">
        <f>SUM(I44:I47)</f>
        <v>0</v>
      </c>
      <c r="J48" s="30">
        <f t="shared" si="8"/>
        <v>14</v>
      </c>
      <c r="K48" s="73">
        <f t="shared" si="11"/>
        <v>0</v>
      </c>
      <c r="L48" s="73">
        <f t="shared" si="12"/>
        <v>0</v>
      </c>
      <c r="M48" s="73">
        <f t="shared" si="13"/>
        <v>14</v>
      </c>
      <c r="N48" s="73">
        <f t="shared" si="14"/>
        <v>0</v>
      </c>
      <c r="O48" s="74">
        <f t="shared" si="15"/>
        <v>0</v>
      </c>
      <c r="P48" s="71">
        <f t="shared" si="16"/>
        <v>1</v>
      </c>
      <c r="Q48" s="71">
        <f t="shared" si="17"/>
        <v>1</v>
      </c>
      <c r="R48" s="71">
        <f t="shared" si="18"/>
        <v>0</v>
      </c>
      <c r="S48" s="71">
        <f t="shared" si="19"/>
        <v>0</v>
      </c>
      <c r="T48" s="71" t="e">
        <f t="shared" si="20"/>
        <v>#DIV/0!</v>
      </c>
    </row>
    <row r="49" spans="1:20" ht="15" customHeight="1" x14ac:dyDescent="0.2">
      <c r="A49" s="132" t="s">
        <v>111</v>
      </c>
      <c r="B49" s="3" t="s">
        <v>5</v>
      </c>
      <c r="C49" s="50">
        <v>0</v>
      </c>
      <c r="D49" s="50">
        <v>0</v>
      </c>
      <c r="E49" s="50">
        <v>6</v>
      </c>
      <c r="F49" s="50">
        <v>0</v>
      </c>
      <c r="G49" s="50">
        <f>C49+E49</f>
        <v>6</v>
      </c>
      <c r="H49" s="50">
        <f>D49+F49</f>
        <v>0</v>
      </c>
      <c r="I49" s="69">
        <v>0</v>
      </c>
      <c r="J49" s="30">
        <f t="shared" si="8"/>
        <v>6</v>
      </c>
      <c r="K49" s="31">
        <f t="shared" si="11"/>
        <v>0</v>
      </c>
      <c r="L49" s="31">
        <f t="shared" si="12"/>
        <v>0</v>
      </c>
      <c r="M49" s="31">
        <f t="shared" si="13"/>
        <v>6</v>
      </c>
      <c r="N49" s="31">
        <f t="shared" si="14"/>
        <v>0</v>
      </c>
      <c r="O49" s="49">
        <f t="shared" si="15"/>
        <v>0</v>
      </c>
      <c r="P49" s="71">
        <f t="shared" si="16"/>
        <v>1</v>
      </c>
      <c r="Q49" s="71">
        <f t="shared" si="17"/>
        <v>1</v>
      </c>
      <c r="R49" s="71">
        <f t="shared" si="18"/>
        <v>0</v>
      </c>
      <c r="S49" s="71">
        <f t="shared" si="19"/>
        <v>0</v>
      </c>
      <c r="T49" s="71" t="e">
        <f t="shared" si="20"/>
        <v>#DIV/0!</v>
      </c>
    </row>
    <row r="50" spans="1:20" x14ac:dyDescent="0.2">
      <c r="A50" s="133"/>
      <c r="B50" s="3" t="s">
        <v>6</v>
      </c>
      <c r="C50" s="42">
        <v>0</v>
      </c>
      <c r="D50" s="42">
        <v>0</v>
      </c>
      <c r="E50" s="42">
        <v>19</v>
      </c>
      <c r="F50" s="42">
        <v>0</v>
      </c>
      <c r="G50" s="50">
        <f t="shared" ref="G50:H52" si="42">C50+E50</f>
        <v>19</v>
      </c>
      <c r="H50" s="50">
        <f t="shared" si="42"/>
        <v>0</v>
      </c>
      <c r="I50" s="70">
        <v>0</v>
      </c>
      <c r="J50" s="30">
        <f t="shared" si="8"/>
        <v>19</v>
      </c>
      <c r="K50" s="31">
        <f t="shared" si="11"/>
        <v>0</v>
      </c>
      <c r="L50" s="31">
        <f t="shared" si="12"/>
        <v>0</v>
      </c>
      <c r="M50" s="31">
        <f t="shared" si="13"/>
        <v>19</v>
      </c>
      <c r="N50" s="31">
        <f t="shared" si="14"/>
        <v>0</v>
      </c>
      <c r="O50" s="49">
        <f t="shared" si="15"/>
        <v>0</v>
      </c>
      <c r="P50" s="71">
        <f t="shared" si="16"/>
        <v>1</v>
      </c>
      <c r="Q50" s="71">
        <f t="shared" si="17"/>
        <v>1</v>
      </c>
      <c r="R50" s="71">
        <f t="shared" si="18"/>
        <v>0</v>
      </c>
      <c r="S50" s="71">
        <f t="shared" si="19"/>
        <v>0</v>
      </c>
      <c r="T50" s="71" t="e">
        <f t="shared" si="20"/>
        <v>#DIV/0!</v>
      </c>
    </row>
    <row r="51" spans="1:20" x14ac:dyDescent="0.2">
      <c r="A51" s="133"/>
      <c r="B51" s="3" t="s">
        <v>7</v>
      </c>
      <c r="C51" s="42">
        <v>0</v>
      </c>
      <c r="D51" s="42">
        <v>0</v>
      </c>
      <c r="E51" s="42">
        <v>21</v>
      </c>
      <c r="F51" s="42">
        <v>0</v>
      </c>
      <c r="G51" s="50">
        <f t="shared" si="42"/>
        <v>21</v>
      </c>
      <c r="H51" s="50">
        <f t="shared" si="42"/>
        <v>0</v>
      </c>
      <c r="I51" s="70">
        <v>0</v>
      </c>
      <c r="J51" s="30">
        <f t="shared" si="8"/>
        <v>21</v>
      </c>
      <c r="K51" s="31">
        <f t="shared" si="11"/>
        <v>0</v>
      </c>
      <c r="L51" s="31">
        <f t="shared" si="12"/>
        <v>0</v>
      </c>
      <c r="M51" s="31">
        <f t="shared" si="13"/>
        <v>21</v>
      </c>
      <c r="N51" s="31">
        <f t="shared" si="14"/>
        <v>0</v>
      </c>
      <c r="O51" s="49">
        <f t="shared" si="15"/>
        <v>0</v>
      </c>
      <c r="P51" s="71">
        <f t="shared" si="16"/>
        <v>1</v>
      </c>
      <c r="Q51" s="71">
        <f t="shared" si="17"/>
        <v>1</v>
      </c>
      <c r="R51" s="71">
        <f t="shared" si="18"/>
        <v>0</v>
      </c>
      <c r="S51" s="71">
        <f t="shared" si="19"/>
        <v>0</v>
      </c>
      <c r="T51" s="71" t="e">
        <f t="shared" si="20"/>
        <v>#DIV/0!</v>
      </c>
    </row>
    <row r="52" spans="1:20" ht="16" thickBot="1" x14ac:dyDescent="0.25">
      <c r="A52" s="134"/>
      <c r="B52" s="3" t="s">
        <v>8</v>
      </c>
      <c r="C52" s="42">
        <v>0</v>
      </c>
      <c r="D52" s="42">
        <v>0</v>
      </c>
      <c r="E52" s="42">
        <v>6</v>
      </c>
      <c r="F52" s="42">
        <v>0</v>
      </c>
      <c r="G52" s="50">
        <f t="shared" si="42"/>
        <v>6</v>
      </c>
      <c r="H52" s="50">
        <f t="shared" si="42"/>
        <v>0</v>
      </c>
      <c r="I52" s="70">
        <v>0</v>
      </c>
      <c r="J52" s="30">
        <f t="shared" si="8"/>
        <v>6</v>
      </c>
      <c r="K52" s="68">
        <f t="shared" si="11"/>
        <v>0</v>
      </c>
      <c r="L52" s="68">
        <f t="shared" si="12"/>
        <v>0</v>
      </c>
      <c r="M52" s="68">
        <f t="shared" si="13"/>
        <v>6</v>
      </c>
      <c r="N52" s="68">
        <f t="shared" si="14"/>
        <v>0</v>
      </c>
      <c r="O52" s="72">
        <f t="shared" si="15"/>
        <v>0</v>
      </c>
      <c r="P52" s="71">
        <f t="shared" si="16"/>
        <v>1</v>
      </c>
      <c r="Q52" s="71">
        <f t="shared" si="17"/>
        <v>1</v>
      </c>
      <c r="R52" s="71">
        <f t="shared" si="18"/>
        <v>0</v>
      </c>
      <c r="S52" s="71">
        <f t="shared" si="19"/>
        <v>0</v>
      </c>
      <c r="T52" s="71" t="e">
        <f t="shared" si="20"/>
        <v>#DIV/0!</v>
      </c>
    </row>
    <row r="53" spans="1:20" ht="16" thickBot="1" x14ac:dyDescent="0.25">
      <c r="A53" s="109" t="s">
        <v>1</v>
      </c>
      <c r="B53" s="110"/>
      <c r="C53" s="37">
        <f>SUM(C49:C52)</f>
        <v>0</v>
      </c>
      <c r="D53" s="37">
        <f t="shared" ref="D53:F53" si="43">SUM(D49:D52)</f>
        <v>0</v>
      </c>
      <c r="E53" s="37">
        <f>SUM(E49:E52)</f>
        <v>52</v>
      </c>
      <c r="F53" s="37">
        <f t="shared" si="43"/>
        <v>0</v>
      </c>
      <c r="G53" s="37">
        <f>SUM(G49:G52)</f>
        <v>52</v>
      </c>
      <c r="H53" s="37">
        <f t="shared" ref="H53" si="44">SUM(H49:H52)</f>
        <v>0</v>
      </c>
      <c r="I53" s="59">
        <f>SUM(I49:I52)</f>
        <v>0</v>
      </c>
      <c r="J53" s="30">
        <f t="shared" si="8"/>
        <v>52</v>
      </c>
      <c r="K53" s="73">
        <f t="shared" si="11"/>
        <v>0</v>
      </c>
      <c r="L53" s="73">
        <f t="shared" si="12"/>
        <v>0</v>
      </c>
      <c r="M53" s="73">
        <f t="shared" si="13"/>
        <v>52</v>
      </c>
      <c r="N53" s="73">
        <f t="shared" si="14"/>
        <v>0</v>
      </c>
      <c r="O53" s="74">
        <f t="shared" si="15"/>
        <v>0</v>
      </c>
      <c r="P53" s="71">
        <f t="shared" si="16"/>
        <v>1</v>
      </c>
      <c r="Q53" s="71">
        <f t="shared" si="17"/>
        <v>1</v>
      </c>
      <c r="R53" s="71">
        <f t="shared" si="18"/>
        <v>0</v>
      </c>
      <c r="S53" s="71">
        <f t="shared" si="19"/>
        <v>0</v>
      </c>
      <c r="T53" s="71" t="e">
        <f t="shared" si="20"/>
        <v>#DIV/0!</v>
      </c>
    </row>
    <row r="54" spans="1:20" ht="15.75" customHeight="1" x14ac:dyDescent="0.2">
      <c r="A54" s="132" t="s">
        <v>110</v>
      </c>
      <c r="B54" s="3" t="s">
        <v>5</v>
      </c>
      <c r="C54" s="50">
        <v>0</v>
      </c>
      <c r="D54" s="50">
        <v>0</v>
      </c>
      <c r="E54" s="50">
        <v>3</v>
      </c>
      <c r="F54" s="50">
        <v>0</v>
      </c>
      <c r="G54" s="50">
        <f>C54+E54</f>
        <v>3</v>
      </c>
      <c r="H54" s="50">
        <f>D54+F54</f>
        <v>0</v>
      </c>
      <c r="I54" s="69">
        <v>0</v>
      </c>
      <c r="J54" s="30">
        <f t="shared" si="8"/>
        <v>3</v>
      </c>
      <c r="K54" s="31">
        <f t="shared" si="11"/>
        <v>0</v>
      </c>
      <c r="L54" s="31">
        <f t="shared" si="12"/>
        <v>0</v>
      </c>
      <c r="M54" s="31">
        <f t="shared" si="13"/>
        <v>3</v>
      </c>
      <c r="N54" s="31">
        <f t="shared" si="14"/>
        <v>0</v>
      </c>
      <c r="O54" s="49">
        <f t="shared" si="15"/>
        <v>0</v>
      </c>
      <c r="P54" s="71">
        <f t="shared" si="16"/>
        <v>1</v>
      </c>
      <c r="Q54" s="71">
        <f t="shared" si="17"/>
        <v>1</v>
      </c>
      <c r="R54" s="71">
        <f t="shared" si="18"/>
        <v>0</v>
      </c>
      <c r="S54" s="71">
        <f t="shared" si="19"/>
        <v>0</v>
      </c>
      <c r="T54" s="71" t="e">
        <f t="shared" si="20"/>
        <v>#DIV/0!</v>
      </c>
    </row>
    <row r="55" spans="1:20" x14ac:dyDescent="0.2">
      <c r="A55" s="133"/>
      <c r="B55" s="3" t="s">
        <v>6</v>
      </c>
      <c r="C55" s="42">
        <v>0</v>
      </c>
      <c r="D55" s="42">
        <v>0</v>
      </c>
      <c r="E55" s="42">
        <v>1</v>
      </c>
      <c r="F55" s="42">
        <v>0</v>
      </c>
      <c r="G55" s="50">
        <f t="shared" ref="G55:H57" si="45">C55+E55</f>
        <v>1</v>
      </c>
      <c r="H55" s="50">
        <f t="shared" si="45"/>
        <v>0</v>
      </c>
      <c r="I55" s="70">
        <v>0</v>
      </c>
      <c r="J55" s="30">
        <f t="shared" si="8"/>
        <v>1</v>
      </c>
      <c r="K55" s="31">
        <f t="shared" si="11"/>
        <v>0</v>
      </c>
      <c r="L55" s="31">
        <f t="shared" si="12"/>
        <v>0</v>
      </c>
      <c r="M55" s="31">
        <f t="shared" si="13"/>
        <v>1</v>
      </c>
      <c r="N55" s="31">
        <f t="shared" si="14"/>
        <v>0</v>
      </c>
      <c r="O55" s="49">
        <f t="shared" si="15"/>
        <v>0</v>
      </c>
      <c r="P55" s="71">
        <f t="shared" si="16"/>
        <v>1</v>
      </c>
      <c r="Q55" s="71">
        <f t="shared" si="17"/>
        <v>1</v>
      </c>
      <c r="R55" s="71">
        <f t="shared" si="18"/>
        <v>0</v>
      </c>
      <c r="S55" s="71">
        <f t="shared" si="19"/>
        <v>0</v>
      </c>
      <c r="T55" s="71" t="e">
        <f t="shared" si="20"/>
        <v>#DIV/0!</v>
      </c>
    </row>
    <row r="56" spans="1:20" x14ac:dyDescent="0.2">
      <c r="A56" s="133"/>
      <c r="B56" s="3" t="s">
        <v>7</v>
      </c>
      <c r="C56" s="42">
        <v>0</v>
      </c>
      <c r="D56" s="42">
        <v>0</v>
      </c>
      <c r="E56" s="42">
        <v>3</v>
      </c>
      <c r="F56" s="42">
        <v>0</v>
      </c>
      <c r="G56" s="50">
        <f t="shared" si="45"/>
        <v>3</v>
      </c>
      <c r="H56" s="50">
        <f t="shared" si="45"/>
        <v>0</v>
      </c>
      <c r="I56" s="70">
        <v>0</v>
      </c>
      <c r="J56" s="30">
        <f t="shared" si="8"/>
        <v>3</v>
      </c>
      <c r="K56" s="31">
        <f t="shared" si="11"/>
        <v>0</v>
      </c>
      <c r="L56" s="31">
        <f t="shared" si="12"/>
        <v>0</v>
      </c>
      <c r="M56" s="31">
        <f t="shared" si="13"/>
        <v>3</v>
      </c>
      <c r="N56" s="31">
        <f t="shared" si="14"/>
        <v>0</v>
      </c>
      <c r="O56" s="49">
        <f t="shared" si="15"/>
        <v>0</v>
      </c>
      <c r="P56" s="71">
        <f t="shared" si="16"/>
        <v>1</v>
      </c>
      <c r="Q56" s="71">
        <f t="shared" si="17"/>
        <v>1</v>
      </c>
      <c r="R56" s="71">
        <f t="shared" si="18"/>
        <v>0</v>
      </c>
      <c r="S56" s="71">
        <f t="shared" si="19"/>
        <v>0</v>
      </c>
      <c r="T56" s="71" t="e">
        <f t="shared" si="20"/>
        <v>#DIV/0!</v>
      </c>
    </row>
    <row r="57" spans="1:20" ht="16" thickBot="1" x14ac:dyDescent="0.25">
      <c r="A57" s="134"/>
      <c r="B57" s="3" t="s">
        <v>8</v>
      </c>
      <c r="C57" s="42">
        <v>0</v>
      </c>
      <c r="D57" s="42">
        <v>0</v>
      </c>
      <c r="E57" s="42">
        <v>0</v>
      </c>
      <c r="F57" s="42">
        <v>0</v>
      </c>
      <c r="G57" s="50">
        <f t="shared" si="45"/>
        <v>0</v>
      </c>
      <c r="H57" s="50">
        <f t="shared" si="45"/>
        <v>0</v>
      </c>
      <c r="I57" s="70">
        <v>0</v>
      </c>
      <c r="J57" s="30">
        <f t="shared" si="8"/>
        <v>0</v>
      </c>
      <c r="K57" s="68">
        <f t="shared" si="11"/>
        <v>0</v>
      </c>
      <c r="L57" s="68">
        <f t="shared" si="12"/>
        <v>0</v>
      </c>
      <c r="M57" s="68">
        <f t="shared" si="13"/>
        <v>0</v>
      </c>
      <c r="N57" s="68">
        <f t="shared" si="14"/>
        <v>0</v>
      </c>
      <c r="O57" s="72">
        <f t="shared" si="15"/>
        <v>0</v>
      </c>
      <c r="P57" s="71" t="e">
        <f t="shared" si="16"/>
        <v>#DIV/0!</v>
      </c>
      <c r="Q57" s="71" t="e">
        <f t="shared" si="17"/>
        <v>#DIV/0!</v>
      </c>
      <c r="R57" s="71" t="e">
        <f t="shared" si="18"/>
        <v>#DIV/0!</v>
      </c>
      <c r="S57" s="71" t="e">
        <f t="shared" si="19"/>
        <v>#DIV/0!</v>
      </c>
      <c r="T57" s="71" t="e">
        <f t="shared" si="20"/>
        <v>#DIV/0!</v>
      </c>
    </row>
    <row r="58" spans="1:20" ht="16" thickBot="1" x14ac:dyDescent="0.25">
      <c r="A58" s="109" t="s">
        <v>1</v>
      </c>
      <c r="B58" s="110"/>
      <c r="C58" s="37">
        <f>SUM(C54:C57)</f>
        <v>0</v>
      </c>
      <c r="D58" s="37">
        <f t="shared" ref="D58:F58" si="46">SUM(D54:D57)</f>
        <v>0</v>
      </c>
      <c r="E58" s="37">
        <f>SUM(E54:E57)</f>
        <v>7</v>
      </c>
      <c r="F58" s="37">
        <f t="shared" si="46"/>
        <v>0</v>
      </c>
      <c r="G58" s="37">
        <f>SUM(G54:G57)</f>
        <v>7</v>
      </c>
      <c r="H58" s="37">
        <f t="shared" ref="H58" si="47">SUM(H54:H57)</f>
        <v>0</v>
      </c>
      <c r="I58" s="59">
        <f>SUM(I54:I57)</f>
        <v>0</v>
      </c>
      <c r="J58" s="30">
        <f t="shared" si="8"/>
        <v>7</v>
      </c>
      <c r="K58" s="73">
        <f t="shared" si="11"/>
        <v>0</v>
      </c>
      <c r="L58" s="73">
        <f t="shared" si="12"/>
        <v>0</v>
      </c>
      <c r="M58" s="73">
        <f t="shared" si="13"/>
        <v>7</v>
      </c>
      <c r="N58" s="73">
        <f t="shared" si="14"/>
        <v>0</v>
      </c>
      <c r="O58" s="74">
        <f t="shared" si="15"/>
        <v>0</v>
      </c>
      <c r="P58" s="71">
        <f t="shared" si="16"/>
        <v>1</v>
      </c>
      <c r="Q58" s="71">
        <f t="shared" si="17"/>
        <v>1</v>
      </c>
      <c r="R58" s="71">
        <f t="shared" si="18"/>
        <v>0</v>
      </c>
      <c r="S58" s="71">
        <f t="shared" si="19"/>
        <v>0</v>
      </c>
      <c r="T58" s="71" t="e">
        <f t="shared" si="20"/>
        <v>#DIV/0!</v>
      </c>
    </row>
    <row r="59" spans="1:20" ht="15.75" customHeight="1" x14ac:dyDescent="0.2">
      <c r="A59" s="132" t="s">
        <v>112</v>
      </c>
      <c r="B59" s="26" t="s">
        <v>5</v>
      </c>
      <c r="C59" s="50">
        <v>0</v>
      </c>
      <c r="D59" s="50">
        <v>0</v>
      </c>
      <c r="E59" s="50">
        <v>7</v>
      </c>
      <c r="F59" s="50">
        <v>0</v>
      </c>
      <c r="G59" s="50">
        <f>C59+E59</f>
        <v>7</v>
      </c>
      <c r="H59" s="50">
        <f>D59+F59</f>
        <v>0</v>
      </c>
      <c r="I59" s="69">
        <v>0</v>
      </c>
      <c r="J59" s="30">
        <f t="shared" si="8"/>
        <v>7</v>
      </c>
      <c r="K59" s="31">
        <f t="shared" si="11"/>
        <v>0</v>
      </c>
      <c r="L59" s="31">
        <f t="shared" si="12"/>
        <v>0</v>
      </c>
      <c r="M59" s="31">
        <f t="shared" si="13"/>
        <v>7</v>
      </c>
      <c r="N59" s="31">
        <f t="shared" si="14"/>
        <v>0</v>
      </c>
      <c r="O59" s="49">
        <f t="shared" si="15"/>
        <v>0</v>
      </c>
      <c r="P59" s="71">
        <f t="shared" si="16"/>
        <v>1</v>
      </c>
      <c r="Q59" s="71">
        <f t="shared" si="17"/>
        <v>1</v>
      </c>
      <c r="R59" s="71">
        <f t="shared" si="18"/>
        <v>0</v>
      </c>
      <c r="S59" s="71">
        <f t="shared" si="19"/>
        <v>0</v>
      </c>
      <c r="T59" s="71" t="e">
        <f t="shared" si="20"/>
        <v>#DIV/0!</v>
      </c>
    </row>
    <row r="60" spans="1:20" x14ac:dyDescent="0.2">
      <c r="A60" s="133"/>
      <c r="B60" s="26" t="s">
        <v>6</v>
      </c>
      <c r="C60" s="42">
        <v>0</v>
      </c>
      <c r="D60" s="42">
        <v>0</v>
      </c>
      <c r="E60" s="42">
        <v>8</v>
      </c>
      <c r="F60" s="42">
        <v>0</v>
      </c>
      <c r="G60" s="50">
        <f t="shared" ref="G60:H62" si="48">C60+E60</f>
        <v>8</v>
      </c>
      <c r="H60" s="50">
        <f t="shared" si="48"/>
        <v>0</v>
      </c>
      <c r="I60" s="70">
        <v>0</v>
      </c>
      <c r="J60" s="30">
        <f t="shared" si="8"/>
        <v>8</v>
      </c>
      <c r="K60" s="31">
        <f t="shared" si="11"/>
        <v>0</v>
      </c>
      <c r="L60" s="31">
        <f t="shared" si="12"/>
        <v>0</v>
      </c>
      <c r="M60" s="31">
        <f t="shared" si="13"/>
        <v>8</v>
      </c>
      <c r="N60" s="31">
        <f t="shared" si="14"/>
        <v>0</v>
      </c>
      <c r="O60" s="49">
        <f t="shared" si="15"/>
        <v>0</v>
      </c>
      <c r="P60" s="71">
        <f t="shared" si="16"/>
        <v>1</v>
      </c>
      <c r="Q60" s="71">
        <f t="shared" si="17"/>
        <v>1</v>
      </c>
      <c r="R60" s="71">
        <f t="shared" si="18"/>
        <v>0</v>
      </c>
      <c r="S60" s="71">
        <f t="shared" si="19"/>
        <v>0</v>
      </c>
      <c r="T60" s="71" t="e">
        <f t="shared" si="20"/>
        <v>#DIV/0!</v>
      </c>
    </row>
    <row r="61" spans="1:20" x14ac:dyDescent="0.2">
      <c r="A61" s="133"/>
      <c r="B61" s="26" t="s">
        <v>7</v>
      </c>
      <c r="C61" s="42">
        <v>0</v>
      </c>
      <c r="D61" s="42">
        <v>0</v>
      </c>
      <c r="E61" s="42">
        <v>9</v>
      </c>
      <c r="F61" s="42">
        <v>0</v>
      </c>
      <c r="G61" s="50">
        <f t="shared" si="48"/>
        <v>9</v>
      </c>
      <c r="H61" s="50">
        <f t="shared" si="48"/>
        <v>0</v>
      </c>
      <c r="I61" s="70">
        <v>0</v>
      </c>
      <c r="J61" s="30">
        <f t="shared" si="8"/>
        <v>9</v>
      </c>
      <c r="K61" s="31">
        <f t="shared" si="11"/>
        <v>0</v>
      </c>
      <c r="L61" s="31">
        <f t="shared" si="12"/>
        <v>0</v>
      </c>
      <c r="M61" s="31">
        <f t="shared" si="13"/>
        <v>9</v>
      </c>
      <c r="N61" s="31">
        <f t="shared" si="14"/>
        <v>0</v>
      </c>
      <c r="O61" s="49">
        <f t="shared" si="15"/>
        <v>0</v>
      </c>
      <c r="P61" s="71">
        <f t="shared" si="16"/>
        <v>1</v>
      </c>
      <c r="Q61" s="71">
        <f t="shared" si="17"/>
        <v>1</v>
      </c>
      <c r="R61" s="71">
        <f t="shared" si="18"/>
        <v>0</v>
      </c>
      <c r="S61" s="71">
        <f t="shared" si="19"/>
        <v>0</v>
      </c>
      <c r="T61" s="71" t="e">
        <f t="shared" si="20"/>
        <v>#DIV/0!</v>
      </c>
    </row>
    <row r="62" spans="1:20" ht="16" thickBot="1" x14ac:dyDescent="0.25">
      <c r="A62" s="134"/>
      <c r="B62" s="26" t="s">
        <v>8</v>
      </c>
      <c r="C62" s="42">
        <v>0</v>
      </c>
      <c r="D62" s="42">
        <v>0</v>
      </c>
      <c r="E62" s="42">
        <v>8</v>
      </c>
      <c r="F62" s="42">
        <v>0</v>
      </c>
      <c r="G62" s="50">
        <f t="shared" si="48"/>
        <v>8</v>
      </c>
      <c r="H62" s="42">
        <f>D62+F62</f>
        <v>0</v>
      </c>
      <c r="I62" s="70">
        <v>0</v>
      </c>
      <c r="J62" s="30">
        <f t="shared" si="8"/>
        <v>8</v>
      </c>
      <c r="K62" s="68">
        <f t="shared" si="11"/>
        <v>0</v>
      </c>
      <c r="L62" s="68">
        <f t="shared" si="12"/>
        <v>0</v>
      </c>
      <c r="M62" s="68">
        <f t="shared" si="13"/>
        <v>8</v>
      </c>
      <c r="N62" s="68">
        <f t="shared" si="14"/>
        <v>0</v>
      </c>
      <c r="O62" s="72">
        <f t="shared" si="15"/>
        <v>0</v>
      </c>
      <c r="P62" s="71">
        <f t="shared" si="16"/>
        <v>1</v>
      </c>
      <c r="Q62" s="71">
        <f t="shared" si="17"/>
        <v>1</v>
      </c>
      <c r="R62" s="71">
        <f t="shared" si="18"/>
        <v>0</v>
      </c>
      <c r="S62" s="71">
        <f t="shared" si="19"/>
        <v>0</v>
      </c>
      <c r="T62" s="71" t="e">
        <f t="shared" si="20"/>
        <v>#DIV/0!</v>
      </c>
    </row>
    <row r="63" spans="1:20" ht="16" thickBot="1" x14ac:dyDescent="0.25">
      <c r="A63" s="109" t="s">
        <v>1</v>
      </c>
      <c r="B63" s="110"/>
      <c r="C63" s="37">
        <f>SUM(C59:C62)</f>
        <v>0</v>
      </c>
      <c r="D63" s="37">
        <f t="shared" ref="D63" si="49">SUM(D59:D62)</f>
        <v>0</v>
      </c>
      <c r="E63" s="37">
        <f>SUM(E59:E62)</f>
        <v>32</v>
      </c>
      <c r="F63" s="37">
        <f t="shared" ref="F63" si="50">SUM(F59:F62)</f>
        <v>0</v>
      </c>
      <c r="G63" s="37">
        <f>SUM(G59:G62)</f>
        <v>32</v>
      </c>
      <c r="H63" s="37">
        <f t="shared" ref="H63" si="51">SUM(H59:H62)</f>
        <v>0</v>
      </c>
      <c r="I63" s="59">
        <f>SUM(I59:I62)</f>
        <v>0</v>
      </c>
      <c r="J63" s="30">
        <f t="shared" si="8"/>
        <v>32</v>
      </c>
      <c r="K63" s="73">
        <f t="shared" si="11"/>
        <v>0</v>
      </c>
      <c r="L63" s="73">
        <f t="shared" si="12"/>
        <v>0</v>
      </c>
      <c r="M63" s="73">
        <f t="shared" si="13"/>
        <v>32</v>
      </c>
      <c r="N63" s="73">
        <f t="shared" si="14"/>
        <v>0</v>
      </c>
      <c r="O63" s="74">
        <f t="shared" si="15"/>
        <v>0</v>
      </c>
      <c r="P63" s="71">
        <f t="shared" si="16"/>
        <v>1</v>
      </c>
      <c r="Q63" s="71">
        <f t="shared" si="17"/>
        <v>1</v>
      </c>
      <c r="R63" s="71">
        <f t="shared" si="18"/>
        <v>0</v>
      </c>
      <c r="S63" s="71">
        <f t="shared" si="19"/>
        <v>0</v>
      </c>
      <c r="T63" s="71" t="e">
        <f t="shared" si="20"/>
        <v>#DIV/0!</v>
      </c>
    </row>
    <row r="64" spans="1:20" x14ac:dyDescent="0.2">
      <c r="A64" s="8"/>
      <c r="B64" s="9"/>
      <c r="C64" s="7"/>
      <c r="D64" s="7"/>
      <c r="E64" s="7"/>
      <c r="F64" s="7"/>
      <c r="G64" s="7"/>
      <c r="H64" s="7"/>
      <c r="I64" s="7"/>
      <c r="J64" s="7"/>
      <c r="K64" s="7"/>
    </row>
    <row r="65" spans="1:20" ht="15" customHeight="1" x14ac:dyDescent="0.2">
      <c r="A65" s="111" t="s">
        <v>11</v>
      </c>
      <c r="B65" s="112"/>
      <c r="C65" s="41">
        <f t="shared" ref="C65:F65" si="52">C9+C14+C19+C24+C29+C34+C39+C44+C49+C54+C59</f>
        <v>0</v>
      </c>
      <c r="D65" s="41">
        <f t="shared" si="52"/>
        <v>4</v>
      </c>
      <c r="E65" s="41">
        <f>E9+E14+E19+E24+E29+E34+E39+E44+E49+E54+E59</f>
        <v>81</v>
      </c>
      <c r="F65" s="41">
        <f t="shared" si="52"/>
        <v>2</v>
      </c>
      <c r="G65" s="33">
        <f>C65+E65</f>
        <v>81</v>
      </c>
      <c r="H65" s="33">
        <f>D65+F65</f>
        <v>6</v>
      </c>
      <c r="I65" s="64">
        <f t="shared" ref="I65" si="53">I9+I14+I19+I24+I29+I34+I39+I44+I49+I54+I59</f>
        <v>6</v>
      </c>
      <c r="J65" s="30">
        <f t="shared" si="8"/>
        <v>87</v>
      </c>
      <c r="K65" s="30">
        <f>C65</f>
        <v>0</v>
      </c>
      <c r="L65" s="31">
        <f t="shared" ref="K65:N69" si="54">D65</f>
        <v>4</v>
      </c>
      <c r="M65" s="31">
        <f t="shared" si="54"/>
        <v>81</v>
      </c>
      <c r="N65" s="31">
        <f t="shared" si="54"/>
        <v>2</v>
      </c>
      <c r="O65" s="49">
        <f t="shared" ref="O65:O69" si="55">I65</f>
        <v>6</v>
      </c>
      <c r="P65" s="71">
        <f t="shared" ref="P65:P69" si="56">(K65+L65+M65+N65)/J65</f>
        <v>1</v>
      </c>
      <c r="Q65" s="71">
        <f t="shared" ref="Q65:Q69" si="57">(M65+N65)/(J65-K65-L65)</f>
        <v>1</v>
      </c>
      <c r="R65" s="71">
        <f t="shared" ref="R65:R69" si="58">(L65+N65)/(K65+L65+M65+N65)</f>
        <v>6.8965517241379309E-2</v>
      </c>
      <c r="S65" s="71">
        <f t="shared" ref="S65:S69" si="59">(L65+N65)/J65</f>
        <v>6.8965517241379309E-2</v>
      </c>
      <c r="T65" s="71">
        <f t="shared" ref="T65:T69" si="60">O65/(L65+N65)</f>
        <v>1</v>
      </c>
    </row>
    <row r="66" spans="1:20" x14ac:dyDescent="0.2">
      <c r="A66" s="111" t="s">
        <v>12</v>
      </c>
      <c r="B66" s="112"/>
      <c r="C66" s="32">
        <f t="shared" ref="C66:F66" si="61">C10+C15+C20+C25+C30+C35+C40+C45+C50+C55+C60</f>
        <v>0</v>
      </c>
      <c r="D66" s="32">
        <f t="shared" si="61"/>
        <v>0</v>
      </c>
      <c r="E66" s="32">
        <f t="shared" si="61"/>
        <v>106</v>
      </c>
      <c r="F66" s="32">
        <f t="shared" si="61"/>
        <v>0</v>
      </c>
      <c r="G66" s="33">
        <f t="shared" ref="G66:H68" si="62">C66+E66</f>
        <v>106</v>
      </c>
      <c r="H66" s="33">
        <f t="shared" si="62"/>
        <v>0</v>
      </c>
      <c r="I66" s="65">
        <f t="shared" ref="I66" si="63">I10+I15+I20+I25+I30+I35+I40+I45+I50+I55+I60</f>
        <v>0</v>
      </c>
      <c r="J66" s="30">
        <f t="shared" si="8"/>
        <v>106</v>
      </c>
      <c r="K66" s="31">
        <f t="shared" si="54"/>
        <v>0</v>
      </c>
      <c r="L66" s="31">
        <f t="shared" si="54"/>
        <v>0</v>
      </c>
      <c r="M66" s="31">
        <f t="shared" si="54"/>
        <v>106</v>
      </c>
      <c r="N66" s="31">
        <f t="shared" si="54"/>
        <v>0</v>
      </c>
      <c r="O66" s="49">
        <f t="shared" si="55"/>
        <v>0</v>
      </c>
      <c r="P66" s="71">
        <f t="shared" si="56"/>
        <v>1</v>
      </c>
      <c r="Q66" s="71">
        <f t="shared" si="57"/>
        <v>1</v>
      </c>
      <c r="R66" s="71">
        <f t="shared" si="58"/>
        <v>0</v>
      </c>
      <c r="S66" s="71">
        <f t="shared" si="59"/>
        <v>0</v>
      </c>
      <c r="T66" s="71" t="e">
        <f t="shared" si="60"/>
        <v>#DIV/0!</v>
      </c>
    </row>
    <row r="67" spans="1:20" x14ac:dyDescent="0.2">
      <c r="A67" s="111" t="s">
        <v>13</v>
      </c>
      <c r="B67" s="112"/>
      <c r="C67" s="32">
        <f t="shared" ref="C67:F68" si="64">C11+C16+C21+C26+C31+C36+C41+C46+C51+C56+C61</f>
        <v>0</v>
      </c>
      <c r="D67" s="32">
        <f t="shared" si="64"/>
        <v>3</v>
      </c>
      <c r="E67" s="32">
        <f t="shared" si="64"/>
        <v>105</v>
      </c>
      <c r="F67" s="32">
        <f t="shared" si="64"/>
        <v>1</v>
      </c>
      <c r="G67" s="33">
        <f t="shared" si="62"/>
        <v>105</v>
      </c>
      <c r="H67" s="33">
        <f t="shared" si="62"/>
        <v>4</v>
      </c>
      <c r="I67" s="65">
        <f t="shared" ref="I67" si="65">I11+I16+I21+I26+I31+I36+I41+I46+I51+I56+I61</f>
        <v>4</v>
      </c>
      <c r="J67" s="30">
        <f t="shared" si="8"/>
        <v>109</v>
      </c>
      <c r="K67" s="31">
        <f t="shared" si="54"/>
        <v>0</v>
      </c>
      <c r="L67" s="31">
        <f t="shared" si="54"/>
        <v>3</v>
      </c>
      <c r="M67" s="31">
        <f t="shared" si="54"/>
        <v>105</v>
      </c>
      <c r="N67" s="31">
        <f t="shared" si="54"/>
        <v>1</v>
      </c>
      <c r="O67" s="49">
        <f t="shared" si="55"/>
        <v>4</v>
      </c>
      <c r="P67" s="71">
        <f t="shared" si="56"/>
        <v>1</v>
      </c>
      <c r="Q67" s="71">
        <f t="shared" si="57"/>
        <v>1</v>
      </c>
      <c r="R67" s="71">
        <f t="shared" si="58"/>
        <v>3.669724770642202E-2</v>
      </c>
      <c r="S67" s="71">
        <f t="shared" si="59"/>
        <v>3.669724770642202E-2</v>
      </c>
      <c r="T67" s="71">
        <f t="shared" si="60"/>
        <v>1</v>
      </c>
    </row>
    <row r="68" spans="1:20" ht="16" thickBot="1" x14ac:dyDescent="0.25">
      <c r="A68" s="111" t="s">
        <v>14</v>
      </c>
      <c r="B68" s="112"/>
      <c r="C68" s="32">
        <f t="shared" si="64"/>
        <v>0</v>
      </c>
      <c r="D68" s="32">
        <f t="shared" si="64"/>
        <v>2</v>
      </c>
      <c r="E68" s="32">
        <f t="shared" si="64"/>
        <v>83</v>
      </c>
      <c r="F68" s="32">
        <f t="shared" si="64"/>
        <v>0</v>
      </c>
      <c r="G68" s="33">
        <f t="shared" si="62"/>
        <v>83</v>
      </c>
      <c r="H68" s="33">
        <f t="shared" si="62"/>
        <v>2</v>
      </c>
      <c r="I68" s="65">
        <f t="shared" ref="I68" si="66">I12+I17+I22+I27+I32+I37+I42+I47+I52+I57+I62</f>
        <v>2</v>
      </c>
      <c r="J68" s="30">
        <f t="shared" si="8"/>
        <v>85</v>
      </c>
      <c r="K68" s="68">
        <f t="shared" si="54"/>
        <v>0</v>
      </c>
      <c r="L68" s="68">
        <f t="shared" si="54"/>
        <v>2</v>
      </c>
      <c r="M68" s="68">
        <f t="shared" si="54"/>
        <v>83</v>
      </c>
      <c r="N68" s="68">
        <f t="shared" si="54"/>
        <v>0</v>
      </c>
      <c r="O68" s="72">
        <f t="shared" si="55"/>
        <v>2</v>
      </c>
      <c r="P68" s="71">
        <f t="shared" si="56"/>
        <v>1</v>
      </c>
      <c r="Q68" s="71">
        <f t="shared" si="57"/>
        <v>1</v>
      </c>
      <c r="R68" s="71">
        <f t="shared" si="58"/>
        <v>2.3529411764705882E-2</v>
      </c>
      <c r="S68" s="71">
        <f t="shared" si="59"/>
        <v>2.3529411764705882E-2</v>
      </c>
      <c r="T68" s="71">
        <f t="shared" si="60"/>
        <v>1</v>
      </c>
    </row>
    <row r="69" spans="1:20" ht="16" thickBot="1" x14ac:dyDescent="0.25">
      <c r="A69" s="109" t="s">
        <v>15</v>
      </c>
      <c r="B69" s="110"/>
      <c r="C69" s="36">
        <f>SUM(C65:C68)</f>
        <v>0</v>
      </c>
      <c r="D69" s="36">
        <f t="shared" ref="D69:F69" si="67">SUM(D65:D68)</f>
        <v>9</v>
      </c>
      <c r="E69" s="36">
        <f t="shared" si="67"/>
        <v>375</v>
      </c>
      <c r="F69" s="36">
        <f t="shared" si="67"/>
        <v>3</v>
      </c>
      <c r="G69" s="37">
        <f>SUM(G65:G68)</f>
        <v>375</v>
      </c>
      <c r="H69" s="37">
        <f t="shared" ref="H69" si="68">SUM(H65:H68)</f>
        <v>12</v>
      </c>
      <c r="I69" s="59">
        <f>SUM(I65:I68)</f>
        <v>12</v>
      </c>
      <c r="J69" s="30">
        <f t="shared" si="8"/>
        <v>387</v>
      </c>
      <c r="K69" s="73">
        <f t="shared" si="54"/>
        <v>0</v>
      </c>
      <c r="L69" s="73">
        <f t="shared" si="54"/>
        <v>9</v>
      </c>
      <c r="M69" s="73">
        <f t="shared" si="54"/>
        <v>375</v>
      </c>
      <c r="N69" s="73">
        <f t="shared" si="54"/>
        <v>3</v>
      </c>
      <c r="O69" s="74">
        <f t="shared" si="55"/>
        <v>12</v>
      </c>
      <c r="P69" s="71">
        <f t="shared" si="56"/>
        <v>1</v>
      </c>
      <c r="Q69" s="71">
        <f t="shared" si="57"/>
        <v>1</v>
      </c>
      <c r="R69" s="71">
        <f t="shared" si="58"/>
        <v>3.1007751937984496E-2</v>
      </c>
      <c r="S69" s="71">
        <f t="shared" si="59"/>
        <v>3.1007751937984496E-2</v>
      </c>
      <c r="T69" s="71">
        <f t="shared" si="60"/>
        <v>1</v>
      </c>
    </row>
    <row r="70" spans="1:20" s="11" customFormat="1" x14ac:dyDescent="0.2">
      <c r="B70" s="11" t="s">
        <v>158</v>
      </c>
      <c r="C70" s="12">
        <f>(D69+C69+F69+E69)</f>
        <v>387</v>
      </c>
      <c r="D70" s="13" t="e">
        <f>C70/#REF!</f>
        <v>#REF!</v>
      </c>
      <c r="E70" s="12"/>
      <c r="F70" s="12"/>
      <c r="G70" s="12"/>
      <c r="H70" s="12"/>
      <c r="I70" s="12"/>
      <c r="J70" s="7"/>
    </row>
    <row r="71" spans="1:20" s="11" customFormat="1" x14ac:dyDescent="0.2">
      <c r="B71" s="15" t="s">
        <v>164</v>
      </c>
      <c r="C71" s="12">
        <f>C69+E69</f>
        <v>375</v>
      </c>
      <c r="D71" s="14">
        <f>C71/C70</f>
        <v>0.96899224806201545</v>
      </c>
      <c r="E71" s="12"/>
      <c r="F71" s="12"/>
      <c r="G71" s="12"/>
      <c r="H71" s="12"/>
      <c r="I71" s="12"/>
      <c r="J71" s="7"/>
    </row>
    <row r="72" spans="1:20" s="11" customFormat="1" x14ac:dyDescent="0.2">
      <c r="B72" s="15" t="s">
        <v>165</v>
      </c>
      <c r="C72" s="12"/>
      <c r="D72" s="14" t="e">
        <f>C71/#REF!</f>
        <v>#REF!</v>
      </c>
      <c r="E72" s="12"/>
      <c r="F72" s="12"/>
      <c r="G72" s="12"/>
      <c r="H72" s="12"/>
      <c r="I72" s="12"/>
      <c r="J72" s="7"/>
    </row>
    <row r="73" spans="1:20" s="11" customFormat="1" x14ac:dyDescent="0.2">
      <c r="B73" s="11" t="s">
        <v>3</v>
      </c>
      <c r="C73" s="12">
        <f>I69</f>
        <v>12</v>
      </c>
      <c r="D73" s="14">
        <f>C73/C71</f>
        <v>3.2000000000000001E-2</v>
      </c>
      <c r="J73" s="7"/>
    </row>
    <row r="74" spans="1:20" x14ac:dyDescent="0.2">
      <c r="J74" s="7"/>
    </row>
    <row r="75" spans="1:20" x14ac:dyDescent="0.2">
      <c r="J75" s="7"/>
    </row>
    <row r="76" spans="1:20" x14ac:dyDescent="0.2">
      <c r="J76" s="7"/>
    </row>
    <row r="77" spans="1:20" x14ac:dyDescent="0.2">
      <c r="J77" s="7"/>
    </row>
    <row r="78" spans="1:20" x14ac:dyDescent="0.2">
      <c r="J78" s="7"/>
    </row>
    <row r="79" spans="1:20" x14ac:dyDescent="0.2">
      <c r="J79" s="7"/>
    </row>
    <row r="80" spans="1:20" x14ac:dyDescent="0.2">
      <c r="J80" s="7"/>
    </row>
    <row r="81" spans="10:10" x14ac:dyDescent="0.2">
      <c r="J81" s="7"/>
    </row>
    <row r="82" spans="10:10" x14ac:dyDescent="0.2">
      <c r="J82" s="7"/>
    </row>
    <row r="83" spans="10:10" x14ac:dyDescent="0.2">
      <c r="J83" s="7"/>
    </row>
    <row r="84" spans="10:10" x14ac:dyDescent="0.2">
      <c r="J84" s="7"/>
    </row>
    <row r="85" spans="10:10" x14ac:dyDescent="0.2">
      <c r="J85" s="7"/>
    </row>
    <row r="86" spans="10:10" x14ac:dyDescent="0.2">
      <c r="J86" s="7"/>
    </row>
    <row r="87" spans="10:10" x14ac:dyDescent="0.2">
      <c r="J87" s="7"/>
    </row>
    <row r="88" spans="10:10" x14ac:dyDescent="0.2">
      <c r="J88" s="7"/>
    </row>
    <row r="89" spans="10:10" x14ac:dyDescent="0.2">
      <c r="J89" s="7"/>
    </row>
    <row r="90" spans="10:10" x14ac:dyDescent="0.2">
      <c r="J90" s="7"/>
    </row>
    <row r="91" spans="10:10" x14ac:dyDescent="0.2">
      <c r="J91" s="7"/>
    </row>
    <row r="92" spans="10:10" x14ac:dyDescent="0.2">
      <c r="J92" s="4"/>
    </row>
    <row r="93" spans="10:10" x14ac:dyDescent="0.2">
      <c r="J93" s="4"/>
    </row>
    <row r="94" spans="10:10" x14ac:dyDescent="0.2">
      <c r="J94" s="4"/>
    </row>
    <row r="95" spans="10:10" x14ac:dyDescent="0.2">
      <c r="J95" s="4"/>
    </row>
    <row r="96" spans="10:10" x14ac:dyDescent="0.2">
      <c r="J96" s="4"/>
    </row>
    <row r="97" spans="10:10" x14ac:dyDescent="0.2">
      <c r="J97" s="4"/>
    </row>
    <row r="98" spans="10:10" x14ac:dyDescent="0.2">
      <c r="J98" s="4"/>
    </row>
    <row r="99" spans="10:10" x14ac:dyDescent="0.2">
      <c r="J99" s="4"/>
    </row>
    <row r="100" spans="10:10" x14ac:dyDescent="0.2">
      <c r="J100" s="4"/>
    </row>
    <row r="101" spans="10:10" x14ac:dyDescent="0.2">
      <c r="J101" s="4"/>
    </row>
    <row r="102" spans="10:10" x14ac:dyDescent="0.2">
      <c r="J102" s="4"/>
    </row>
    <row r="103" spans="10:10" x14ac:dyDescent="0.2">
      <c r="J103" s="4"/>
    </row>
    <row r="104" spans="10:10" x14ac:dyDescent="0.2">
      <c r="J104" s="4"/>
    </row>
    <row r="105" spans="10:10" x14ac:dyDescent="0.2">
      <c r="J105" s="4"/>
    </row>
    <row r="106" spans="10:10" x14ac:dyDescent="0.2">
      <c r="J106" s="4"/>
    </row>
    <row r="107" spans="10:10" x14ac:dyDescent="0.2">
      <c r="J107" s="4"/>
    </row>
    <row r="108" spans="10:10" x14ac:dyDescent="0.2">
      <c r="J108" s="4"/>
    </row>
    <row r="109" spans="10:10" x14ac:dyDescent="0.2">
      <c r="J109" s="4"/>
    </row>
    <row r="110" spans="10:10" x14ac:dyDescent="0.2">
      <c r="J110" s="4"/>
    </row>
    <row r="111" spans="10:10" x14ac:dyDescent="0.2">
      <c r="J111" s="4"/>
    </row>
    <row r="112" spans="10:10" x14ac:dyDescent="0.2">
      <c r="J112" s="4"/>
    </row>
    <row r="113" spans="10:10" x14ac:dyDescent="0.2">
      <c r="J113" s="4"/>
    </row>
    <row r="114" spans="10:10" x14ac:dyDescent="0.2">
      <c r="J114" s="4"/>
    </row>
    <row r="115" spans="10:10" x14ac:dyDescent="0.2">
      <c r="J115" s="4"/>
    </row>
    <row r="116" spans="10:10" x14ac:dyDescent="0.2">
      <c r="J116" s="4"/>
    </row>
    <row r="117" spans="10:10" x14ac:dyDescent="0.2">
      <c r="J117" s="4"/>
    </row>
    <row r="118" spans="10:10" x14ac:dyDescent="0.2">
      <c r="J118" s="4"/>
    </row>
    <row r="138" spans="2:3" x14ac:dyDescent="0.2">
      <c r="B138" s="18"/>
      <c r="C138" s="18"/>
    </row>
  </sheetData>
  <mergeCells count="47">
    <mergeCell ref="P7:Q7"/>
    <mergeCell ref="R7:S7"/>
    <mergeCell ref="P5:T6"/>
    <mergeCell ref="J5:J8"/>
    <mergeCell ref="O5:O8"/>
    <mergeCell ref="K5:N5"/>
    <mergeCell ref="K6:N6"/>
    <mergeCell ref="K7:L7"/>
    <mergeCell ref="M7:N7"/>
    <mergeCell ref="A1:I1"/>
    <mergeCell ref="A2:I2"/>
    <mergeCell ref="A3:I3"/>
    <mergeCell ref="A4:I4"/>
    <mergeCell ref="C7:D7"/>
    <mergeCell ref="E7:F7"/>
    <mergeCell ref="G7:H7"/>
    <mergeCell ref="C6:I6"/>
    <mergeCell ref="A5:B8"/>
    <mergeCell ref="C5:I5"/>
    <mergeCell ref="A69:B69"/>
    <mergeCell ref="A65:B65"/>
    <mergeCell ref="A9:A12"/>
    <mergeCell ref="I7:I8"/>
    <mergeCell ref="A43:B43"/>
    <mergeCell ref="A14:A17"/>
    <mergeCell ref="A13:B13"/>
    <mergeCell ref="A39:A42"/>
    <mergeCell ref="A18:B18"/>
    <mergeCell ref="A19:A22"/>
    <mergeCell ref="A23:B23"/>
    <mergeCell ref="A24:A27"/>
    <mergeCell ref="A28:B28"/>
    <mergeCell ref="A29:A32"/>
    <mergeCell ref="A33:B33"/>
    <mergeCell ref="A34:A37"/>
    <mergeCell ref="A44:A47"/>
    <mergeCell ref="A66:B66"/>
    <mergeCell ref="A67:B67"/>
    <mergeCell ref="A68:B68"/>
    <mergeCell ref="A38:B38"/>
    <mergeCell ref="A59:A62"/>
    <mergeCell ref="A63:B63"/>
    <mergeCell ref="A48:B48"/>
    <mergeCell ref="A49:A52"/>
    <mergeCell ref="A53:B53"/>
    <mergeCell ref="A54:A57"/>
    <mergeCell ref="A58:B58"/>
  </mergeCells>
  <conditionalFormatting sqref="D20:I20 D55:I55 I36:I38 D60:I60 F10:I11 D10:D12 F12 F15:I16 D15:D17 F17 F20:I21 D20:D22 F22 F25:I26 D25:D27 F27 D30:D31 F30:I31 D32:I32 D35:I36 D35:D37 D40:I42 F45:I46 D45:D47 F47 F50:I51 D50:D52 F52 F55:I56 D55:D57 F57 F60:I61 D60:D62 F62 E9:E63 C9:C63 F37:F38">
    <cfRule type="cellIs" dxfId="14" priority="1966" operator="greaterThan">
      <formula>0</formula>
    </cfRule>
  </conditionalFormatting>
  <conditionalFormatting sqref="G39:I39 G35:I37 I36:I38 G34:H42 G65:H68 D9:D12 F9:H12 D19:D22 F19:H22 D24:D27 F24:H27 D29:D32 F29:H32 D34:D37 F34:H37 D39:D42 F39:H42 D44:D47 F44:H47 D49:D52 F49:H52 D54:D57 F54:H57 D59:D62 F59:H62 D14:D17 F14:H17">
    <cfRule type="cellIs" dxfId="13" priority="1526" operator="greaterThan">
      <formula>0</formula>
    </cfRule>
  </conditionalFormatting>
  <printOptions horizontalCentered="1"/>
  <pageMargins left="0" right="0" top="0.51181102362204722" bottom="0.39370078740157483" header="0.31496062992125984" footer="0.31496062992125984"/>
  <pageSetup paperSize="9" scale="70" orientation="portrait" verticalDpi="300" r:id="rId1"/>
  <rowBreaks count="1" manualBreakCount="1">
    <brk id="69" max="16383" man="1"/>
  </rowBreaks>
  <colBreaks count="1" manualBreakCount="1">
    <brk id="10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view="pageBreakPreview" zoomScale="125" zoomScaleSheetLayoutView="91" workbookViewId="0">
      <pane xSplit="1" ySplit="8" topLeftCell="F9" activePane="bottomRight" state="frozen"/>
      <selection activeCell="K6" sqref="K6:N6"/>
      <selection pane="topRight" activeCell="K6" sqref="K6:N6"/>
      <selection pane="bottomLeft" activeCell="K6" sqref="K6:N6"/>
      <selection pane="bottomRight" activeCell="F79" sqref="F79"/>
    </sheetView>
  </sheetViews>
  <sheetFormatPr baseColWidth="10" defaultColWidth="9.1640625" defaultRowHeight="15" x14ac:dyDescent="0.2"/>
  <cols>
    <col min="1" max="1" width="16.83203125" style="2" customWidth="1"/>
    <col min="2" max="2" width="5.1640625" style="2" customWidth="1"/>
    <col min="3" max="3" width="12" style="2" customWidth="1"/>
    <col min="4" max="4" width="15.5" style="2" customWidth="1"/>
    <col min="5" max="5" width="11.6640625" style="2" customWidth="1"/>
    <col min="6" max="6" width="13.5" style="2" customWidth="1"/>
    <col min="7" max="9" width="5.6640625" style="2" customWidth="1"/>
    <col min="10" max="16384" width="9.1640625" style="2"/>
  </cols>
  <sheetData>
    <row r="1" spans="1:20" ht="19" x14ac:dyDescent="0.2">
      <c r="A1" s="148" t="s">
        <v>113</v>
      </c>
      <c r="B1" s="148"/>
      <c r="C1" s="148"/>
      <c r="D1" s="148"/>
      <c r="E1" s="148"/>
      <c r="F1" s="148"/>
      <c r="G1" s="148"/>
      <c r="H1" s="148"/>
      <c r="I1" s="148"/>
    </row>
    <row r="2" spans="1:20" ht="16" x14ac:dyDescent="0.2">
      <c r="A2" s="149" t="s">
        <v>17</v>
      </c>
      <c r="B2" s="149"/>
      <c r="C2" s="149"/>
      <c r="D2" s="149"/>
      <c r="E2" s="149"/>
      <c r="F2" s="149"/>
      <c r="G2" s="149"/>
      <c r="H2" s="149"/>
      <c r="I2" s="149"/>
    </row>
    <row r="3" spans="1:20" ht="16" x14ac:dyDescent="0.2">
      <c r="A3" s="149">
        <v>2016</v>
      </c>
      <c r="B3" s="149"/>
      <c r="C3" s="149"/>
      <c r="D3" s="149"/>
      <c r="E3" s="149"/>
      <c r="F3" s="149"/>
      <c r="G3" s="149"/>
      <c r="H3" s="149"/>
      <c r="I3" s="149"/>
    </row>
    <row r="4" spans="1:20" s="1" customFormat="1" ht="17" thickBot="1" x14ac:dyDescent="0.25">
      <c r="A4" s="179" t="s">
        <v>176</v>
      </c>
      <c r="B4" s="136"/>
      <c r="C4" s="136"/>
      <c r="D4" s="136"/>
      <c r="E4" s="136"/>
      <c r="F4" s="136"/>
      <c r="G4" s="136"/>
      <c r="H4" s="136"/>
      <c r="I4" s="180"/>
    </row>
    <row r="5" spans="1:20" s="1" customFormat="1" ht="17" thickBot="1" x14ac:dyDescent="0.25">
      <c r="A5" s="141" t="s">
        <v>0</v>
      </c>
      <c r="B5" s="142"/>
      <c r="C5" s="150" t="s">
        <v>177</v>
      </c>
      <c r="D5" s="151"/>
      <c r="E5" s="151"/>
      <c r="F5" s="151"/>
      <c r="G5" s="151"/>
      <c r="H5" s="151"/>
      <c r="I5" s="152"/>
      <c r="J5" s="115" t="s">
        <v>1</v>
      </c>
      <c r="K5" s="102" t="s">
        <v>193</v>
      </c>
      <c r="L5" s="118"/>
      <c r="M5" s="118"/>
      <c r="N5" s="119"/>
      <c r="O5" s="115" t="s">
        <v>3</v>
      </c>
      <c r="P5" s="120" t="s">
        <v>159</v>
      </c>
      <c r="Q5" s="121"/>
      <c r="R5" s="121"/>
      <c r="S5" s="121"/>
      <c r="T5" s="122"/>
    </row>
    <row r="6" spans="1:20" ht="16" thickBot="1" x14ac:dyDescent="0.25">
      <c r="A6" s="143"/>
      <c r="B6" s="144"/>
      <c r="C6" s="176"/>
      <c r="D6" s="177"/>
      <c r="E6" s="177"/>
      <c r="F6" s="177"/>
      <c r="G6" s="177"/>
      <c r="H6" s="177"/>
      <c r="I6" s="178"/>
      <c r="J6" s="116"/>
      <c r="K6" s="101" t="s">
        <v>187</v>
      </c>
      <c r="L6" s="101"/>
      <c r="M6" s="101"/>
      <c r="N6" s="102"/>
      <c r="O6" s="116"/>
      <c r="P6" s="123"/>
      <c r="Q6" s="124"/>
      <c r="R6" s="124"/>
      <c r="S6" s="124"/>
      <c r="T6" s="125"/>
    </row>
    <row r="7" spans="1:20" ht="16" thickBot="1" x14ac:dyDescent="0.25">
      <c r="A7" s="143"/>
      <c r="B7" s="144"/>
      <c r="C7" s="137" t="s">
        <v>178</v>
      </c>
      <c r="D7" s="137"/>
      <c r="E7" s="137" t="s">
        <v>178</v>
      </c>
      <c r="F7" s="137"/>
      <c r="G7" s="137" t="s">
        <v>181</v>
      </c>
      <c r="H7" s="137"/>
      <c r="I7" s="181" t="s">
        <v>3</v>
      </c>
      <c r="J7" s="116"/>
      <c r="K7" s="101" t="s">
        <v>188</v>
      </c>
      <c r="L7" s="101"/>
      <c r="M7" s="101" t="s">
        <v>189</v>
      </c>
      <c r="N7" s="102"/>
      <c r="O7" s="116"/>
      <c r="P7" s="101" t="s">
        <v>158</v>
      </c>
      <c r="Q7" s="101"/>
      <c r="R7" s="101" t="s">
        <v>2</v>
      </c>
      <c r="S7" s="101"/>
      <c r="T7" s="87" t="s">
        <v>3</v>
      </c>
    </row>
    <row r="8" spans="1:20" s="18" customFormat="1" ht="16" thickBot="1" x14ac:dyDescent="0.25">
      <c r="A8" s="145"/>
      <c r="B8" s="146"/>
      <c r="C8" s="86" t="s">
        <v>179</v>
      </c>
      <c r="D8" s="86" t="s">
        <v>180</v>
      </c>
      <c r="E8" s="86" t="s">
        <v>179</v>
      </c>
      <c r="F8" s="86" t="s">
        <v>180</v>
      </c>
      <c r="G8" s="86" t="s">
        <v>179</v>
      </c>
      <c r="H8" s="86" t="s">
        <v>180</v>
      </c>
      <c r="I8" s="181"/>
      <c r="J8" s="117"/>
      <c r="K8" s="84" t="s">
        <v>2</v>
      </c>
      <c r="L8" s="84" t="s">
        <v>190</v>
      </c>
      <c r="M8" s="84" t="s">
        <v>2</v>
      </c>
      <c r="N8" s="89" t="s">
        <v>190</v>
      </c>
      <c r="O8" s="117"/>
      <c r="P8" s="85" t="s">
        <v>160</v>
      </c>
      <c r="Q8" s="85" t="s">
        <v>161</v>
      </c>
      <c r="R8" s="85" t="s">
        <v>162</v>
      </c>
      <c r="S8" s="85" t="s">
        <v>163</v>
      </c>
      <c r="T8" s="88"/>
    </row>
    <row r="9" spans="1:20" s="18" customFormat="1" ht="15" customHeight="1" x14ac:dyDescent="0.2">
      <c r="A9" s="167" t="s">
        <v>27</v>
      </c>
      <c r="B9" s="79" t="s">
        <v>5</v>
      </c>
      <c r="C9" s="79">
        <v>0</v>
      </c>
      <c r="D9" s="79">
        <v>13</v>
      </c>
      <c r="E9" s="79">
        <v>58</v>
      </c>
      <c r="F9" s="79">
        <v>1</v>
      </c>
      <c r="G9" s="79">
        <f>C9+E9</f>
        <v>58</v>
      </c>
      <c r="H9" s="79">
        <f>D9+F9</f>
        <v>14</v>
      </c>
      <c r="I9" s="79">
        <v>14</v>
      </c>
      <c r="J9" s="82">
        <f>SUM(G9:H9)</f>
        <v>72</v>
      </c>
      <c r="K9" s="82">
        <f>C9</f>
        <v>0</v>
      </c>
      <c r="L9" s="76">
        <f t="shared" ref="K9:N14" si="0">D9</f>
        <v>13</v>
      </c>
      <c r="M9" s="76">
        <f t="shared" si="0"/>
        <v>58</v>
      </c>
      <c r="N9" s="76">
        <f t="shared" si="0"/>
        <v>1</v>
      </c>
      <c r="O9" s="77">
        <f t="shared" ref="O9:O13" si="1">I9</f>
        <v>14</v>
      </c>
      <c r="P9" s="78">
        <f t="shared" ref="P9:P13" si="2">(K9+L9+M9+N9)/J9</f>
        <v>1</v>
      </c>
      <c r="Q9" s="78">
        <f t="shared" ref="Q9:Q13" si="3">(M9+N9)/(J9-K9-L9)</f>
        <v>1</v>
      </c>
      <c r="R9" s="78">
        <f t="shared" ref="R9:R13" si="4">(L9+N9)/(K9+L9+M9+N9)</f>
        <v>0.19444444444444445</v>
      </c>
      <c r="S9" s="78">
        <f t="shared" ref="S9:S13" si="5">(L9+N9)/J9</f>
        <v>0.19444444444444445</v>
      </c>
      <c r="T9" s="78">
        <f t="shared" ref="T9:T13" si="6">O9/(L9+N9)</f>
        <v>1</v>
      </c>
    </row>
    <row r="10" spans="1:20" x14ac:dyDescent="0.2">
      <c r="A10" s="173"/>
      <c r="B10" s="50" t="s">
        <v>6</v>
      </c>
      <c r="C10" s="42">
        <v>0</v>
      </c>
      <c r="D10" s="42">
        <v>4</v>
      </c>
      <c r="E10" s="42">
        <v>57</v>
      </c>
      <c r="F10" s="42">
        <v>1</v>
      </c>
      <c r="G10" s="50">
        <f t="shared" ref="G10:H12" si="7">C10+E10</f>
        <v>57</v>
      </c>
      <c r="H10" s="50">
        <f t="shared" si="7"/>
        <v>5</v>
      </c>
      <c r="I10" s="42">
        <v>5</v>
      </c>
      <c r="J10" s="30">
        <f t="shared" ref="J10:J12" si="8">SUM(G10:H10)</f>
        <v>62</v>
      </c>
      <c r="K10" s="31">
        <f t="shared" si="0"/>
        <v>0</v>
      </c>
      <c r="L10" s="31">
        <f t="shared" si="0"/>
        <v>4</v>
      </c>
      <c r="M10" s="31">
        <f t="shared" si="0"/>
        <v>57</v>
      </c>
      <c r="N10" s="31">
        <f t="shared" si="0"/>
        <v>1</v>
      </c>
      <c r="O10" s="49">
        <f t="shared" si="1"/>
        <v>5</v>
      </c>
      <c r="P10" s="71">
        <f t="shared" si="2"/>
        <v>1</v>
      </c>
      <c r="Q10" s="71">
        <f t="shared" si="3"/>
        <v>1</v>
      </c>
      <c r="R10" s="71">
        <f t="shared" si="4"/>
        <v>8.0645161290322578E-2</v>
      </c>
      <c r="S10" s="71">
        <f t="shared" si="5"/>
        <v>8.0645161290322578E-2</v>
      </c>
      <c r="T10" s="71">
        <f t="shared" si="6"/>
        <v>1</v>
      </c>
    </row>
    <row r="11" spans="1:20" x14ac:dyDescent="0.2">
      <c r="A11" s="173"/>
      <c r="B11" s="50" t="s">
        <v>7</v>
      </c>
      <c r="C11" s="42">
        <v>0</v>
      </c>
      <c r="D11" s="42">
        <v>5</v>
      </c>
      <c r="E11" s="42">
        <v>53</v>
      </c>
      <c r="F11" s="42">
        <v>3</v>
      </c>
      <c r="G11" s="50">
        <f t="shared" si="7"/>
        <v>53</v>
      </c>
      <c r="H11" s="50">
        <f t="shared" si="7"/>
        <v>8</v>
      </c>
      <c r="I11" s="42">
        <v>7</v>
      </c>
      <c r="J11" s="30">
        <f t="shared" si="8"/>
        <v>61</v>
      </c>
      <c r="K11" s="31">
        <f t="shared" ref="K11:K13" si="9">C11</f>
        <v>0</v>
      </c>
      <c r="L11" s="31">
        <f t="shared" ref="L11:L13" si="10">D11</f>
        <v>5</v>
      </c>
      <c r="M11" s="31">
        <f t="shared" ref="M11:M13" si="11">E11</f>
        <v>53</v>
      </c>
      <c r="N11" s="31">
        <f t="shared" ref="N11:N13" si="12">F11</f>
        <v>3</v>
      </c>
      <c r="O11" s="49">
        <f t="shared" si="1"/>
        <v>7</v>
      </c>
      <c r="P11" s="71">
        <f t="shared" si="2"/>
        <v>1</v>
      </c>
      <c r="Q11" s="71">
        <f t="shared" si="3"/>
        <v>1</v>
      </c>
      <c r="R11" s="71">
        <f t="shared" si="4"/>
        <v>0.13114754098360656</v>
      </c>
      <c r="S11" s="71">
        <f t="shared" si="5"/>
        <v>0.13114754098360656</v>
      </c>
      <c r="T11" s="71">
        <f t="shared" si="6"/>
        <v>0.875</v>
      </c>
    </row>
    <row r="12" spans="1:20" ht="16" thickBot="1" x14ac:dyDescent="0.25">
      <c r="A12" s="173"/>
      <c r="B12" s="50" t="s">
        <v>8</v>
      </c>
      <c r="C12" s="42">
        <v>0</v>
      </c>
      <c r="D12" s="42">
        <v>4</v>
      </c>
      <c r="E12" s="42">
        <v>69</v>
      </c>
      <c r="F12" s="42">
        <v>0</v>
      </c>
      <c r="G12" s="50">
        <f t="shared" si="7"/>
        <v>69</v>
      </c>
      <c r="H12" s="50">
        <f t="shared" si="7"/>
        <v>4</v>
      </c>
      <c r="I12" s="42">
        <v>4</v>
      </c>
      <c r="J12" s="30">
        <f t="shared" si="8"/>
        <v>73</v>
      </c>
      <c r="K12" s="31">
        <f t="shared" si="9"/>
        <v>0</v>
      </c>
      <c r="L12" s="31">
        <f t="shared" si="10"/>
        <v>4</v>
      </c>
      <c r="M12" s="31">
        <f t="shared" si="11"/>
        <v>69</v>
      </c>
      <c r="N12" s="31">
        <f t="shared" si="12"/>
        <v>0</v>
      </c>
      <c r="O12" s="72">
        <f t="shared" si="1"/>
        <v>4</v>
      </c>
      <c r="P12" s="71">
        <f t="shared" si="2"/>
        <v>1</v>
      </c>
      <c r="Q12" s="71">
        <f t="shared" si="3"/>
        <v>1</v>
      </c>
      <c r="R12" s="71">
        <f t="shared" si="4"/>
        <v>5.4794520547945202E-2</v>
      </c>
      <c r="S12" s="71">
        <f t="shared" si="5"/>
        <v>5.4794520547945202E-2</v>
      </c>
      <c r="T12" s="71">
        <f t="shared" si="6"/>
        <v>1</v>
      </c>
    </row>
    <row r="13" spans="1:20" ht="16" thickBot="1" x14ac:dyDescent="0.25">
      <c r="A13" s="174" t="s">
        <v>1</v>
      </c>
      <c r="B13" s="175"/>
      <c r="C13" s="37">
        <f>SUM(C9:C12)</f>
        <v>0</v>
      </c>
      <c r="D13" s="37">
        <f t="shared" ref="D13" si="13">SUM(D9:D12)</f>
        <v>26</v>
      </c>
      <c r="E13" s="37">
        <f>SUM(E9:E12)</f>
        <v>237</v>
      </c>
      <c r="F13" s="37">
        <f>SUM(F9:F12)</f>
        <v>5</v>
      </c>
      <c r="G13" s="37">
        <f>SUM(G9:G12)</f>
        <v>237</v>
      </c>
      <c r="H13" s="37">
        <f t="shared" ref="H13" si="14">SUM(H9:H12)</f>
        <v>31</v>
      </c>
      <c r="I13" s="59">
        <f>SUM(I9:I12)</f>
        <v>30</v>
      </c>
      <c r="J13" s="30">
        <f t="shared" ref="J13:J76" si="15">SUM(G13:H13)</f>
        <v>268</v>
      </c>
      <c r="K13" s="73">
        <f t="shared" si="9"/>
        <v>0</v>
      </c>
      <c r="L13" s="73">
        <f t="shared" si="10"/>
        <v>26</v>
      </c>
      <c r="M13" s="73">
        <f t="shared" si="11"/>
        <v>237</v>
      </c>
      <c r="N13" s="73">
        <f t="shared" si="12"/>
        <v>5</v>
      </c>
      <c r="O13" s="74">
        <f t="shared" si="1"/>
        <v>30</v>
      </c>
      <c r="P13" s="71">
        <f t="shared" si="2"/>
        <v>1</v>
      </c>
      <c r="Q13" s="71">
        <f t="shared" si="3"/>
        <v>1</v>
      </c>
      <c r="R13" s="71">
        <f t="shared" si="4"/>
        <v>0.11567164179104478</v>
      </c>
      <c r="S13" s="71">
        <f t="shared" si="5"/>
        <v>0.11567164179104478</v>
      </c>
      <c r="T13" s="71">
        <f t="shared" si="6"/>
        <v>0.967741935483871</v>
      </c>
    </row>
    <row r="14" spans="1:20" ht="15" customHeight="1" x14ac:dyDescent="0.2">
      <c r="A14" s="165" t="s">
        <v>115</v>
      </c>
      <c r="B14" s="50" t="s">
        <v>5</v>
      </c>
      <c r="C14" s="79">
        <v>0</v>
      </c>
      <c r="D14" s="79">
        <v>0</v>
      </c>
      <c r="E14" s="50">
        <v>6</v>
      </c>
      <c r="F14" s="79">
        <v>0</v>
      </c>
      <c r="G14" s="50">
        <f>C14+E14</f>
        <v>6</v>
      </c>
      <c r="H14" s="50">
        <f>D14+F14</f>
        <v>0</v>
      </c>
      <c r="I14" s="69">
        <v>0</v>
      </c>
      <c r="J14" s="30">
        <f t="shared" si="15"/>
        <v>6</v>
      </c>
      <c r="K14" s="30">
        <f t="shared" si="0"/>
        <v>0</v>
      </c>
      <c r="L14" s="31">
        <f t="shared" ref="L14:L77" si="16">D14</f>
        <v>0</v>
      </c>
      <c r="M14" s="31">
        <f t="shared" ref="M14:M77" si="17">E14</f>
        <v>6</v>
      </c>
      <c r="N14" s="31">
        <f t="shared" ref="N14:N77" si="18">F14</f>
        <v>0</v>
      </c>
      <c r="O14" s="49">
        <f t="shared" ref="O14:O77" si="19">I14</f>
        <v>0</v>
      </c>
      <c r="P14" s="71">
        <f t="shared" ref="P14:P77" si="20">(K14+L14+M14+N14)/J14</f>
        <v>1</v>
      </c>
      <c r="Q14" s="71">
        <f t="shared" ref="Q14:Q77" si="21">(M14+N14)/(J14-K14-L14)</f>
        <v>1</v>
      </c>
      <c r="R14" s="71">
        <f t="shared" ref="R14:R77" si="22">(L14+N14)/(K14+L14+M14+N14)</f>
        <v>0</v>
      </c>
      <c r="S14" s="71">
        <f t="shared" ref="S14:S77" si="23">(L14+N14)/J14</f>
        <v>0</v>
      </c>
      <c r="T14" s="71" t="e">
        <f t="shared" ref="T14:T77" si="24">O14/(L14+N14)</f>
        <v>#DIV/0!</v>
      </c>
    </row>
    <row r="15" spans="1:20" x14ac:dyDescent="0.2">
      <c r="A15" s="166"/>
      <c r="B15" s="50" t="s">
        <v>6</v>
      </c>
      <c r="C15" s="42">
        <v>0</v>
      </c>
      <c r="D15" s="42">
        <v>0</v>
      </c>
      <c r="E15" s="42">
        <v>10</v>
      </c>
      <c r="F15" s="42">
        <v>0</v>
      </c>
      <c r="G15" s="50">
        <f t="shared" ref="G15:H17" si="25">C15+E15</f>
        <v>10</v>
      </c>
      <c r="H15" s="50">
        <f t="shared" si="25"/>
        <v>0</v>
      </c>
      <c r="I15" s="70">
        <v>0</v>
      </c>
      <c r="J15" s="30">
        <f t="shared" si="15"/>
        <v>10</v>
      </c>
      <c r="K15" s="31">
        <f t="shared" ref="K15:K78" si="26">C15</f>
        <v>0</v>
      </c>
      <c r="L15" s="31">
        <f t="shared" si="16"/>
        <v>0</v>
      </c>
      <c r="M15" s="31">
        <f t="shared" si="17"/>
        <v>10</v>
      </c>
      <c r="N15" s="31">
        <f t="shared" si="18"/>
        <v>0</v>
      </c>
      <c r="O15" s="49">
        <f t="shared" si="19"/>
        <v>0</v>
      </c>
      <c r="P15" s="71">
        <f t="shared" si="20"/>
        <v>1</v>
      </c>
      <c r="Q15" s="71">
        <f t="shared" si="21"/>
        <v>1</v>
      </c>
      <c r="R15" s="71">
        <f t="shared" si="22"/>
        <v>0</v>
      </c>
      <c r="S15" s="71">
        <f t="shared" si="23"/>
        <v>0</v>
      </c>
      <c r="T15" s="71" t="e">
        <f t="shared" si="24"/>
        <v>#DIV/0!</v>
      </c>
    </row>
    <row r="16" spans="1:20" x14ac:dyDescent="0.2">
      <c r="A16" s="166"/>
      <c r="B16" s="50" t="s">
        <v>7</v>
      </c>
      <c r="C16" s="42">
        <v>0</v>
      </c>
      <c r="D16" s="42">
        <v>0</v>
      </c>
      <c r="E16" s="42">
        <v>8</v>
      </c>
      <c r="F16" s="42">
        <v>0</v>
      </c>
      <c r="G16" s="50">
        <f t="shared" si="25"/>
        <v>8</v>
      </c>
      <c r="H16" s="50">
        <f t="shared" si="25"/>
        <v>0</v>
      </c>
      <c r="I16" s="42">
        <v>0</v>
      </c>
      <c r="J16" s="30">
        <f t="shared" si="15"/>
        <v>8</v>
      </c>
      <c r="K16" s="31">
        <f t="shared" si="26"/>
        <v>0</v>
      </c>
      <c r="L16" s="31">
        <f t="shared" si="16"/>
        <v>0</v>
      </c>
      <c r="M16" s="31">
        <f t="shared" si="17"/>
        <v>8</v>
      </c>
      <c r="N16" s="31">
        <f t="shared" si="18"/>
        <v>0</v>
      </c>
      <c r="O16" s="49">
        <f t="shared" si="19"/>
        <v>0</v>
      </c>
      <c r="P16" s="71">
        <f t="shared" si="20"/>
        <v>1</v>
      </c>
      <c r="Q16" s="71">
        <f t="shared" si="21"/>
        <v>1</v>
      </c>
      <c r="R16" s="71">
        <f t="shared" si="22"/>
        <v>0</v>
      </c>
      <c r="S16" s="71">
        <f t="shared" si="23"/>
        <v>0</v>
      </c>
      <c r="T16" s="71" t="e">
        <f t="shared" si="24"/>
        <v>#DIV/0!</v>
      </c>
    </row>
    <row r="17" spans="1:20" ht="16" thickBot="1" x14ac:dyDescent="0.25">
      <c r="A17" s="167"/>
      <c r="B17" s="50" t="s">
        <v>8</v>
      </c>
      <c r="C17" s="42">
        <v>0</v>
      </c>
      <c r="D17" s="42">
        <v>0</v>
      </c>
      <c r="E17" s="42">
        <v>4</v>
      </c>
      <c r="F17" s="42">
        <v>0</v>
      </c>
      <c r="G17" s="50">
        <f t="shared" si="25"/>
        <v>4</v>
      </c>
      <c r="H17" s="50">
        <f t="shared" si="25"/>
        <v>0</v>
      </c>
      <c r="I17" s="70">
        <v>0</v>
      </c>
      <c r="J17" s="30">
        <f t="shared" si="15"/>
        <v>4</v>
      </c>
      <c r="K17" s="68">
        <f t="shared" si="26"/>
        <v>0</v>
      </c>
      <c r="L17" s="68">
        <f t="shared" si="16"/>
        <v>0</v>
      </c>
      <c r="M17" s="68">
        <f t="shared" si="17"/>
        <v>4</v>
      </c>
      <c r="N17" s="68">
        <f t="shared" si="18"/>
        <v>0</v>
      </c>
      <c r="O17" s="72">
        <f t="shared" si="19"/>
        <v>0</v>
      </c>
      <c r="P17" s="71">
        <f t="shared" si="20"/>
        <v>1</v>
      </c>
      <c r="Q17" s="71">
        <f t="shared" si="21"/>
        <v>1</v>
      </c>
      <c r="R17" s="71">
        <f t="shared" si="22"/>
        <v>0</v>
      </c>
      <c r="S17" s="71">
        <f t="shared" si="23"/>
        <v>0</v>
      </c>
      <c r="T17" s="71" t="e">
        <f t="shared" si="24"/>
        <v>#DIV/0!</v>
      </c>
    </row>
    <row r="18" spans="1:20" ht="16" thickBot="1" x14ac:dyDescent="0.25">
      <c r="A18" s="92" t="s">
        <v>1</v>
      </c>
      <c r="B18" s="93"/>
      <c r="C18" s="37">
        <f>SUM(C14:C17)</f>
        <v>0</v>
      </c>
      <c r="D18" s="37">
        <f t="shared" ref="D18:F18" si="27">SUM(D14:D17)</f>
        <v>0</v>
      </c>
      <c r="E18" s="37">
        <f>SUM(E14:E17)</f>
        <v>28</v>
      </c>
      <c r="F18" s="37">
        <f t="shared" si="27"/>
        <v>0</v>
      </c>
      <c r="G18" s="37">
        <f>SUM(G14:G17)</f>
        <v>28</v>
      </c>
      <c r="H18" s="37">
        <f t="shared" ref="H18" si="28">SUM(H14:H17)</f>
        <v>0</v>
      </c>
      <c r="I18" s="59">
        <f>SUM(I14:I17)</f>
        <v>0</v>
      </c>
      <c r="J18" s="30">
        <f t="shared" si="15"/>
        <v>28</v>
      </c>
      <c r="K18" s="73">
        <f t="shared" si="26"/>
        <v>0</v>
      </c>
      <c r="L18" s="73">
        <f t="shared" si="16"/>
        <v>0</v>
      </c>
      <c r="M18" s="73">
        <f t="shared" si="17"/>
        <v>28</v>
      </c>
      <c r="N18" s="73">
        <f t="shared" si="18"/>
        <v>0</v>
      </c>
      <c r="O18" s="74">
        <f t="shared" si="19"/>
        <v>0</v>
      </c>
      <c r="P18" s="71">
        <f t="shared" si="20"/>
        <v>1</v>
      </c>
      <c r="Q18" s="71">
        <f t="shared" si="21"/>
        <v>1</v>
      </c>
      <c r="R18" s="71">
        <f t="shared" si="22"/>
        <v>0</v>
      </c>
      <c r="S18" s="71">
        <f t="shared" si="23"/>
        <v>0</v>
      </c>
      <c r="T18" s="71" t="e">
        <f t="shared" si="24"/>
        <v>#DIV/0!</v>
      </c>
    </row>
    <row r="19" spans="1:20" ht="15" customHeight="1" x14ac:dyDescent="0.2">
      <c r="A19" s="165" t="s">
        <v>116</v>
      </c>
      <c r="B19" s="50" t="s">
        <v>5</v>
      </c>
      <c r="C19" s="79">
        <v>0</v>
      </c>
      <c r="D19" s="79">
        <v>0</v>
      </c>
      <c r="E19" s="50">
        <v>1</v>
      </c>
      <c r="F19" s="79">
        <v>0</v>
      </c>
      <c r="G19" s="50">
        <f>C19+E19</f>
        <v>1</v>
      </c>
      <c r="H19" s="50">
        <f>D19+F19</f>
        <v>0</v>
      </c>
      <c r="I19" s="69">
        <v>0</v>
      </c>
      <c r="J19" s="30">
        <f t="shared" si="15"/>
        <v>1</v>
      </c>
      <c r="K19" s="30">
        <f t="shared" si="26"/>
        <v>0</v>
      </c>
      <c r="L19" s="31">
        <f t="shared" si="16"/>
        <v>0</v>
      </c>
      <c r="M19" s="31">
        <f t="shared" si="17"/>
        <v>1</v>
      </c>
      <c r="N19" s="31">
        <f t="shared" si="18"/>
        <v>0</v>
      </c>
      <c r="O19" s="49">
        <f t="shared" si="19"/>
        <v>0</v>
      </c>
      <c r="P19" s="71">
        <f t="shared" si="20"/>
        <v>1</v>
      </c>
      <c r="Q19" s="71">
        <f t="shared" si="21"/>
        <v>1</v>
      </c>
      <c r="R19" s="71">
        <f t="shared" si="22"/>
        <v>0</v>
      </c>
      <c r="S19" s="71">
        <f t="shared" si="23"/>
        <v>0</v>
      </c>
      <c r="T19" s="71" t="e">
        <f t="shared" si="24"/>
        <v>#DIV/0!</v>
      </c>
    </row>
    <row r="20" spans="1:20" x14ac:dyDescent="0.2">
      <c r="A20" s="166"/>
      <c r="B20" s="50" t="s">
        <v>6</v>
      </c>
      <c r="C20" s="42">
        <v>0</v>
      </c>
      <c r="D20" s="42">
        <v>0</v>
      </c>
      <c r="E20" s="42">
        <v>8</v>
      </c>
      <c r="F20" s="42">
        <v>0</v>
      </c>
      <c r="G20" s="50">
        <f t="shared" ref="G20:H22" si="29">C20+E20</f>
        <v>8</v>
      </c>
      <c r="H20" s="50">
        <f t="shared" si="29"/>
        <v>0</v>
      </c>
      <c r="I20" s="70">
        <v>0</v>
      </c>
      <c r="J20" s="30">
        <f t="shared" si="15"/>
        <v>8</v>
      </c>
      <c r="K20" s="31">
        <f t="shared" si="26"/>
        <v>0</v>
      </c>
      <c r="L20" s="31">
        <f t="shared" si="16"/>
        <v>0</v>
      </c>
      <c r="M20" s="31">
        <f t="shared" si="17"/>
        <v>8</v>
      </c>
      <c r="N20" s="31">
        <f t="shared" si="18"/>
        <v>0</v>
      </c>
      <c r="O20" s="49">
        <f t="shared" si="19"/>
        <v>0</v>
      </c>
      <c r="P20" s="71">
        <f t="shared" si="20"/>
        <v>1</v>
      </c>
      <c r="Q20" s="71">
        <f t="shared" si="21"/>
        <v>1</v>
      </c>
      <c r="R20" s="71">
        <f t="shared" si="22"/>
        <v>0</v>
      </c>
      <c r="S20" s="71">
        <f t="shared" si="23"/>
        <v>0</v>
      </c>
      <c r="T20" s="71" t="e">
        <f t="shared" si="24"/>
        <v>#DIV/0!</v>
      </c>
    </row>
    <row r="21" spans="1:20" x14ac:dyDescent="0.2">
      <c r="A21" s="166"/>
      <c r="B21" s="50" t="s">
        <v>7</v>
      </c>
      <c r="C21" s="42">
        <v>0</v>
      </c>
      <c r="D21" s="42">
        <v>0</v>
      </c>
      <c r="E21" s="42">
        <v>6</v>
      </c>
      <c r="F21" s="42">
        <v>0</v>
      </c>
      <c r="G21" s="50">
        <f t="shared" si="29"/>
        <v>6</v>
      </c>
      <c r="H21" s="50">
        <f t="shared" si="29"/>
        <v>0</v>
      </c>
      <c r="I21" s="42">
        <v>0</v>
      </c>
      <c r="J21" s="30">
        <f t="shared" si="15"/>
        <v>6</v>
      </c>
      <c r="K21" s="31">
        <f t="shared" si="26"/>
        <v>0</v>
      </c>
      <c r="L21" s="31">
        <f t="shared" si="16"/>
        <v>0</v>
      </c>
      <c r="M21" s="31">
        <f t="shared" si="17"/>
        <v>6</v>
      </c>
      <c r="N21" s="31">
        <f t="shared" si="18"/>
        <v>0</v>
      </c>
      <c r="O21" s="49">
        <f t="shared" si="19"/>
        <v>0</v>
      </c>
      <c r="P21" s="71">
        <f t="shared" si="20"/>
        <v>1</v>
      </c>
      <c r="Q21" s="71">
        <f t="shared" si="21"/>
        <v>1</v>
      </c>
      <c r="R21" s="71">
        <f t="shared" si="22"/>
        <v>0</v>
      </c>
      <c r="S21" s="71">
        <f t="shared" si="23"/>
        <v>0</v>
      </c>
      <c r="T21" s="71" t="e">
        <f t="shared" si="24"/>
        <v>#DIV/0!</v>
      </c>
    </row>
    <row r="22" spans="1:20" ht="16" thickBot="1" x14ac:dyDescent="0.25">
      <c r="A22" s="167"/>
      <c r="B22" s="50" t="s">
        <v>8</v>
      </c>
      <c r="C22" s="42">
        <v>0</v>
      </c>
      <c r="D22" s="42">
        <v>0</v>
      </c>
      <c r="E22" s="42">
        <v>3</v>
      </c>
      <c r="F22" s="42">
        <v>0</v>
      </c>
      <c r="G22" s="50">
        <f t="shared" si="29"/>
        <v>3</v>
      </c>
      <c r="H22" s="50">
        <f t="shared" si="29"/>
        <v>0</v>
      </c>
      <c r="I22" s="70">
        <v>0</v>
      </c>
      <c r="J22" s="30">
        <f t="shared" si="15"/>
        <v>3</v>
      </c>
      <c r="K22" s="68">
        <f t="shared" si="26"/>
        <v>0</v>
      </c>
      <c r="L22" s="68">
        <f t="shared" si="16"/>
        <v>0</v>
      </c>
      <c r="M22" s="68">
        <f t="shared" si="17"/>
        <v>3</v>
      </c>
      <c r="N22" s="68">
        <f t="shared" si="18"/>
        <v>0</v>
      </c>
      <c r="O22" s="72">
        <f t="shared" si="19"/>
        <v>0</v>
      </c>
      <c r="P22" s="71">
        <f t="shared" si="20"/>
        <v>1</v>
      </c>
      <c r="Q22" s="71">
        <f t="shared" si="21"/>
        <v>1</v>
      </c>
      <c r="R22" s="71">
        <f t="shared" si="22"/>
        <v>0</v>
      </c>
      <c r="S22" s="71">
        <f t="shared" si="23"/>
        <v>0</v>
      </c>
      <c r="T22" s="71" t="e">
        <f t="shared" si="24"/>
        <v>#DIV/0!</v>
      </c>
    </row>
    <row r="23" spans="1:20" ht="16" thickBot="1" x14ac:dyDescent="0.25">
      <c r="A23" s="92" t="s">
        <v>1</v>
      </c>
      <c r="B23" s="93"/>
      <c r="C23" s="37">
        <f>SUM(C19:C22)</f>
        <v>0</v>
      </c>
      <c r="D23" s="37">
        <f t="shared" ref="D23:F23" si="30">SUM(D19:D22)</f>
        <v>0</v>
      </c>
      <c r="E23" s="37">
        <f>SUM(E19:E22)</f>
        <v>18</v>
      </c>
      <c r="F23" s="37">
        <f t="shared" si="30"/>
        <v>0</v>
      </c>
      <c r="G23" s="37">
        <f>SUM(G19:G22)</f>
        <v>18</v>
      </c>
      <c r="H23" s="37">
        <f t="shared" ref="H23" si="31">SUM(H19:H22)</f>
        <v>0</v>
      </c>
      <c r="I23" s="59">
        <f>SUM(I19:I22)</f>
        <v>0</v>
      </c>
      <c r="J23" s="30">
        <f t="shared" si="15"/>
        <v>18</v>
      </c>
      <c r="K23" s="73">
        <f t="shared" si="26"/>
        <v>0</v>
      </c>
      <c r="L23" s="73">
        <f t="shared" si="16"/>
        <v>0</v>
      </c>
      <c r="M23" s="73">
        <f t="shared" si="17"/>
        <v>18</v>
      </c>
      <c r="N23" s="73">
        <f t="shared" si="18"/>
        <v>0</v>
      </c>
      <c r="O23" s="74">
        <f t="shared" si="19"/>
        <v>0</v>
      </c>
      <c r="P23" s="71">
        <f t="shared" si="20"/>
        <v>1</v>
      </c>
      <c r="Q23" s="71">
        <f t="shared" si="21"/>
        <v>1</v>
      </c>
      <c r="R23" s="71">
        <f t="shared" si="22"/>
        <v>0</v>
      </c>
      <c r="S23" s="71">
        <f t="shared" si="23"/>
        <v>0</v>
      </c>
      <c r="T23" s="71" t="e">
        <f t="shared" si="24"/>
        <v>#DIV/0!</v>
      </c>
    </row>
    <row r="24" spans="1:20" ht="15" customHeight="1" x14ac:dyDescent="0.2">
      <c r="A24" s="165" t="s">
        <v>117</v>
      </c>
      <c r="B24" s="50" t="s">
        <v>5</v>
      </c>
      <c r="C24" s="79">
        <v>0</v>
      </c>
      <c r="D24" s="50">
        <v>0</v>
      </c>
      <c r="E24" s="50">
        <v>4</v>
      </c>
      <c r="F24" s="79">
        <v>0</v>
      </c>
      <c r="G24" s="50">
        <f>C24+E24</f>
        <v>4</v>
      </c>
      <c r="H24" s="50">
        <f>D24+F24</f>
        <v>0</v>
      </c>
      <c r="I24" s="69">
        <v>0</v>
      </c>
      <c r="J24" s="30">
        <f t="shared" si="15"/>
        <v>4</v>
      </c>
      <c r="K24" s="30">
        <f t="shared" si="26"/>
        <v>0</v>
      </c>
      <c r="L24" s="31">
        <f t="shared" si="16"/>
        <v>0</v>
      </c>
      <c r="M24" s="31">
        <f t="shared" si="17"/>
        <v>4</v>
      </c>
      <c r="N24" s="31">
        <f t="shared" si="18"/>
        <v>0</v>
      </c>
      <c r="O24" s="49">
        <f t="shared" si="19"/>
        <v>0</v>
      </c>
      <c r="P24" s="71">
        <f t="shared" si="20"/>
        <v>1</v>
      </c>
      <c r="Q24" s="71">
        <f t="shared" si="21"/>
        <v>1</v>
      </c>
      <c r="R24" s="71">
        <f t="shared" si="22"/>
        <v>0</v>
      </c>
      <c r="S24" s="71">
        <f t="shared" si="23"/>
        <v>0</v>
      </c>
      <c r="T24" s="71" t="e">
        <f t="shared" si="24"/>
        <v>#DIV/0!</v>
      </c>
    </row>
    <row r="25" spans="1:20" x14ac:dyDescent="0.2">
      <c r="A25" s="166"/>
      <c r="B25" s="50" t="s">
        <v>6</v>
      </c>
      <c r="C25" s="42">
        <v>0</v>
      </c>
      <c r="D25" s="42">
        <v>0</v>
      </c>
      <c r="E25" s="42">
        <v>6</v>
      </c>
      <c r="F25" s="42">
        <v>0</v>
      </c>
      <c r="G25" s="50">
        <f t="shared" ref="G25:H27" si="32">C25+E25</f>
        <v>6</v>
      </c>
      <c r="H25" s="50">
        <f t="shared" si="32"/>
        <v>0</v>
      </c>
      <c r="I25" s="70">
        <v>0</v>
      </c>
      <c r="J25" s="30">
        <f t="shared" si="15"/>
        <v>6</v>
      </c>
      <c r="K25" s="31">
        <f t="shared" si="26"/>
        <v>0</v>
      </c>
      <c r="L25" s="31">
        <f t="shared" si="16"/>
        <v>0</v>
      </c>
      <c r="M25" s="31">
        <f t="shared" si="17"/>
        <v>6</v>
      </c>
      <c r="N25" s="31">
        <f t="shared" si="18"/>
        <v>0</v>
      </c>
      <c r="O25" s="49">
        <f t="shared" si="19"/>
        <v>0</v>
      </c>
      <c r="P25" s="71">
        <f t="shared" si="20"/>
        <v>1</v>
      </c>
      <c r="Q25" s="71">
        <f t="shared" si="21"/>
        <v>1</v>
      </c>
      <c r="R25" s="71">
        <f t="shared" si="22"/>
        <v>0</v>
      </c>
      <c r="S25" s="71">
        <f t="shared" si="23"/>
        <v>0</v>
      </c>
      <c r="T25" s="71" t="e">
        <f t="shared" si="24"/>
        <v>#DIV/0!</v>
      </c>
    </row>
    <row r="26" spans="1:20" x14ac:dyDescent="0.2">
      <c r="A26" s="166"/>
      <c r="B26" s="50" t="s">
        <v>7</v>
      </c>
      <c r="C26" s="42">
        <v>0</v>
      </c>
      <c r="D26" s="42">
        <v>0</v>
      </c>
      <c r="E26" s="42">
        <v>7</v>
      </c>
      <c r="F26" s="42">
        <v>0</v>
      </c>
      <c r="G26" s="50">
        <f t="shared" si="32"/>
        <v>7</v>
      </c>
      <c r="H26" s="50">
        <f t="shared" si="32"/>
        <v>0</v>
      </c>
      <c r="I26" s="42">
        <v>0</v>
      </c>
      <c r="J26" s="30">
        <f t="shared" si="15"/>
        <v>7</v>
      </c>
      <c r="K26" s="31">
        <f t="shared" si="26"/>
        <v>0</v>
      </c>
      <c r="L26" s="31">
        <f t="shared" si="16"/>
        <v>0</v>
      </c>
      <c r="M26" s="31">
        <f t="shared" si="17"/>
        <v>7</v>
      </c>
      <c r="N26" s="31">
        <f t="shared" si="18"/>
        <v>0</v>
      </c>
      <c r="O26" s="49">
        <f t="shared" si="19"/>
        <v>0</v>
      </c>
      <c r="P26" s="71">
        <f t="shared" si="20"/>
        <v>1</v>
      </c>
      <c r="Q26" s="71">
        <f t="shared" si="21"/>
        <v>1</v>
      </c>
      <c r="R26" s="71">
        <f t="shared" si="22"/>
        <v>0</v>
      </c>
      <c r="S26" s="71">
        <f t="shared" si="23"/>
        <v>0</v>
      </c>
      <c r="T26" s="71" t="e">
        <f t="shared" si="24"/>
        <v>#DIV/0!</v>
      </c>
    </row>
    <row r="27" spans="1:20" ht="16" thickBot="1" x14ac:dyDescent="0.25">
      <c r="A27" s="167"/>
      <c r="B27" s="50" t="s">
        <v>8</v>
      </c>
      <c r="C27" s="42">
        <v>0</v>
      </c>
      <c r="D27" s="42">
        <v>0</v>
      </c>
      <c r="E27" s="42">
        <v>3</v>
      </c>
      <c r="F27" s="42">
        <v>0</v>
      </c>
      <c r="G27" s="50">
        <f t="shared" si="32"/>
        <v>3</v>
      </c>
      <c r="H27" s="50">
        <f t="shared" si="32"/>
        <v>0</v>
      </c>
      <c r="I27" s="70">
        <v>0</v>
      </c>
      <c r="J27" s="30">
        <f t="shared" si="15"/>
        <v>3</v>
      </c>
      <c r="K27" s="68">
        <f t="shared" si="26"/>
        <v>0</v>
      </c>
      <c r="L27" s="68">
        <f t="shared" si="16"/>
        <v>0</v>
      </c>
      <c r="M27" s="68">
        <f t="shared" si="17"/>
        <v>3</v>
      </c>
      <c r="N27" s="68">
        <f t="shared" si="18"/>
        <v>0</v>
      </c>
      <c r="O27" s="72">
        <f t="shared" si="19"/>
        <v>0</v>
      </c>
      <c r="P27" s="71">
        <f t="shared" si="20"/>
        <v>1</v>
      </c>
      <c r="Q27" s="71">
        <f t="shared" si="21"/>
        <v>1</v>
      </c>
      <c r="R27" s="71">
        <f t="shared" si="22"/>
        <v>0</v>
      </c>
      <c r="S27" s="71">
        <f t="shared" si="23"/>
        <v>0</v>
      </c>
      <c r="T27" s="71" t="e">
        <f t="shared" si="24"/>
        <v>#DIV/0!</v>
      </c>
    </row>
    <row r="28" spans="1:20" ht="16" thickBot="1" x14ac:dyDescent="0.25">
      <c r="A28" s="92" t="s">
        <v>1</v>
      </c>
      <c r="B28" s="93"/>
      <c r="C28" s="37">
        <f>SUM(C24:C27)</f>
        <v>0</v>
      </c>
      <c r="D28" s="37">
        <f t="shared" ref="D28" si="33">SUM(D24:D27)</f>
        <v>0</v>
      </c>
      <c r="E28" s="37">
        <f>SUM(E24:E27)</f>
        <v>20</v>
      </c>
      <c r="F28" s="37">
        <f>SUM(F24:F27)</f>
        <v>0</v>
      </c>
      <c r="G28" s="37">
        <f>SUM(G24:G27)</f>
        <v>20</v>
      </c>
      <c r="H28" s="37">
        <f t="shared" ref="H28" si="34">SUM(H24:H27)</f>
        <v>0</v>
      </c>
      <c r="I28" s="59">
        <f>SUM(I24:I27)</f>
        <v>0</v>
      </c>
      <c r="J28" s="30">
        <f t="shared" si="15"/>
        <v>20</v>
      </c>
      <c r="K28" s="73">
        <f t="shared" si="26"/>
        <v>0</v>
      </c>
      <c r="L28" s="73">
        <f t="shared" si="16"/>
        <v>0</v>
      </c>
      <c r="M28" s="73">
        <f t="shared" si="17"/>
        <v>20</v>
      </c>
      <c r="N28" s="73">
        <f t="shared" si="18"/>
        <v>0</v>
      </c>
      <c r="O28" s="74">
        <f t="shared" si="19"/>
        <v>0</v>
      </c>
      <c r="P28" s="71">
        <f t="shared" si="20"/>
        <v>1</v>
      </c>
      <c r="Q28" s="71">
        <f t="shared" si="21"/>
        <v>1</v>
      </c>
      <c r="R28" s="71">
        <f t="shared" si="22"/>
        <v>0</v>
      </c>
      <c r="S28" s="71">
        <f t="shared" si="23"/>
        <v>0</v>
      </c>
      <c r="T28" s="71" t="e">
        <f t="shared" si="24"/>
        <v>#DIV/0!</v>
      </c>
    </row>
    <row r="29" spans="1:20" ht="15" customHeight="1" x14ac:dyDescent="0.2">
      <c r="A29" s="165" t="s">
        <v>118</v>
      </c>
      <c r="B29" s="50" t="s">
        <v>5</v>
      </c>
      <c r="C29" s="79">
        <v>0</v>
      </c>
      <c r="D29" s="79">
        <v>0</v>
      </c>
      <c r="E29" s="50">
        <v>7</v>
      </c>
      <c r="F29" s="79">
        <v>0</v>
      </c>
      <c r="G29" s="50">
        <f>C29+E29</f>
        <v>7</v>
      </c>
      <c r="H29" s="50">
        <f>D29+F29</f>
        <v>0</v>
      </c>
      <c r="I29" s="69">
        <v>0</v>
      </c>
      <c r="J29" s="30">
        <f t="shared" si="15"/>
        <v>7</v>
      </c>
      <c r="K29" s="30">
        <f t="shared" si="26"/>
        <v>0</v>
      </c>
      <c r="L29" s="31">
        <f t="shared" si="16"/>
        <v>0</v>
      </c>
      <c r="M29" s="31">
        <f t="shared" si="17"/>
        <v>7</v>
      </c>
      <c r="N29" s="31">
        <f t="shared" si="18"/>
        <v>0</v>
      </c>
      <c r="O29" s="49">
        <f t="shared" si="19"/>
        <v>0</v>
      </c>
      <c r="P29" s="71">
        <f t="shared" si="20"/>
        <v>1</v>
      </c>
      <c r="Q29" s="71">
        <f t="shared" si="21"/>
        <v>1</v>
      </c>
      <c r="R29" s="71">
        <f t="shared" si="22"/>
        <v>0</v>
      </c>
      <c r="S29" s="71">
        <f t="shared" si="23"/>
        <v>0</v>
      </c>
      <c r="T29" s="71" t="e">
        <f t="shared" si="24"/>
        <v>#DIV/0!</v>
      </c>
    </row>
    <row r="30" spans="1:20" x14ac:dyDescent="0.2">
      <c r="A30" s="166"/>
      <c r="B30" s="50" t="s">
        <v>6</v>
      </c>
      <c r="C30" s="42">
        <v>0</v>
      </c>
      <c r="D30" s="42">
        <v>0</v>
      </c>
      <c r="E30" s="42">
        <v>9</v>
      </c>
      <c r="F30" s="42">
        <v>0</v>
      </c>
      <c r="G30" s="50">
        <f t="shared" ref="G30:H32" si="35">C30+E30</f>
        <v>9</v>
      </c>
      <c r="H30" s="50">
        <f t="shared" si="35"/>
        <v>0</v>
      </c>
      <c r="I30" s="70">
        <v>0</v>
      </c>
      <c r="J30" s="30">
        <f t="shared" si="15"/>
        <v>9</v>
      </c>
      <c r="K30" s="31">
        <f t="shared" si="26"/>
        <v>0</v>
      </c>
      <c r="L30" s="31">
        <f t="shared" si="16"/>
        <v>0</v>
      </c>
      <c r="M30" s="31">
        <f t="shared" si="17"/>
        <v>9</v>
      </c>
      <c r="N30" s="31">
        <f t="shared" si="18"/>
        <v>0</v>
      </c>
      <c r="O30" s="49">
        <f t="shared" si="19"/>
        <v>0</v>
      </c>
      <c r="P30" s="71">
        <f t="shared" si="20"/>
        <v>1</v>
      </c>
      <c r="Q30" s="71">
        <f t="shared" si="21"/>
        <v>1</v>
      </c>
      <c r="R30" s="71">
        <f t="shared" si="22"/>
        <v>0</v>
      </c>
      <c r="S30" s="71">
        <f t="shared" si="23"/>
        <v>0</v>
      </c>
      <c r="T30" s="71" t="e">
        <f t="shared" si="24"/>
        <v>#DIV/0!</v>
      </c>
    </row>
    <row r="31" spans="1:20" x14ac:dyDescent="0.2">
      <c r="A31" s="166"/>
      <c r="B31" s="50" t="s">
        <v>7</v>
      </c>
      <c r="C31" s="42">
        <v>0</v>
      </c>
      <c r="D31" s="42">
        <v>0</v>
      </c>
      <c r="E31" s="42">
        <v>7</v>
      </c>
      <c r="F31" s="42">
        <v>0</v>
      </c>
      <c r="G31" s="50">
        <f t="shared" si="35"/>
        <v>7</v>
      </c>
      <c r="H31" s="50">
        <f t="shared" si="35"/>
        <v>0</v>
      </c>
      <c r="I31" s="42">
        <v>0</v>
      </c>
      <c r="J31" s="30">
        <f t="shared" si="15"/>
        <v>7</v>
      </c>
      <c r="K31" s="31">
        <f t="shared" si="26"/>
        <v>0</v>
      </c>
      <c r="L31" s="31">
        <f t="shared" si="16"/>
        <v>0</v>
      </c>
      <c r="M31" s="31">
        <f t="shared" si="17"/>
        <v>7</v>
      </c>
      <c r="N31" s="31">
        <f t="shared" si="18"/>
        <v>0</v>
      </c>
      <c r="O31" s="49">
        <f t="shared" si="19"/>
        <v>0</v>
      </c>
      <c r="P31" s="71">
        <f t="shared" si="20"/>
        <v>1</v>
      </c>
      <c r="Q31" s="71">
        <f t="shared" si="21"/>
        <v>1</v>
      </c>
      <c r="R31" s="71">
        <f t="shared" si="22"/>
        <v>0</v>
      </c>
      <c r="S31" s="71">
        <f t="shared" si="23"/>
        <v>0</v>
      </c>
      <c r="T31" s="71" t="e">
        <f t="shared" si="24"/>
        <v>#DIV/0!</v>
      </c>
    </row>
    <row r="32" spans="1:20" ht="16" thickBot="1" x14ac:dyDescent="0.25">
      <c r="A32" s="167"/>
      <c r="B32" s="50" t="s">
        <v>8</v>
      </c>
      <c r="C32" s="42">
        <v>0</v>
      </c>
      <c r="D32" s="42">
        <v>0</v>
      </c>
      <c r="E32" s="42">
        <v>9</v>
      </c>
      <c r="F32" s="42">
        <v>0</v>
      </c>
      <c r="G32" s="50">
        <f t="shared" si="35"/>
        <v>9</v>
      </c>
      <c r="H32" s="50">
        <f t="shared" si="35"/>
        <v>0</v>
      </c>
      <c r="I32" s="70">
        <v>0</v>
      </c>
      <c r="J32" s="30">
        <f t="shared" si="15"/>
        <v>9</v>
      </c>
      <c r="K32" s="68">
        <f t="shared" si="26"/>
        <v>0</v>
      </c>
      <c r="L32" s="68">
        <f t="shared" si="16"/>
        <v>0</v>
      </c>
      <c r="M32" s="68">
        <f t="shared" si="17"/>
        <v>9</v>
      </c>
      <c r="N32" s="68">
        <f t="shared" si="18"/>
        <v>0</v>
      </c>
      <c r="O32" s="72">
        <f t="shared" si="19"/>
        <v>0</v>
      </c>
      <c r="P32" s="71">
        <f t="shared" si="20"/>
        <v>1</v>
      </c>
      <c r="Q32" s="71">
        <f t="shared" si="21"/>
        <v>1</v>
      </c>
      <c r="R32" s="71">
        <f t="shared" si="22"/>
        <v>0</v>
      </c>
      <c r="S32" s="71">
        <f t="shared" si="23"/>
        <v>0</v>
      </c>
      <c r="T32" s="71" t="e">
        <f t="shared" si="24"/>
        <v>#DIV/0!</v>
      </c>
    </row>
    <row r="33" spans="1:20" ht="16" thickBot="1" x14ac:dyDescent="0.25">
      <c r="A33" s="92" t="s">
        <v>1</v>
      </c>
      <c r="B33" s="93"/>
      <c r="C33" s="37">
        <f>SUM(C29:C32)</f>
        <v>0</v>
      </c>
      <c r="D33" s="37">
        <f t="shared" ref="D33:F33" si="36">SUM(D29:D32)</f>
        <v>0</v>
      </c>
      <c r="E33" s="37">
        <f>SUM(E29:E32)</f>
        <v>32</v>
      </c>
      <c r="F33" s="37">
        <f t="shared" si="36"/>
        <v>0</v>
      </c>
      <c r="G33" s="37">
        <f>SUM(G29:G32)</f>
        <v>32</v>
      </c>
      <c r="H33" s="37">
        <f t="shared" ref="H33" si="37">SUM(H29:H32)</f>
        <v>0</v>
      </c>
      <c r="I33" s="59">
        <f>SUM(I29:I32)</f>
        <v>0</v>
      </c>
      <c r="J33" s="30">
        <f t="shared" si="15"/>
        <v>32</v>
      </c>
      <c r="K33" s="73">
        <f t="shared" si="26"/>
        <v>0</v>
      </c>
      <c r="L33" s="73">
        <f t="shared" si="16"/>
        <v>0</v>
      </c>
      <c r="M33" s="73">
        <f t="shared" si="17"/>
        <v>32</v>
      </c>
      <c r="N33" s="73">
        <f t="shared" si="18"/>
        <v>0</v>
      </c>
      <c r="O33" s="74">
        <f t="shared" si="19"/>
        <v>0</v>
      </c>
      <c r="P33" s="71">
        <f t="shared" si="20"/>
        <v>1</v>
      </c>
      <c r="Q33" s="71">
        <f t="shared" si="21"/>
        <v>1</v>
      </c>
      <c r="R33" s="71">
        <f t="shared" si="22"/>
        <v>0</v>
      </c>
      <c r="S33" s="71">
        <f t="shared" si="23"/>
        <v>0</v>
      </c>
      <c r="T33" s="71" t="e">
        <f t="shared" si="24"/>
        <v>#DIV/0!</v>
      </c>
    </row>
    <row r="34" spans="1:20" ht="15" customHeight="1" x14ac:dyDescent="0.2">
      <c r="A34" s="165" t="s">
        <v>119</v>
      </c>
      <c r="B34" s="50" t="s">
        <v>5</v>
      </c>
      <c r="C34" s="79">
        <v>0</v>
      </c>
      <c r="D34" s="79">
        <v>0</v>
      </c>
      <c r="E34" s="50">
        <v>6</v>
      </c>
      <c r="F34" s="79">
        <v>0</v>
      </c>
      <c r="G34" s="50">
        <f>C34+E34</f>
        <v>6</v>
      </c>
      <c r="H34" s="50">
        <f>D34+F34</f>
        <v>0</v>
      </c>
      <c r="I34" s="69">
        <v>0</v>
      </c>
      <c r="J34" s="30">
        <f t="shared" si="15"/>
        <v>6</v>
      </c>
      <c r="K34" s="30">
        <f t="shared" si="26"/>
        <v>0</v>
      </c>
      <c r="L34" s="31">
        <f t="shared" si="16"/>
        <v>0</v>
      </c>
      <c r="M34" s="31">
        <f t="shared" si="17"/>
        <v>6</v>
      </c>
      <c r="N34" s="31">
        <f t="shared" si="18"/>
        <v>0</v>
      </c>
      <c r="O34" s="49">
        <f t="shared" si="19"/>
        <v>0</v>
      </c>
      <c r="P34" s="71">
        <f t="shared" si="20"/>
        <v>1</v>
      </c>
      <c r="Q34" s="71">
        <f t="shared" si="21"/>
        <v>1</v>
      </c>
      <c r="R34" s="71">
        <f t="shared" si="22"/>
        <v>0</v>
      </c>
      <c r="S34" s="71">
        <f t="shared" si="23"/>
        <v>0</v>
      </c>
      <c r="T34" s="71" t="e">
        <f t="shared" si="24"/>
        <v>#DIV/0!</v>
      </c>
    </row>
    <row r="35" spans="1:20" x14ac:dyDescent="0.2">
      <c r="A35" s="166"/>
      <c r="B35" s="50" t="s">
        <v>6</v>
      </c>
      <c r="C35" s="42">
        <v>0</v>
      </c>
      <c r="D35" s="42">
        <v>0</v>
      </c>
      <c r="E35" s="42">
        <v>4</v>
      </c>
      <c r="F35" s="42">
        <v>0</v>
      </c>
      <c r="G35" s="50">
        <f t="shared" ref="G35:H37" si="38">C35+E35</f>
        <v>4</v>
      </c>
      <c r="H35" s="50">
        <f t="shared" si="38"/>
        <v>0</v>
      </c>
      <c r="I35" s="70">
        <v>0</v>
      </c>
      <c r="J35" s="30">
        <f t="shared" si="15"/>
        <v>4</v>
      </c>
      <c r="K35" s="31">
        <f t="shared" si="26"/>
        <v>0</v>
      </c>
      <c r="L35" s="31">
        <f t="shared" si="16"/>
        <v>0</v>
      </c>
      <c r="M35" s="31">
        <f t="shared" si="17"/>
        <v>4</v>
      </c>
      <c r="N35" s="31">
        <f t="shared" si="18"/>
        <v>0</v>
      </c>
      <c r="O35" s="49">
        <f t="shared" si="19"/>
        <v>0</v>
      </c>
      <c r="P35" s="71">
        <f t="shared" si="20"/>
        <v>1</v>
      </c>
      <c r="Q35" s="71">
        <f t="shared" si="21"/>
        <v>1</v>
      </c>
      <c r="R35" s="71">
        <f t="shared" si="22"/>
        <v>0</v>
      </c>
      <c r="S35" s="71">
        <f t="shared" si="23"/>
        <v>0</v>
      </c>
      <c r="T35" s="71" t="e">
        <f t="shared" si="24"/>
        <v>#DIV/0!</v>
      </c>
    </row>
    <row r="36" spans="1:20" x14ac:dyDescent="0.2">
      <c r="A36" s="166"/>
      <c r="B36" s="50" t="s">
        <v>7</v>
      </c>
      <c r="C36" s="42">
        <v>0</v>
      </c>
      <c r="D36" s="42">
        <v>0</v>
      </c>
      <c r="E36" s="42">
        <v>8</v>
      </c>
      <c r="F36" s="42">
        <v>0</v>
      </c>
      <c r="G36" s="50">
        <f t="shared" si="38"/>
        <v>8</v>
      </c>
      <c r="H36" s="50">
        <f t="shared" si="38"/>
        <v>0</v>
      </c>
      <c r="I36" s="42">
        <v>0</v>
      </c>
      <c r="J36" s="30">
        <f t="shared" si="15"/>
        <v>8</v>
      </c>
      <c r="K36" s="31">
        <f t="shared" si="26"/>
        <v>0</v>
      </c>
      <c r="L36" s="31">
        <f t="shared" si="16"/>
        <v>0</v>
      </c>
      <c r="M36" s="31">
        <f t="shared" si="17"/>
        <v>8</v>
      </c>
      <c r="N36" s="31">
        <f t="shared" si="18"/>
        <v>0</v>
      </c>
      <c r="O36" s="49">
        <f t="shared" si="19"/>
        <v>0</v>
      </c>
      <c r="P36" s="71">
        <f t="shared" si="20"/>
        <v>1</v>
      </c>
      <c r="Q36" s="71">
        <f t="shared" si="21"/>
        <v>1</v>
      </c>
      <c r="R36" s="71">
        <f t="shared" si="22"/>
        <v>0</v>
      </c>
      <c r="S36" s="71">
        <f t="shared" si="23"/>
        <v>0</v>
      </c>
      <c r="T36" s="71" t="e">
        <f t="shared" si="24"/>
        <v>#DIV/0!</v>
      </c>
    </row>
    <row r="37" spans="1:20" ht="16" thickBot="1" x14ac:dyDescent="0.25">
      <c r="A37" s="167"/>
      <c r="B37" s="50" t="s">
        <v>8</v>
      </c>
      <c r="C37" s="42">
        <v>0</v>
      </c>
      <c r="D37" s="42">
        <v>0</v>
      </c>
      <c r="E37" s="42">
        <v>8</v>
      </c>
      <c r="F37" s="42">
        <v>0</v>
      </c>
      <c r="G37" s="50">
        <f t="shared" si="38"/>
        <v>8</v>
      </c>
      <c r="H37" s="50">
        <f t="shared" si="38"/>
        <v>0</v>
      </c>
      <c r="I37" s="70">
        <v>0</v>
      </c>
      <c r="J37" s="30">
        <f t="shared" si="15"/>
        <v>8</v>
      </c>
      <c r="K37" s="68">
        <f t="shared" si="26"/>
        <v>0</v>
      </c>
      <c r="L37" s="68">
        <f t="shared" si="16"/>
        <v>0</v>
      </c>
      <c r="M37" s="68">
        <f t="shared" si="17"/>
        <v>8</v>
      </c>
      <c r="N37" s="68">
        <f t="shared" si="18"/>
        <v>0</v>
      </c>
      <c r="O37" s="72">
        <f t="shared" si="19"/>
        <v>0</v>
      </c>
      <c r="P37" s="71">
        <f t="shared" si="20"/>
        <v>1</v>
      </c>
      <c r="Q37" s="71">
        <f t="shared" si="21"/>
        <v>1</v>
      </c>
      <c r="R37" s="71">
        <f t="shared" si="22"/>
        <v>0</v>
      </c>
      <c r="S37" s="71">
        <f t="shared" si="23"/>
        <v>0</v>
      </c>
      <c r="T37" s="71" t="e">
        <f t="shared" si="24"/>
        <v>#DIV/0!</v>
      </c>
    </row>
    <row r="38" spans="1:20" ht="16" thickBot="1" x14ac:dyDescent="0.25">
      <c r="A38" s="92" t="s">
        <v>1</v>
      </c>
      <c r="B38" s="93"/>
      <c r="C38" s="37">
        <f>SUM(C34:C37)</f>
        <v>0</v>
      </c>
      <c r="D38" s="37">
        <f t="shared" ref="D38" si="39">SUM(D34:D37)</f>
        <v>0</v>
      </c>
      <c r="E38" s="37">
        <f>SUM(E34:E37)</f>
        <v>26</v>
      </c>
      <c r="F38" s="37">
        <f>SUM(F34:F37)</f>
        <v>0</v>
      </c>
      <c r="G38" s="37">
        <f>SUM(G34:G37)</f>
        <v>26</v>
      </c>
      <c r="H38" s="37">
        <f t="shared" ref="H38" si="40">SUM(H34:H37)</f>
        <v>0</v>
      </c>
      <c r="I38" s="59">
        <f>SUM(I34:I37)</f>
        <v>0</v>
      </c>
      <c r="J38" s="30">
        <f t="shared" si="15"/>
        <v>26</v>
      </c>
      <c r="K38" s="73">
        <f t="shared" si="26"/>
        <v>0</v>
      </c>
      <c r="L38" s="73">
        <f t="shared" si="16"/>
        <v>0</v>
      </c>
      <c r="M38" s="73">
        <f t="shared" si="17"/>
        <v>26</v>
      </c>
      <c r="N38" s="73">
        <f t="shared" si="18"/>
        <v>0</v>
      </c>
      <c r="O38" s="74">
        <f t="shared" si="19"/>
        <v>0</v>
      </c>
      <c r="P38" s="71">
        <f t="shared" si="20"/>
        <v>1</v>
      </c>
      <c r="Q38" s="71">
        <f t="shared" si="21"/>
        <v>1</v>
      </c>
      <c r="R38" s="71">
        <f t="shared" si="22"/>
        <v>0</v>
      </c>
      <c r="S38" s="71">
        <f t="shared" si="23"/>
        <v>0</v>
      </c>
      <c r="T38" s="71" t="e">
        <f t="shared" si="24"/>
        <v>#DIV/0!</v>
      </c>
    </row>
    <row r="39" spans="1:20" ht="15" customHeight="1" x14ac:dyDescent="0.2">
      <c r="A39" s="165" t="s">
        <v>120</v>
      </c>
      <c r="B39" s="50" t="s">
        <v>5</v>
      </c>
      <c r="C39" s="79">
        <v>0</v>
      </c>
      <c r="D39" s="79">
        <v>0</v>
      </c>
      <c r="E39" s="50">
        <v>12</v>
      </c>
      <c r="F39" s="79">
        <v>0</v>
      </c>
      <c r="G39" s="50">
        <f>C39+E39</f>
        <v>12</v>
      </c>
      <c r="H39" s="50">
        <f>D39+F39</f>
        <v>0</v>
      </c>
      <c r="I39" s="69">
        <v>0</v>
      </c>
      <c r="J39" s="30">
        <f t="shared" si="15"/>
        <v>12</v>
      </c>
      <c r="K39" s="30">
        <f t="shared" si="26"/>
        <v>0</v>
      </c>
      <c r="L39" s="31">
        <f t="shared" si="16"/>
        <v>0</v>
      </c>
      <c r="M39" s="31">
        <f t="shared" si="17"/>
        <v>12</v>
      </c>
      <c r="N39" s="31">
        <f t="shared" si="18"/>
        <v>0</v>
      </c>
      <c r="O39" s="49">
        <f t="shared" si="19"/>
        <v>0</v>
      </c>
      <c r="P39" s="71">
        <f t="shared" si="20"/>
        <v>1</v>
      </c>
      <c r="Q39" s="71">
        <f t="shared" si="21"/>
        <v>1</v>
      </c>
      <c r="R39" s="71">
        <f t="shared" si="22"/>
        <v>0</v>
      </c>
      <c r="S39" s="71">
        <f t="shared" si="23"/>
        <v>0</v>
      </c>
      <c r="T39" s="71" t="e">
        <f t="shared" si="24"/>
        <v>#DIV/0!</v>
      </c>
    </row>
    <row r="40" spans="1:20" x14ac:dyDescent="0.2">
      <c r="A40" s="166"/>
      <c r="B40" s="50" t="s">
        <v>6</v>
      </c>
      <c r="C40" s="42">
        <v>0</v>
      </c>
      <c r="D40" s="42">
        <v>0</v>
      </c>
      <c r="E40" s="42">
        <v>9</v>
      </c>
      <c r="F40" s="42">
        <v>0</v>
      </c>
      <c r="G40" s="50">
        <f t="shared" ref="G40:H42" si="41">C40+E40</f>
        <v>9</v>
      </c>
      <c r="H40" s="50">
        <f t="shared" si="41"/>
        <v>0</v>
      </c>
      <c r="I40" s="70">
        <v>0</v>
      </c>
      <c r="J40" s="30">
        <f t="shared" si="15"/>
        <v>9</v>
      </c>
      <c r="K40" s="31">
        <f t="shared" si="26"/>
        <v>0</v>
      </c>
      <c r="L40" s="31">
        <f t="shared" si="16"/>
        <v>0</v>
      </c>
      <c r="M40" s="31">
        <f t="shared" si="17"/>
        <v>9</v>
      </c>
      <c r="N40" s="31">
        <f t="shared" si="18"/>
        <v>0</v>
      </c>
      <c r="O40" s="49">
        <f t="shared" si="19"/>
        <v>0</v>
      </c>
      <c r="P40" s="71">
        <f t="shared" si="20"/>
        <v>1</v>
      </c>
      <c r="Q40" s="71">
        <f t="shared" si="21"/>
        <v>1</v>
      </c>
      <c r="R40" s="71">
        <f t="shared" si="22"/>
        <v>0</v>
      </c>
      <c r="S40" s="71">
        <f t="shared" si="23"/>
        <v>0</v>
      </c>
      <c r="T40" s="71" t="e">
        <f t="shared" si="24"/>
        <v>#DIV/0!</v>
      </c>
    </row>
    <row r="41" spans="1:20" x14ac:dyDescent="0.2">
      <c r="A41" s="166"/>
      <c r="B41" s="50" t="s">
        <v>7</v>
      </c>
      <c r="C41" s="42">
        <v>0</v>
      </c>
      <c r="D41" s="42">
        <v>0</v>
      </c>
      <c r="E41" s="42">
        <v>6</v>
      </c>
      <c r="F41" s="42">
        <v>0</v>
      </c>
      <c r="G41" s="50">
        <f t="shared" si="41"/>
        <v>6</v>
      </c>
      <c r="H41" s="50">
        <f t="shared" si="41"/>
        <v>0</v>
      </c>
      <c r="I41" s="42">
        <v>0</v>
      </c>
      <c r="J41" s="30">
        <f t="shared" si="15"/>
        <v>6</v>
      </c>
      <c r="K41" s="31">
        <f t="shared" si="26"/>
        <v>0</v>
      </c>
      <c r="L41" s="31">
        <f t="shared" si="16"/>
        <v>0</v>
      </c>
      <c r="M41" s="31">
        <f t="shared" si="17"/>
        <v>6</v>
      </c>
      <c r="N41" s="31">
        <f t="shared" si="18"/>
        <v>0</v>
      </c>
      <c r="O41" s="49">
        <f t="shared" si="19"/>
        <v>0</v>
      </c>
      <c r="P41" s="71">
        <f t="shared" si="20"/>
        <v>1</v>
      </c>
      <c r="Q41" s="71">
        <f t="shared" si="21"/>
        <v>1</v>
      </c>
      <c r="R41" s="71">
        <f t="shared" si="22"/>
        <v>0</v>
      </c>
      <c r="S41" s="71">
        <f t="shared" si="23"/>
        <v>0</v>
      </c>
      <c r="T41" s="71" t="e">
        <f t="shared" si="24"/>
        <v>#DIV/0!</v>
      </c>
    </row>
    <row r="42" spans="1:20" ht="16" thickBot="1" x14ac:dyDescent="0.25">
      <c r="A42" s="167"/>
      <c r="B42" s="50" t="s">
        <v>8</v>
      </c>
      <c r="C42" s="42">
        <v>0</v>
      </c>
      <c r="D42" s="42">
        <v>0</v>
      </c>
      <c r="E42" s="42">
        <v>9</v>
      </c>
      <c r="F42" s="42">
        <v>0</v>
      </c>
      <c r="G42" s="50">
        <f t="shared" si="41"/>
        <v>9</v>
      </c>
      <c r="H42" s="50">
        <f t="shared" si="41"/>
        <v>0</v>
      </c>
      <c r="I42" s="70">
        <v>0</v>
      </c>
      <c r="J42" s="30">
        <f t="shared" si="15"/>
        <v>9</v>
      </c>
      <c r="K42" s="68">
        <f t="shared" si="26"/>
        <v>0</v>
      </c>
      <c r="L42" s="68">
        <f t="shared" si="16"/>
        <v>0</v>
      </c>
      <c r="M42" s="68">
        <f t="shared" si="17"/>
        <v>9</v>
      </c>
      <c r="N42" s="68">
        <f t="shared" si="18"/>
        <v>0</v>
      </c>
      <c r="O42" s="72">
        <f t="shared" si="19"/>
        <v>0</v>
      </c>
      <c r="P42" s="71">
        <f t="shared" si="20"/>
        <v>1</v>
      </c>
      <c r="Q42" s="71">
        <f t="shared" si="21"/>
        <v>1</v>
      </c>
      <c r="R42" s="71">
        <f t="shared" si="22"/>
        <v>0</v>
      </c>
      <c r="S42" s="71">
        <f t="shared" si="23"/>
        <v>0</v>
      </c>
      <c r="T42" s="71" t="e">
        <f t="shared" si="24"/>
        <v>#DIV/0!</v>
      </c>
    </row>
    <row r="43" spans="1:20" ht="16" thickBot="1" x14ac:dyDescent="0.25">
      <c r="A43" s="92" t="s">
        <v>1</v>
      </c>
      <c r="B43" s="93"/>
      <c r="C43" s="37">
        <f>SUM(C39:C42)</f>
        <v>0</v>
      </c>
      <c r="D43" s="37">
        <f t="shared" ref="D43:F43" si="42">SUM(D39:D42)</f>
        <v>0</v>
      </c>
      <c r="E43" s="37">
        <f>SUM(E39:E42)</f>
        <v>36</v>
      </c>
      <c r="F43" s="37">
        <f t="shared" si="42"/>
        <v>0</v>
      </c>
      <c r="G43" s="37">
        <f>SUM(G39:G42)</f>
        <v>36</v>
      </c>
      <c r="H43" s="37">
        <f t="shared" ref="H43" si="43">SUM(H39:H42)</f>
        <v>0</v>
      </c>
      <c r="I43" s="59">
        <f>SUM(I39:I42)</f>
        <v>0</v>
      </c>
      <c r="J43" s="30">
        <f t="shared" si="15"/>
        <v>36</v>
      </c>
      <c r="K43" s="73">
        <f t="shared" si="26"/>
        <v>0</v>
      </c>
      <c r="L43" s="73">
        <f t="shared" si="16"/>
        <v>0</v>
      </c>
      <c r="M43" s="73">
        <f t="shared" si="17"/>
        <v>36</v>
      </c>
      <c r="N43" s="73">
        <f t="shared" si="18"/>
        <v>0</v>
      </c>
      <c r="O43" s="74">
        <f t="shared" si="19"/>
        <v>0</v>
      </c>
      <c r="P43" s="71">
        <f t="shared" si="20"/>
        <v>1</v>
      </c>
      <c r="Q43" s="71">
        <f t="shared" si="21"/>
        <v>1</v>
      </c>
      <c r="R43" s="71">
        <f t="shared" si="22"/>
        <v>0</v>
      </c>
      <c r="S43" s="71">
        <f t="shared" si="23"/>
        <v>0</v>
      </c>
      <c r="T43" s="71" t="e">
        <f t="shared" si="24"/>
        <v>#DIV/0!</v>
      </c>
    </row>
    <row r="44" spans="1:20" ht="15" customHeight="1" x14ac:dyDescent="0.2">
      <c r="A44" s="165" t="s">
        <v>121</v>
      </c>
      <c r="B44" s="50" t="s">
        <v>5</v>
      </c>
      <c r="C44" s="79">
        <v>0</v>
      </c>
      <c r="D44" s="79">
        <v>0</v>
      </c>
      <c r="E44" s="50">
        <v>13</v>
      </c>
      <c r="F44" s="79">
        <v>0</v>
      </c>
      <c r="G44" s="50">
        <f>C44+E44</f>
        <v>13</v>
      </c>
      <c r="H44" s="50">
        <f>D44+F44</f>
        <v>0</v>
      </c>
      <c r="I44" s="69">
        <v>0</v>
      </c>
      <c r="J44" s="30">
        <f t="shared" si="15"/>
        <v>13</v>
      </c>
      <c r="K44" s="30">
        <f t="shared" si="26"/>
        <v>0</v>
      </c>
      <c r="L44" s="31">
        <f t="shared" si="16"/>
        <v>0</v>
      </c>
      <c r="M44" s="31">
        <f t="shared" si="17"/>
        <v>13</v>
      </c>
      <c r="N44" s="31">
        <f t="shared" si="18"/>
        <v>0</v>
      </c>
      <c r="O44" s="49">
        <f t="shared" si="19"/>
        <v>0</v>
      </c>
      <c r="P44" s="71">
        <f t="shared" si="20"/>
        <v>1</v>
      </c>
      <c r="Q44" s="71">
        <f t="shared" si="21"/>
        <v>1</v>
      </c>
      <c r="R44" s="71">
        <f t="shared" si="22"/>
        <v>0</v>
      </c>
      <c r="S44" s="71">
        <f t="shared" si="23"/>
        <v>0</v>
      </c>
      <c r="T44" s="71" t="e">
        <f t="shared" si="24"/>
        <v>#DIV/0!</v>
      </c>
    </row>
    <row r="45" spans="1:20" x14ac:dyDescent="0.2">
      <c r="A45" s="166"/>
      <c r="B45" s="50" t="s">
        <v>6</v>
      </c>
      <c r="C45" s="42">
        <v>0</v>
      </c>
      <c r="D45" s="42">
        <v>0</v>
      </c>
      <c r="E45" s="42">
        <v>8</v>
      </c>
      <c r="F45" s="42">
        <v>0</v>
      </c>
      <c r="G45" s="50">
        <f t="shared" ref="G45:H47" si="44">C45+E45</f>
        <v>8</v>
      </c>
      <c r="H45" s="50">
        <f t="shared" si="44"/>
        <v>0</v>
      </c>
      <c r="I45" s="70">
        <v>0</v>
      </c>
      <c r="J45" s="30">
        <f t="shared" si="15"/>
        <v>8</v>
      </c>
      <c r="K45" s="31">
        <f t="shared" si="26"/>
        <v>0</v>
      </c>
      <c r="L45" s="31">
        <f t="shared" si="16"/>
        <v>0</v>
      </c>
      <c r="M45" s="31">
        <f t="shared" si="17"/>
        <v>8</v>
      </c>
      <c r="N45" s="31">
        <f t="shared" si="18"/>
        <v>0</v>
      </c>
      <c r="O45" s="49">
        <f t="shared" si="19"/>
        <v>0</v>
      </c>
      <c r="P45" s="71">
        <f t="shared" si="20"/>
        <v>1</v>
      </c>
      <c r="Q45" s="71">
        <f t="shared" si="21"/>
        <v>1</v>
      </c>
      <c r="R45" s="71">
        <f t="shared" si="22"/>
        <v>0</v>
      </c>
      <c r="S45" s="71">
        <f t="shared" si="23"/>
        <v>0</v>
      </c>
      <c r="T45" s="71" t="e">
        <f t="shared" si="24"/>
        <v>#DIV/0!</v>
      </c>
    </row>
    <row r="46" spans="1:20" x14ac:dyDescent="0.2">
      <c r="A46" s="166"/>
      <c r="B46" s="50" t="s">
        <v>7</v>
      </c>
      <c r="C46" s="42">
        <v>0</v>
      </c>
      <c r="D46" s="42">
        <v>0</v>
      </c>
      <c r="E46" s="42">
        <v>36</v>
      </c>
      <c r="F46" s="42">
        <v>0</v>
      </c>
      <c r="G46" s="50">
        <f t="shared" si="44"/>
        <v>36</v>
      </c>
      <c r="H46" s="50">
        <f t="shared" si="44"/>
        <v>0</v>
      </c>
      <c r="I46" s="42">
        <v>0</v>
      </c>
      <c r="J46" s="30">
        <f t="shared" si="15"/>
        <v>36</v>
      </c>
      <c r="K46" s="31">
        <f t="shared" si="26"/>
        <v>0</v>
      </c>
      <c r="L46" s="31">
        <f t="shared" si="16"/>
        <v>0</v>
      </c>
      <c r="M46" s="31">
        <f t="shared" si="17"/>
        <v>36</v>
      </c>
      <c r="N46" s="31">
        <f t="shared" si="18"/>
        <v>0</v>
      </c>
      <c r="O46" s="49">
        <f t="shared" si="19"/>
        <v>0</v>
      </c>
      <c r="P46" s="71">
        <f t="shared" si="20"/>
        <v>1</v>
      </c>
      <c r="Q46" s="71">
        <f t="shared" si="21"/>
        <v>1</v>
      </c>
      <c r="R46" s="71">
        <f t="shared" si="22"/>
        <v>0</v>
      </c>
      <c r="S46" s="71">
        <f t="shared" si="23"/>
        <v>0</v>
      </c>
      <c r="T46" s="71" t="e">
        <f t="shared" si="24"/>
        <v>#DIV/0!</v>
      </c>
    </row>
    <row r="47" spans="1:20" ht="16" thickBot="1" x14ac:dyDescent="0.25">
      <c r="A47" s="167"/>
      <c r="B47" s="50" t="s">
        <v>8</v>
      </c>
      <c r="C47" s="42">
        <v>0</v>
      </c>
      <c r="D47" s="42">
        <v>0</v>
      </c>
      <c r="E47" s="42">
        <v>12</v>
      </c>
      <c r="F47" s="42">
        <v>0</v>
      </c>
      <c r="G47" s="50">
        <f t="shared" si="44"/>
        <v>12</v>
      </c>
      <c r="H47" s="50">
        <f t="shared" si="44"/>
        <v>0</v>
      </c>
      <c r="I47" s="70">
        <v>0</v>
      </c>
      <c r="J47" s="30">
        <f t="shared" si="15"/>
        <v>12</v>
      </c>
      <c r="K47" s="68">
        <f t="shared" si="26"/>
        <v>0</v>
      </c>
      <c r="L47" s="68">
        <f t="shared" si="16"/>
        <v>0</v>
      </c>
      <c r="M47" s="68">
        <f t="shared" si="17"/>
        <v>12</v>
      </c>
      <c r="N47" s="68">
        <f t="shared" si="18"/>
        <v>0</v>
      </c>
      <c r="O47" s="72">
        <f t="shared" si="19"/>
        <v>0</v>
      </c>
      <c r="P47" s="71">
        <f t="shared" si="20"/>
        <v>1</v>
      </c>
      <c r="Q47" s="71">
        <f t="shared" si="21"/>
        <v>1</v>
      </c>
      <c r="R47" s="71">
        <f t="shared" si="22"/>
        <v>0</v>
      </c>
      <c r="S47" s="71">
        <f t="shared" si="23"/>
        <v>0</v>
      </c>
      <c r="T47" s="71" t="e">
        <f t="shared" si="24"/>
        <v>#DIV/0!</v>
      </c>
    </row>
    <row r="48" spans="1:20" ht="16" thickBot="1" x14ac:dyDescent="0.25">
      <c r="A48" s="92" t="s">
        <v>1</v>
      </c>
      <c r="B48" s="93"/>
      <c r="C48" s="37">
        <f>SUM(C44:C47)</f>
        <v>0</v>
      </c>
      <c r="D48" s="37">
        <f t="shared" ref="D48:F48" si="45">SUM(D44:D47)</f>
        <v>0</v>
      </c>
      <c r="E48" s="37">
        <f>SUM(E44:E47)</f>
        <v>69</v>
      </c>
      <c r="F48" s="37">
        <f t="shared" si="45"/>
        <v>0</v>
      </c>
      <c r="G48" s="37">
        <f>SUM(G44:G47)</f>
        <v>69</v>
      </c>
      <c r="H48" s="37">
        <f t="shared" ref="H48" si="46">SUM(H44:H47)</f>
        <v>0</v>
      </c>
      <c r="I48" s="59">
        <f>SUM(I44:I47)</f>
        <v>0</v>
      </c>
      <c r="J48" s="30">
        <f t="shared" si="15"/>
        <v>69</v>
      </c>
      <c r="K48" s="73">
        <f t="shared" si="26"/>
        <v>0</v>
      </c>
      <c r="L48" s="73">
        <f t="shared" si="16"/>
        <v>0</v>
      </c>
      <c r="M48" s="73">
        <f t="shared" si="17"/>
        <v>69</v>
      </c>
      <c r="N48" s="73">
        <f t="shared" si="18"/>
        <v>0</v>
      </c>
      <c r="O48" s="74">
        <f t="shared" si="19"/>
        <v>0</v>
      </c>
      <c r="P48" s="71">
        <f t="shared" si="20"/>
        <v>1</v>
      </c>
      <c r="Q48" s="71">
        <f t="shared" si="21"/>
        <v>1</v>
      </c>
      <c r="R48" s="71">
        <f t="shared" si="22"/>
        <v>0</v>
      </c>
      <c r="S48" s="71">
        <f t="shared" si="23"/>
        <v>0</v>
      </c>
      <c r="T48" s="71" t="e">
        <f t="shared" si="24"/>
        <v>#DIV/0!</v>
      </c>
    </row>
    <row r="49" spans="1:20" ht="15" customHeight="1" x14ac:dyDescent="0.2">
      <c r="A49" s="165" t="s">
        <v>122</v>
      </c>
      <c r="B49" s="50" t="s">
        <v>5</v>
      </c>
      <c r="C49" s="79">
        <v>0</v>
      </c>
      <c r="D49" s="79">
        <v>0</v>
      </c>
      <c r="E49" s="50">
        <v>16</v>
      </c>
      <c r="F49" s="79">
        <v>0</v>
      </c>
      <c r="G49" s="50">
        <f>C49+E49</f>
        <v>16</v>
      </c>
      <c r="H49" s="50">
        <f>D49+F49</f>
        <v>0</v>
      </c>
      <c r="I49" s="69">
        <v>0</v>
      </c>
      <c r="J49" s="30">
        <f t="shared" si="15"/>
        <v>16</v>
      </c>
      <c r="K49" s="30">
        <f t="shared" si="26"/>
        <v>0</v>
      </c>
      <c r="L49" s="31">
        <f t="shared" si="16"/>
        <v>0</v>
      </c>
      <c r="M49" s="31">
        <f t="shared" si="17"/>
        <v>16</v>
      </c>
      <c r="N49" s="31">
        <f t="shared" si="18"/>
        <v>0</v>
      </c>
      <c r="O49" s="49">
        <f t="shared" si="19"/>
        <v>0</v>
      </c>
      <c r="P49" s="71">
        <f t="shared" si="20"/>
        <v>1</v>
      </c>
      <c r="Q49" s="71">
        <f t="shared" si="21"/>
        <v>1</v>
      </c>
      <c r="R49" s="71">
        <f t="shared" si="22"/>
        <v>0</v>
      </c>
      <c r="S49" s="71">
        <f t="shared" si="23"/>
        <v>0</v>
      </c>
      <c r="T49" s="71" t="e">
        <f t="shared" si="24"/>
        <v>#DIV/0!</v>
      </c>
    </row>
    <row r="50" spans="1:20" x14ac:dyDescent="0.2">
      <c r="A50" s="166"/>
      <c r="B50" s="50" t="s">
        <v>6</v>
      </c>
      <c r="C50" s="42">
        <v>0</v>
      </c>
      <c r="D50" s="42">
        <v>0</v>
      </c>
      <c r="E50" s="42">
        <v>25</v>
      </c>
      <c r="F50" s="42">
        <v>0</v>
      </c>
      <c r="G50" s="50">
        <f t="shared" ref="G50:H52" si="47">C50+E50</f>
        <v>25</v>
      </c>
      <c r="H50" s="50">
        <f t="shared" si="47"/>
        <v>0</v>
      </c>
      <c r="I50" s="70">
        <v>0</v>
      </c>
      <c r="J50" s="30">
        <f t="shared" si="15"/>
        <v>25</v>
      </c>
      <c r="K50" s="31">
        <f t="shared" si="26"/>
        <v>0</v>
      </c>
      <c r="L50" s="31">
        <f t="shared" si="16"/>
        <v>0</v>
      </c>
      <c r="M50" s="31">
        <f t="shared" si="17"/>
        <v>25</v>
      </c>
      <c r="N50" s="31">
        <f t="shared" si="18"/>
        <v>0</v>
      </c>
      <c r="O50" s="49">
        <f t="shared" si="19"/>
        <v>0</v>
      </c>
      <c r="P50" s="71">
        <f t="shared" si="20"/>
        <v>1</v>
      </c>
      <c r="Q50" s="71">
        <f t="shared" si="21"/>
        <v>1</v>
      </c>
      <c r="R50" s="71">
        <f t="shared" si="22"/>
        <v>0</v>
      </c>
      <c r="S50" s="71">
        <f t="shared" si="23"/>
        <v>0</v>
      </c>
      <c r="T50" s="71" t="e">
        <f t="shared" si="24"/>
        <v>#DIV/0!</v>
      </c>
    </row>
    <row r="51" spans="1:20" x14ac:dyDescent="0.2">
      <c r="A51" s="166"/>
      <c r="B51" s="50" t="s">
        <v>7</v>
      </c>
      <c r="C51" s="42">
        <v>0</v>
      </c>
      <c r="D51" s="42">
        <v>0</v>
      </c>
      <c r="E51" s="42">
        <v>19</v>
      </c>
      <c r="F51" s="42">
        <v>0</v>
      </c>
      <c r="G51" s="50">
        <f t="shared" si="47"/>
        <v>19</v>
      </c>
      <c r="H51" s="50">
        <f t="shared" si="47"/>
        <v>0</v>
      </c>
      <c r="I51" s="42">
        <v>0</v>
      </c>
      <c r="J51" s="30">
        <f t="shared" si="15"/>
        <v>19</v>
      </c>
      <c r="K51" s="31">
        <f t="shared" si="26"/>
        <v>0</v>
      </c>
      <c r="L51" s="31">
        <f t="shared" si="16"/>
        <v>0</v>
      </c>
      <c r="M51" s="31">
        <f t="shared" si="17"/>
        <v>19</v>
      </c>
      <c r="N51" s="31">
        <f t="shared" si="18"/>
        <v>0</v>
      </c>
      <c r="O51" s="49">
        <f t="shared" si="19"/>
        <v>0</v>
      </c>
      <c r="P51" s="71">
        <f t="shared" si="20"/>
        <v>1</v>
      </c>
      <c r="Q51" s="71">
        <f t="shared" si="21"/>
        <v>1</v>
      </c>
      <c r="R51" s="71">
        <f t="shared" si="22"/>
        <v>0</v>
      </c>
      <c r="S51" s="71">
        <f t="shared" si="23"/>
        <v>0</v>
      </c>
      <c r="T51" s="71" t="e">
        <f t="shared" si="24"/>
        <v>#DIV/0!</v>
      </c>
    </row>
    <row r="52" spans="1:20" ht="16" thickBot="1" x14ac:dyDescent="0.25">
      <c r="A52" s="167"/>
      <c r="B52" s="50" t="s">
        <v>8</v>
      </c>
      <c r="C52" s="42">
        <v>0</v>
      </c>
      <c r="D52" s="42">
        <v>0</v>
      </c>
      <c r="E52" s="42">
        <v>17</v>
      </c>
      <c r="F52" s="42">
        <v>0</v>
      </c>
      <c r="G52" s="50">
        <f t="shared" si="47"/>
        <v>17</v>
      </c>
      <c r="H52" s="50">
        <f t="shared" si="47"/>
        <v>0</v>
      </c>
      <c r="I52" s="70">
        <v>0</v>
      </c>
      <c r="J52" s="30">
        <f t="shared" si="15"/>
        <v>17</v>
      </c>
      <c r="K52" s="68">
        <f t="shared" si="26"/>
        <v>0</v>
      </c>
      <c r="L52" s="68">
        <f t="shared" si="16"/>
        <v>0</v>
      </c>
      <c r="M52" s="68">
        <f t="shared" si="17"/>
        <v>17</v>
      </c>
      <c r="N52" s="68">
        <f t="shared" si="18"/>
        <v>0</v>
      </c>
      <c r="O52" s="72">
        <f t="shared" si="19"/>
        <v>0</v>
      </c>
      <c r="P52" s="71">
        <f t="shared" si="20"/>
        <v>1</v>
      </c>
      <c r="Q52" s="71">
        <f t="shared" si="21"/>
        <v>1</v>
      </c>
      <c r="R52" s="71">
        <f t="shared" si="22"/>
        <v>0</v>
      </c>
      <c r="S52" s="71">
        <f t="shared" si="23"/>
        <v>0</v>
      </c>
      <c r="T52" s="71" t="e">
        <f t="shared" si="24"/>
        <v>#DIV/0!</v>
      </c>
    </row>
    <row r="53" spans="1:20" ht="16" thickBot="1" x14ac:dyDescent="0.25">
      <c r="A53" s="92" t="s">
        <v>1</v>
      </c>
      <c r="B53" s="93"/>
      <c r="C53" s="37">
        <f>SUM(C49:C52)</f>
        <v>0</v>
      </c>
      <c r="D53" s="37">
        <f t="shared" ref="D53:F53" si="48">SUM(D49:D52)</f>
        <v>0</v>
      </c>
      <c r="E53" s="37">
        <f>SUM(E49:E52)</f>
        <v>77</v>
      </c>
      <c r="F53" s="37">
        <f t="shared" si="48"/>
        <v>0</v>
      </c>
      <c r="G53" s="37">
        <f>SUM(G49:G52)</f>
        <v>77</v>
      </c>
      <c r="H53" s="37">
        <f t="shared" ref="H53" si="49">SUM(H49:H52)</f>
        <v>0</v>
      </c>
      <c r="I53" s="59">
        <f>SUM(I49:I52)</f>
        <v>0</v>
      </c>
      <c r="J53" s="30">
        <f t="shared" si="15"/>
        <v>77</v>
      </c>
      <c r="K53" s="73">
        <f t="shared" si="26"/>
        <v>0</v>
      </c>
      <c r="L53" s="73">
        <f t="shared" si="16"/>
        <v>0</v>
      </c>
      <c r="M53" s="73">
        <f t="shared" si="17"/>
        <v>77</v>
      </c>
      <c r="N53" s="73">
        <f t="shared" si="18"/>
        <v>0</v>
      </c>
      <c r="O53" s="74">
        <f t="shared" si="19"/>
        <v>0</v>
      </c>
      <c r="P53" s="71">
        <f t="shared" si="20"/>
        <v>1</v>
      </c>
      <c r="Q53" s="71">
        <f t="shared" si="21"/>
        <v>1</v>
      </c>
      <c r="R53" s="71">
        <f t="shared" si="22"/>
        <v>0</v>
      </c>
      <c r="S53" s="71">
        <f t="shared" si="23"/>
        <v>0</v>
      </c>
      <c r="T53" s="71" t="e">
        <f t="shared" si="24"/>
        <v>#DIV/0!</v>
      </c>
    </row>
    <row r="54" spans="1:20" ht="15" customHeight="1" x14ac:dyDescent="0.2">
      <c r="A54" s="165" t="s">
        <v>123</v>
      </c>
      <c r="B54" s="50" t="s">
        <v>5</v>
      </c>
      <c r="C54" s="79">
        <v>0</v>
      </c>
      <c r="D54" s="79">
        <v>0</v>
      </c>
      <c r="E54" s="50">
        <v>6</v>
      </c>
      <c r="F54" s="79">
        <v>0</v>
      </c>
      <c r="G54" s="50">
        <f>C54+E54</f>
        <v>6</v>
      </c>
      <c r="H54" s="50">
        <f>D54+F54</f>
        <v>0</v>
      </c>
      <c r="I54" s="69">
        <v>0</v>
      </c>
      <c r="J54" s="30">
        <f t="shared" si="15"/>
        <v>6</v>
      </c>
      <c r="K54" s="30">
        <f t="shared" si="26"/>
        <v>0</v>
      </c>
      <c r="L54" s="31">
        <f t="shared" si="16"/>
        <v>0</v>
      </c>
      <c r="M54" s="31">
        <f t="shared" si="17"/>
        <v>6</v>
      </c>
      <c r="N54" s="31">
        <f t="shared" si="18"/>
        <v>0</v>
      </c>
      <c r="O54" s="49">
        <f t="shared" si="19"/>
        <v>0</v>
      </c>
      <c r="P54" s="71">
        <f t="shared" si="20"/>
        <v>1</v>
      </c>
      <c r="Q54" s="71">
        <f t="shared" si="21"/>
        <v>1</v>
      </c>
      <c r="R54" s="71">
        <f t="shared" si="22"/>
        <v>0</v>
      </c>
      <c r="S54" s="71">
        <f t="shared" si="23"/>
        <v>0</v>
      </c>
      <c r="T54" s="71" t="e">
        <f t="shared" si="24"/>
        <v>#DIV/0!</v>
      </c>
    </row>
    <row r="55" spans="1:20" x14ac:dyDescent="0.2">
      <c r="A55" s="166"/>
      <c r="B55" s="50" t="s">
        <v>6</v>
      </c>
      <c r="C55" s="42">
        <v>0</v>
      </c>
      <c r="D55" s="42">
        <v>0</v>
      </c>
      <c r="E55" s="42">
        <v>13</v>
      </c>
      <c r="F55" s="42">
        <v>0</v>
      </c>
      <c r="G55" s="50">
        <f t="shared" ref="G55:H57" si="50">C55+E55</f>
        <v>13</v>
      </c>
      <c r="H55" s="50">
        <f t="shared" si="50"/>
        <v>0</v>
      </c>
      <c r="I55" s="70">
        <v>0</v>
      </c>
      <c r="J55" s="30">
        <f t="shared" si="15"/>
        <v>13</v>
      </c>
      <c r="K55" s="31">
        <f t="shared" si="26"/>
        <v>0</v>
      </c>
      <c r="L55" s="31">
        <f t="shared" si="16"/>
        <v>0</v>
      </c>
      <c r="M55" s="31">
        <f t="shared" si="17"/>
        <v>13</v>
      </c>
      <c r="N55" s="31">
        <f t="shared" si="18"/>
        <v>0</v>
      </c>
      <c r="O55" s="49">
        <f t="shared" si="19"/>
        <v>0</v>
      </c>
      <c r="P55" s="71">
        <f t="shared" si="20"/>
        <v>1</v>
      </c>
      <c r="Q55" s="71">
        <f t="shared" si="21"/>
        <v>1</v>
      </c>
      <c r="R55" s="71">
        <f t="shared" si="22"/>
        <v>0</v>
      </c>
      <c r="S55" s="71">
        <f t="shared" si="23"/>
        <v>0</v>
      </c>
      <c r="T55" s="71" t="e">
        <f t="shared" si="24"/>
        <v>#DIV/0!</v>
      </c>
    </row>
    <row r="56" spans="1:20" x14ac:dyDescent="0.2">
      <c r="A56" s="166"/>
      <c r="B56" s="50" t="s">
        <v>7</v>
      </c>
      <c r="C56" s="42">
        <v>0</v>
      </c>
      <c r="D56" s="42">
        <v>0</v>
      </c>
      <c r="E56" s="42">
        <v>14</v>
      </c>
      <c r="F56" s="42">
        <v>0</v>
      </c>
      <c r="G56" s="50">
        <f t="shared" si="50"/>
        <v>14</v>
      </c>
      <c r="H56" s="50">
        <f t="shared" si="50"/>
        <v>0</v>
      </c>
      <c r="I56" s="42">
        <v>0</v>
      </c>
      <c r="J56" s="30">
        <f>SUM(G56:H56)</f>
        <v>14</v>
      </c>
      <c r="K56" s="31">
        <f t="shared" si="26"/>
        <v>0</v>
      </c>
      <c r="L56" s="31">
        <f t="shared" si="16"/>
        <v>0</v>
      </c>
      <c r="M56" s="31">
        <f t="shared" si="17"/>
        <v>14</v>
      </c>
      <c r="N56" s="31">
        <f t="shared" si="18"/>
        <v>0</v>
      </c>
      <c r="O56" s="49">
        <f t="shared" si="19"/>
        <v>0</v>
      </c>
      <c r="P56" s="71">
        <f t="shared" si="20"/>
        <v>1</v>
      </c>
      <c r="Q56" s="71">
        <f t="shared" si="21"/>
        <v>1</v>
      </c>
      <c r="R56" s="71">
        <f t="shared" si="22"/>
        <v>0</v>
      </c>
      <c r="S56" s="71">
        <f t="shared" si="23"/>
        <v>0</v>
      </c>
      <c r="T56" s="71" t="e">
        <f t="shared" si="24"/>
        <v>#DIV/0!</v>
      </c>
    </row>
    <row r="57" spans="1:20" ht="16" thickBot="1" x14ac:dyDescent="0.25">
      <c r="A57" s="167"/>
      <c r="B57" s="50" t="s">
        <v>8</v>
      </c>
      <c r="C57" s="42">
        <v>0</v>
      </c>
      <c r="D57" s="42">
        <v>0</v>
      </c>
      <c r="E57" s="42">
        <v>7</v>
      </c>
      <c r="F57" s="42">
        <v>0</v>
      </c>
      <c r="G57" s="50">
        <f t="shared" si="50"/>
        <v>7</v>
      </c>
      <c r="H57" s="50">
        <f t="shared" si="50"/>
        <v>0</v>
      </c>
      <c r="I57" s="70">
        <v>0</v>
      </c>
      <c r="J57" s="30">
        <f t="shared" si="15"/>
        <v>7</v>
      </c>
      <c r="K57" s="68">
        <f t="shared" si="26"/>
        <v>0</v>
      </c>
      <c r="L57" s="68">
        <f t="shared" si="16"/>
        <v>0</v>
      </c>
      <c r="M57" s="68">
        <f t="shared" si="17"/>
        <v>7</v>
      </c>
      <c r="N57" s="68">
        <f t="shared" si="18"/>
        <v>0</v>
      </c>
      <c r="O57" s="72">
        <f t="shared" si="19"/>
        <v>0</v>
      </c>
      <c r="P57" s="71">
        <f t="shared" si="20"/>
        <v>1</v>
      </c>
      <c r="Q57" s="71">
        <f t="shared" si="21"/>
        <v>1</v>
      </c>
      <c r="R57" s="71">
        <f t="shared" si="22"/>
        <v>0</v>
      </c>
      <c r="S57" s="71">
        <f t="shared" si="23"/>
        <v>0</v>
      </c>
      <c r="T57" s="71" t="e">
        <f t="shared" si="24"/>
        <v>#DIV/0!</v>
      </c>
    </row>
    <row r="58" spans="1:20" ht="16" thickBot="1" x14ac:dyDescent="0.25">
      <c r="A58" s="92" t="s">
        <v>1</v>
      </c>
      <c r="B58" s="93"/>
      <c r="C58" s="37">
        <f>SUM(C54:C57)</f>
        <v>0</v>
      </c>
      <c r="D58" s="37">
        <f t="shared" ref="D58:F58" si="51">SUM(D54:D57)</f>
        <v>0</v>
      </c>
      <c r="E58" s="37">
        <f>SUM(E54:E57)</f>
        <v>40</v>
      </c>
      <c r="F58" s="37">
        <f t="shared" si="51"/>
        <v>0</v>
      </c>
      <c r="G58" s="37">
        <f>SUM(G54:G57)</f>
        <v>40</v>
      </c>
      <c r="H58" s="37">
        <f t="shared" ref="H58" si="52">SUM(H54:H57)</f>
        <v>0</v>
      </c>
      <c r="I58" s="59">
        <f>SUM(I54:I57)</f>
        <v>0</v>
      </c>
      <c r="J58" s="30">
        <f t="shared" si="15"/>
        <v>40</v>
      </c>
      <c r="K58" s="73">
        <f t="shared" si="26"/>
        <v>0</v>
      </c>
      <c r="L58" s="73">
        <f t="shared" si="16"/>
        <v>0</v>
      </c>
      <c r="M58" s="73">
        <f t="shared" si="17"/>
        <v>40</v>
      </c>
      <c r="N58" s="73">
        <f t="shared" si="18"/>
        <v>0</v>
      </c>
      <c r="O58" s="74">
        <f t="shared" si="19"/>
        <v>0</v>
      </c>
      <c r="P58" s="71">
        <f t="shared" si="20"/>
        <v>1</v>
      </c>
      <c r="Q58" s="71">
        <f t="shared" si="21"/>
        <v>1</v>
      </c>
      <c r="R58" s="71">
        <f t="shared" si="22"/>
        <v>0</v>
      </c>
      <c r="S58" s="71">
        <f t="shared" si="23"/>
        <v>0</v>
      </c>
      <c r="T58" s="71" t="e">
        <f t="shared" si="24"/>
        <v>#DIV/0!</v>
      </c>
    </row>
    <row r="59" spans="1:20" ht="15" customHeight="1" x14ac:dyDescent="0.2">
      <c r="A59" s="165" t="s">
        <v>124</v>
      </c>
      <c r="B59" s="50" t="s">
        <v>5</v>
      </c>
      <c r="C59" s="79">
        <v>0</v>
      </c>
      <c r="D59" s="79">
        <v>0</v>
      </c>
      <c r="E59" s="50">
        <v>7</v>
      </c>
      <c r="F59" s="79">
        <v>0</v>
      </c>
      <c r="G59" s="50">
        <f>C59+E59</f>
        <v>7</v>
      </c>
      <c r="H59" s="50">
        <f>D59+F59</f>
        <v>0</v>
      </c>
      <c r="I59" s="69">
        <v>0</v>
      </c>
      <c r="J59" s="30">
        <f t="shared" si="15"/>
        <v>7</v>
      </c>
      <c r="K59" s="30">
        <f t="shared" si="26"/>
        <v>0</v>
      </c>
      <c r="L59" s="31">
        <f t="shared" si="16"/>
        <v>0</v>
      </c>
      <c r="M59" s="31">
        <f t="shared" si="17"/>
        <v>7</v>
      </c>
      <c r="N59" s="31">
        <f t="shared" si="18"/>
        <v>0</v>
      </c>
      <c r="O59" s="49">
        <f t="shared" si="19"/>
        <v>0</v>
      </c>
      <c r="P59" s="71">
        <f t="shared" si="20"/>
        <v>1</v>
      </c>
      <c r="Q59" s="71">
        <f t="shared" si="21"/>
        <v>1</v>
      </c>
      <c r="R59" s="71">
        <f t="shared" si="22"/>
        <v>0</v>
      </c>
      <c r="S59" s="71">
        <f t="shared" si="23"/>
        <v>0</v>
      </c>
      <c r="T59" s="71" t="e">
        <f t="shared" si="24"/>
        <v>#DIV/0!</v>
      </c>
    </row>
    <row r="60" spans="1:20" x14ac:dyDescent="0.2">
      <c r="A60" s="166"/>
      <c r="B60" s="50" t="s">
        <v>6</v>
      </c>
      <c r="C60" s="42">
        <v>0</v>
      </c>
      <c r="D60" s="42">
        <v>0</v>
      </c>
      <c r="E60" s="42">
        <v>6</v>
      </c>
      <c r="F60" s="42">
        <v>0</v>
      </c>
      <c r="G60" s="50">
        <f t="shared" ref="G60:H62" si="53">C60+E60</f>
        <v>6</v>
      </c>
      <c r="H60" s="50">
        <f t="shared" si="53"/>
        <v>0</v>
      </c>
      <c r="I60" s="70">
        <v>0</v>
      </c>
      <c r="J60" s="30">
        <f t="shared" si="15"/>
        <v>6</v>
      </c>
      <c r="K60" s="31">
        <f t="shared" si="26"/>
        <v>0</v>
      </c>
      <c r="L60" s="31">
        <f t="shared" si="16"/>
        <v>0</v>
      </c>
      <c r="M60" s="31">
        <f t="shared" si="17"/>
        <v>6</v>
      </c>
      <c r="N60" s="31">
        <f t="shared" si="18"/>
        <v>0</v>
      </c>
      <c r="O60" s="49">
        <f t="shared" si="19"/>
        <v>0</v>
      </c>
      <c r="P60" s="71">
        <f t="shared" si="20"/>
        <v>1</v>
      </c>
      <c r="Q60" s="71">
        <f t="shared" si="21"/>
        <v>1</v>
      </c>
      <c r="R60" s="71">
        <f t="shared" si="22"/>
        <v>0</v>
      </c>
      <c r="S60" s="71">
        <f t="shared" si="23"/>
        <v>0</v>
      </c>
      <c r="T60" s="71" t="e">
        <f t="shared" si="24"/>
        <v>#DIV/0!</v>
      </c>
    </row>
    <row r="61" spans="1:20" x14ac:dyDescent="0.2">
      <c r="A61" s="166"/>
      <c r="B61" s="50" t="s">
        <v>7</v>
      </c>
      <c r="C61" s="42">
        <v>0</v>
      </c>
      <c r="D61" s="42">
        <v>0</v>
      </c>
      <c r="E61" s="42">
        <v>57</v>
      </c>
      <c r="F61" s="42">
        <v>0</v>
      </c>
      <c r="G61" s="50">
        <f t="shared" si="53"/>
        <v>57</v>
      </c>
      <c r="H61" s="50">
        <f t="shared" si="53"/>
        <v>0</v>
      </c>
      <c r="I61" s="42">
        <v>0</v>
      </c>
      <c r="J61" s="30">
        <f t="shared" si="15"/>
        <v>57</v>
      </c>
      <c r="K61" s="31">
        <f t="shared" si="26"/>
        <v>0</v>
      </c>
      <c r="L61" s="31">
        <f t="shared" si="16"/>
        <v>0</v>
      </c>
      <c r="M61" s="31">
        <f t="shared" si="17"/>
        <v>57</v>
      </c>
      <c r="N61" s="31">
        <f t="shared" si="18"/>
        <v>0</v>
      </c>
      <c r="O61" s="49">
        <f t="shared" si="19"/>
        <v>0</v>
      </c>
      <c r="P61" s="71">
        <f t="shared" si="20"/>
        <v>1</v>
      </c>
      <c r="Q61" s="71">
        <f t="shared" si="21"/>
        <v>1</v>
      </c>
      <c r="R61" s="71">
        <f t="shared" si="22"/>
        <v>0</v>
      </c>
      <c r="S61" s="71">
        <f t="shared" si="23"/>
        <v>0</v>
      </c>
      <c r="T61" s="71" t="e">
        <f t="shared" si="24"/>
        <v>#DIV/0!</v>
      </c>
    </row>
    <row r="62" spans="1:20" ht="16" thickBot="1" x14ac:dyDescent="0.25">
      <c r="A62" s="167"/>
      <c r="B62" s="50" t="s">
        <v>8</v>
      </c>
      <c r="C62" s="42">
        <v>0</v>
      </c>
      <c r="D62" s="42">
        <v>0</v>
      </c>
      <c r="E62" s="42">
        <v>12</v>
      </c>
      <c r="F62" s="42">
        <v>0</v>
      </c>
      <c r="G62" s="50">
        <f t="shared" si="53"/>
        <v>12</v>
      </c>
      <c r="H62" s="50">
        <f t="shared" si="53"/>
        <v>0</v>
      </c>
      <c r="I62" s="70">
        <v>0</v>
      </c>
      <c r="J62" s="30">
        <f t="shared" si="15"/>
        <v>12</v>
      </c>
      <c r="K62" s="68">
        <f t="shared" si="26"/>
        <v>0</v>
      </c>
      <c r="L62" s="68">
        <f t="shared" si="16"/>
        <v>0</v>
      </c>
      <c r="M62" s="68">
        <f t="shared" si="17"/>
        <v>12</v>
      </c>
      <c r="N62" s="68">
        <f t="shared" si="18"/>
        <v>0</v>
      </c>
      <c r="O62" s="72">
        <f t="shared" si="19"/>
        <v>0</v>
      </c>
      <c r="P62" s="71">
        <f t="shared" si="20"/>
        <v>1</v>
      </c>
      <c r="Q62" s="71">
        <f t="shared" si="21"/>
        <v>1</v>
      </c>
      <c r="R62" s="71">
        <f t="shared" si="22"/>
        <v>0</v>
      </c>
      <c r="S62" s="71">
        <f t="shared" si="23"/>
        <v>0</v>
      </c>
      <c r="T62" s="71" t="e">
        <f t="shared" si="24"/>
        <v>#DIV/0!</v>
      </c>
    </row>
    <row r="63" spans="1:20" ht="16" thickBot="1" x14ac:dyDescent="0.25">
      <c r="A63" s="92" t="s">
        <v>1</v>
      </c>
      <c r="B63" s="93"/>
      <c r="C63" s="37">
        <f t="shared" ref="C63:F63" si="54">SUM(C59:C62)</f>
        <v>0</v>
      </c>
      <c r="D63" s="37">
        <f t="shared" si="54"/>
        <v>0</v>
      </c>
      <c r="E63" s="37">
        <f t="shared" si="54"/>
        <v>82</v>
      </c>
      <c r="F63" s="37">
        <f t="shared" si="54"/>
        <v>0</v>
      </c>
      <c r="G63" s="37">
        <f>SUM(G59:G62)</f>
        <v>82</v>
      </c>
      <c r="H63" s="37">
        <f t="shared" ref="H63" si="55">SUM(H59:H62)</f>
        <v>0</v>
      </c>
      <c r="I63" s="59">
        <f>SUM(I59:I62)</f>
        <v>0</v>
      </c>
      <c r="J63" s="30">
        <f t="shared" si="15"/>
        <v>82</v>
      </c>
      <c r="K63" s="73">
        <f t="shared" si="26"/>
        <v>0</v>
      </c>
      <c r="L63" s="73">
        <f t="shared" si="16"/>
        <v>0</v>
      </c>
      <c r="M63" s="73">
        <f t="shared" si="17"/>
        <v>82</v>
      </c>
      <c r="N63" s="73">
        <f t="shared" si="18"/>
        <v>0</v>
      </c>
      <c r="O63" s="74">
        <f t="shared" si="19"/>
        <v>0</v>
      </c>
      <c r="P63" s="71">
        <f t="shared" si="20"/>
        <v>1</v>
      </c>
      <c r="Q63" s="71">
        <f t="shared" si="21"/>
        <v>1</v>
      </c>
      <c r="R63" s="71">
        <f t="shared" si="22"/>
        <v>0</v>
      </c>
      <c r="S63" s="71">
        <f t="shared" si="23"/>
        <v>0</v>
      </c>
      <c r="T63" s="71" t="e">
        <f t="shared" si="24"/>
        <v>#DIV/0!</v>
      </c>
    </row>
    <row r="64" spans="1:20" ht="15" customHeight="1" x14ac:dyDescent="0.2">
      <c r="A64" s="165" t="s">
        <v>125</v>
      </c>
      <c r="B64" s="50" t="s">
        <v>5</v>
      </c>
      <c r="C64" s="79">
        <v>0</v>
      </c>
      <c r="D64" s="79">
        <v>0</v>
      </c>
      <c r="E64" s="50">
        <v>5</v>
      </c>
      <c r="F64" s="79">
        <v>0</v>
      </c>
      <c r="G64" s="50">
        <f>C64+E64</f>
        <v>5</v>
      </c>
      <c r="H64" s="50">
        <f>D64+F64</f>
        <v>0</v>
      </c>
      <c r="I64" s="69">
        <v>0</v>
      </c>
      <c r="J64" s="30">
        <f t="shared" si="15"/>
        <v>5</v>
      </c>
      <c r="K64" s="30">
        <f t="shared" si="26"/>
        <v>0</v>
      </c>
      <c r="L64" s="31">
        <f t="shared" si="16"/>
        <v>0</v>
      </c>
      <c r="M64" s="31">
        <f t="shared" si="17"/>
        <v>5</v>
      </c>
      <c r="N64" s="31">
        <f t="shared" si="18"/>
        <v>0</v>
      </c>
      <c r="O64" s="49">
        <f t="shared" si="19"/>
        <v>0</v>
      </c>
      <c r="P64" s="71">
        <f t="shared" si="20"/>
        <v>1</v>
      </c>
      <c r="Q64" s="71">
        <f t="shared" si="21"/>
        <v>1</v>
      </c>
      <c r="R64" s="71">
        <f t="shared" si="22"/>
        <v>0</v>
      </c>
      <c r="S64" s="71">
        <f t="shared" si="23"/>
        <v>0</v>
      </c>
      <c r="T64" s="71" t="e">
        <f t="shared" si="24"/>
        <v>#DIV/0!</v>
      </c>
    </row>
    <row r="65" spans="1:20" x14ac:dyDescent="0.2">
      <c r="A65" s="166"/>
      <c r="B65" s="50" t="s">
        <v>6</v>
      </c>
      <c r="C65" s="42">
        <v>0</v>
      </c>
      <c r="D65" s="42">
        <v>0</v>
      </c>
      <c r="E65" s="42">
        <v>5</v>
      </c>
      <c r="F65" s="42">
        <v>0</v>
      </c>
      <c r="G65" s="50">
        <f t="shared" ref="G65:H67" si="56">C65+E65</f>
        <v>5</v>
      </c>
      <c r="H65" s="50">
        <f t="shared" si="56"/>
        <v>0</v>
      </c>
      <c r="I65" s="70">
        <v>0</v>
      </c>
      <c r="J65" s="30">
        <f t="shared" si="15"/>
        <v>5</v>
      </c>
      <c r="K65" s="31">
        <f t="shared" si="26"/>
        <v>0</v>
      </c>
      <c r="L65" s="31">
        <f t="shared" si="16"/>
        <v>0</v>
      </c>
      <c r="M65" s="31">
        <f t="shared" si="17"/>
        <v>5</v>
      </c>
      <c r="N65" s="31">
        <f t="shared" si="18"/>
        <v>0</v>
      </c>
      <c r="O65" s="49">
        <f t="shared" si="19"/>
        <v>0</v>
      </c>
      <c r="P65" s="71">
        <f t="shared" si="20"/>
        <v>1</v>
      </c>
      <c r="Q65" s="71">
        <f t="shared" si="21"/>
        <v>1</v>
      </c>
      <c r="R65" s="71">
        <f t="shared" si="22"/>
        <v>0</v>
      </c>
      <c r="S65" s="71">
        <f t="shared" si="23"/>
        <v>0</v>
      </c>
      <c r="T65" s="71" t="e">
        <f t="shared" si="24"/>
        <v>#DIV/0!</v>
      </c>
    </row>
    <row r="66" spans="1:20" x14ac:dyDescent="0.2">
      <c r="A66" s="166"/>
      <c r="B66" s="50" t="s">
        <v>7</v>
      </c>
      <c r="C66" s="42">
        <v>0</v>
      </c>
      <c r="D66" s="42">
        <v>0</v>
      </c>
      <c r="E66" s="42">
        <v>6</v>
      </c>
      <c r="F66" s="42">
        <v>0</v>
      </c>
      <c r="G66" s="50">
        <f t="shared" si="56"/>
        <v>6</v>
      </c>
      <c r="H66" s="50">
        <f t="shared" si="56"/>
        <v>0</v>
      </c>
      <c r="I66" s="42">
        <v>0</v>
      </c>
      <c r="J66" s="30">
        <f t="shared" si="15"/>
        <v>6</v>
      </c>
      <c r="K66" s="31">
        <f t="shared" si="26"/>
        <v>0</v>
      </c>
      <c r="L66" s="31">
        <f t="shared" si="16"/>
        <v>0</v>
      </c>
      <c r="M66" s="31">
        <f t="shared" si="17"/>
        <v>6</v>
      </c>
      <c r="N66" s="31">
        <f t="shared" si="18"/>
        <v>0</v>
      </c>
      <c r="O66" s="49">
        <f t="shared" si="19"/>
        <v>0</v>
      </c>
      <c r="P66" s="71">
        <f t="shared" si="20"/>
        <v>1</v>
      </c>
      <c r="Q66" s="71">
        <f t="shared" si="21"/>
        <v>1</v>
      </c>
      <c r="R66" s="71">
        <f t="shared" si="22"/>
        <v>0</v>
      </c>
      <c r="S66" s="71">
        <f t="shared" si="23"/>
        <v>0</v>
      </c>
      <c r="T66" s="71" t="e">
        <f t="shared" si="24"/>
        <v>#DIV/0!</v>
      </c>
    </row>
    <row r="67" spans="1:20" ht="16" thickBot="1" x14ac:dyDescent="0.25">
      <c r="A67" s="167"/>
      <c r="B67" s="50" t="s">
        <v>8</v>
      </c>
      <c r="C67" s="42">
        <v>0</v>
      </c>
      <c r="D67" s="42">
        <v>0</v>
      </c>
      <c r="E67" s="42">
        <v>6</v>
      </c>
      <c r="F67" s="42">
        <v>0</v>
      </c>
      <c r="G67" s="50">
        <f t="shared" si="56"/>
        <v>6</v>
      </c>
      <c r="H67" s="50">
        <f t="shared" si="56"/>
        <v>0</v>
      </c>
      <c r="I67" s="70">
        <v>0</v>
      </c>
      <c r="J67" s="30">
        <f t="shared" si="15"/>
        <v>6</v>
      </c>
      <c r="K67" s="68">
        <f t="shared" si="26"/>
        <v>0</v>
      </c>
      <c r="L67" s="68">
        <f t="shared" si="16"/>
        <v>0</v>
      </c>
      <c r="M67" s="68">
        <f t="shared" si="17"/>
        <v>6</v>
      </c>
      <c r="N67" s="68">
        <f t="shared" si="18"/>
        <v>0</v>
      </c>
      <c r="O67" s="72">
        <f t="shared" si="19"/>
        <v>0</v>
      </c>
      <c r="P67" s="71">
        <f t="shared" si="20"/>
        <v>1</v>
      </c>
      <c r="Q67" s="71">
        <f t="shared" si="21"/>
        <v>1</v>
      </c>
      <c r="R67" s="71">
        <f t="shared" si="22"/>
        <v>0</v>
      </c>
      <c r="S67" s="71">
        <f t="shared" si="23"/>
        <v>0</v>
      </c>
      <c r="T67" s="71" t="e">
        <f t="shared" si="24"/>
        <v>#DIV/0!</v>
      </c>
    </row>
    <row r="68" spans="1:20" ht="16" thickBot="1" x14ac:dyDescent="0.25">
      <c r="A68" s="92" t="s">
        <v>1</v>
      </c>
      <c r="B68" s="93"/>
      <c r="C68" s="37">
        <f t="shared" ref="C68:F68" si="57">SUM(C64:C67)</f>
        <v>0</v>
      </c>
      <c r="D68" s="37">
        <f t="shared" si="57"/>
        <v>0</v>
      </c>
      <c r="E68" s="37">
        <f t="shared" si="57"/>
        <v>22</v>
      </c>
      <c r="F68" s="37">
        <f t="shared" si="57"/>
        <v>0</v>
      </c>
      <c r="G68" s="37">
        <f>SUM(G64:G67)</f>
        <v>22</v>
      </c>
      <c r="H68" s="37">
        <f t="shared" ref="H68" si="58">SUM(H64:H67)</f>
        <v>0</v>
      </c>
      <c r="I68" s="59">
        <f>SUM(I64:I67)</f>
        <v>0</v>
      </c>
      <c r="J68" s="30">
        <f t="shared" si="15"/>
        <v>22</v>
      </c>
      <c r="K68" s="73">
        <f t="shared" si="26"/>
        <v>0</v>
      </c>
      <c r="L68" s="73">
        <f t="shared" si="16"/>
        <v>0</v>
      </c>
      <c r="M68" s="73">
        <f t="shared" si="17"/>
        <v>22</v>
      </c>
      <c r="N68" s="73">
        <f t="shared" si="18"/>
        <v>0</v>
      </c>
      <c r="O68" s="74">
        <f t="shared" si="19"/>
        <v>0</v>
      </c>
      <c r="P68" s="71">
        <f t="shared" si="20"/>
        <v>1</v>
      </c>
      <c r="Q68" s="71">
        <f t="shared" si="21"/>
        <v>1</v>
      </c>
      <c r="R68" s="71">
        <f t="shared" si="22"/>
        <v>0</v>
      </c>
      <c r="S68" s="71">
        <f t="shared" si="23"/>
        <v>0</v>
      </c>
      <c r="T68" s="71" t="e">
        <f t="shared" si="24"/>
        <v>#DIV/0!</v>
      </c>
    </row>
    <row r="69" spans="1:20" ht="15" customHeight="1" x14ac:dyDescent="0.2">
      <c r="A69" s="165" t="s">
        <v>126</v>
      </c>
      <c r="B69" s="50" t="s">
        <v>5</v>
      </c>
      <c r="C69" s="79">
        <v>0</v>
      </c>
      <c r="D69" s="79">
        <v>0</v>
      </c>
      <c r="E69" s="50">
        <v>9</v>
      </c>
      <c r="F69" s="79">
        <v>0</v>
      </c>
      <c r="G69" s="50">
        <f>C69+E69</f>
        <v>9</v>
      </c>
      <c r="H69" s="50">
        <f>D69+F69</f>
        <v>0</v>
      </c>
      <c r="I69" s="69">
        <v>0</v>
      </c>
      <c r="J69" s="30">
        <f t="shared" si="15"/>
        <v>9</v>
      </c>
      <c r="K69" s="30">
        <f t="shared" si="26"/>
        <v>0</v>
      </c>
      <c r="L69" s="31">
        <f t="shared" si="16"/>
        <v>0</v>
      </c>
      <c r="M69" s="31">
        <f t="shared" si="17"/>
        <v>9</v>
      </c>
      <c r="N69" s="31">
        <f t="shared" si="18"/>
        <v>0</v>
      </c>
      <c r="O69" s="49">
        <f t="shared" si="19"/>
        <v>0</v>
      </c>
      <c r="P69" s="71">
        <f t="shared" si="20"/>
        <v>1</v>
      </c>
      <c r="Q69" s="71">
        <f t="shared" si="21"/>
        <v>1</v>
      </c>
      <c r="R69" s="71">
        <f t="shared" si="22"/>
        <v>0</v>
      </c>
      <c r="S69" s="71">
        <f t="shared" si="23"/>
        <v>0</v>
      </c>
      <c r="T69" s="71" t="e">
        <f t="shared" si="24"/>
        <v>#DIV/0!</v>
      </c>
    </row>
    <row r="70" spans="1:20" x14ac:dyDescent="0.2">
      <c r="A70" s="166"/>
      <c r="B70" s="50" t="s">
        <v>6</v>
      </c>
      <c r="C70" s="42">
        <v>0</v>
      </c>
      <c r="D70" s="42">
        <v>0</v>
      </c>
      <c r="E70" s="42">
        <v>2</v>
      </c>
      <c r="F70" s="42">
        <v>0</v>
      </c>
      <c r="G70" s="50">
        <f t="shared" ref="G70:H72" si="59">C70+E70</f>
        <v>2</v>
      </c>
      <c r="H70" s="50">
        <f t="shared" si="59"/>
        <v>0</v>
      </c>
      <c r="I70" s="70">
        <v>0</v>
      </c>
      <c r="J70" s="30">
        <f t="shared" si="15"/>
        <v>2</v>
      </c>
      <c r="K70" s="31">
        <f t="shared" si="26"/>
        <v>0</v>
      </c>
      <c r="L70" s="31">
        <f t="shared" si="16"/>
        <v>0</v>
      </c>
      <c r="M70" s="31">
        <f t="shared" si="17"/>
        <v>2</v>
      </c>
      <c r="N70" s="31">
        <f t="shared" si="18"/>
        <v>0</v>
      </c>
      <c r="O70" s="49">
        <f t="shared" si="19"/>
        <v>0</v>
      </c>
      <c r="P70" s="71">
        <f t="shared" si="20"/>
        <v>1</v>
      </c>
      <c r="Q70" s="71">
        <f t="shared" si="21"/>
        <v>1</v>
      </c>
      <c r="R70" s="71">
        <f t="shared" si="22"/>
        <v>0</v>
      </c>
      <c r="S70" s="71">
        <f t="shared" si="23"/>
        <v>0</v>
      </c>
      <c r="T70" s="71" t="e">
        <f t="shared" si="24"/>
        <v>#DIV/0!</v>
      </c>
    </row>
    <row r="71" spans="1:20" x14ac:dyDescent="0.2">
      <c r="A71" s="166"/>
      <c r="B71" s="50" t="s">
        <v>7</v>
      </c>
      <c r="C71" s="42">
        <v>0</v>
      </c>
      <c r="D71" s="42">
        <v>0</v>
      </c>
      <c r="E71" s="42">
        <v>5</v>
      </c>
      <c r="F71" s="42">
        <v>0</v>
      </c>
      <c r="G71" s="50">
        <f t="shared" si="59"/>
        <v>5</v>
      </c>
      <c r="H71" s="50">
        <f t="shared" si="59"/>
        <v>0</v>
      </c>
      <c r="I71" s="42">
        <v>0</v>
      </c>
      <c r="J71" s="30">
        <f t="shared" si="15"/>
        <v>5</v>
      </c>
      <c r="K71" s="31">
        <f t="shared" si="26"/>
        <v>0</v>
      </c>
      <c r="L71" s="31">
        <f t="shared" si="16"/>
        <v>0</v>
      </c>
      <c r="M71" s="31">
        <f t="shared" si="17"/>
        <v>5</v>
      </c>
      <c r="N71" s="31">
        <f t="shared" si="18"/>
        <v>0</v>
      </c>
      <c r="O71" s="49">
        <f t="shared" si="19"/>
        <v>0</v>
      </c>
      <c r="P71" s="71">
        <f t="shared" si="20"/>
        <v>1</v>
      </c>
      <c r="Q71" s="71">
        <f t="shared" si="21"/>
        <v>1</v>
      </c>
      <c r="R71" s="71">
        <f t="shared" si="22"/>
        <v>0</v>
      </c>
      <c r="S71" s="71">
        <f t="shared" si="23"/>
        <v>0</v>
      </c>
      <c r="T71" s="71" t="e">
        <f t="shared" si="24"/>
        <v>#DIV/0!</v>
      </c>
    </row>
    <row r="72" spans="1:20" ht="16" thickBot="1" x14ac:dyDescent="0.25">
      <c r="A72" s="167"/>
      <c r="B72" s="50" t="s">
        <v>8</v>
      </c>
      <c r="C72" s="42">
        <v>0</v>
      </c>
      <c r="D72" s="42">
        <v>0</v>
      </c>
      <c r="E72" s="42">
        <v>6</v>
      </c>
      <c r="F72" s="42">
        <v>0</v>
      </c>
      <c r="G72" s="50">
        <f t="shared" si="59"/>
        <v>6</v>
      </c>
      <c r="H72" s="50">
        <f t="shared" si="59"/>
        <v>0</v>
      </c>
      <c r="I72" s="70"/>
      <c r="J72" s="30">
        <f t="shared" si="15"/>
        <v>6</v>
      </c>
      <c r="K72" s="68">
        <f t="shared" si="26"/>
        <v>0</v>
      </c>
      <c r="L72" s="68">
        <f t="shared" si="16"/>
        <v>0</v>
      </c>
      <c r="M72" s="68">
        <f t="shared" si="17"/>
        <v>6</v>
      </c>
      <c r="N72" s="68">
        <f t="shared" si="18"/>
        <v>0</v>
      </c>
      <c r="O72" s="72">
        <f t="shared" si="19"/>
        <v>0</v>
      </c>
      <c r="P72" s="71">
        <f t="shared" si="20"/>
        <v>1</v>
      </c>
      <c r="Q72" s="71">
        <f t="shared" si="21"/>
        <v>1</v>
      </c>
      <c r="R72" s="71">
        <f t="shared" si="22"/>
        <v>0</v>
      </c>
      <c r="S72" s="71">
        <f t="shared" si="23"/>
        <v>0</v>
      </c>
      <c r="T72" s="71" t="e">
        <f t="shared" si="24"/>
        <v>#DIV/0!</v>
      </c>
    </row>
    <row r="73" spans="1:20" ht="16" thickBot="1" x14ac:dyDescent="0.25">
      <c r="A73" s="92" t="s">
        <v>1</v>
      </c>
      <c r="B73" s="93"/>
      <c r="C73" s="37">
        <f t="shared" ref="C73:F73" si="60">SUM(C69:C72)</f>
        <v>0</v>
      </c>
      <c r="D73" s="37">
        <f t="shared" si="60"/>
        <v>0</v>
      </c>
      <c r="E73" s="37">
        <f t="shared" si="60"/>
        <v>22</v>
      </c>
      <c r="F73" s="37">
        <f t="shared" si="60"/>
        <v>0</v>
      </c>
      <c r="G73" s="37">
        <f>SUM(G69:G72)</f>
        <v>22</v>
      </c>
      <c r="H73" s="37">
        <f t="shared" ref="H73" si="61">SUM(H69:H72)</f>
        <v>0</v>
      </c>
      <c r="I73" s="59">
        <f>SUM(I69:I72)</f>
        <v>0</v>
      </c>
      <c r="J73" s="30">
        <f t="shared" si="15"/>
        <v>22</v>
      </c>
      <c r="K73" s="73">
        <f t="shared" si="26"/>
        <v>0</v>
      </c>
      <c r="L73" s="73">
        <f t="shared" si="16"/>
        <v>0</v>
      </c>
      <c r="M73" s="73">
        <f t="shared" si="17"/>
        <v>22</v>
      </c>
      <c r="N73" s="73">
        <f t="shared" si="18"/>
        <v>0</v>
      </c>
      <c r="O73" s="74">
        <f t="shared" si="19"/>
        <v>0</v>
      </c>
      <c r="P73" s="71">
        <f t="shared" si="20"/>
        <v>1</v>
      </c>
      <c r="Q73" s="71">
        <f t="shared" si="21"/>
        <v>1</v>
      </c>
      <c r="R73" s="71">
        <f t="shared" si="22"/>
        <v>0</v>
      </c>
      <c r="S73" s="71">
        <f t="shared" si="23"/>
        <v>0</v>
      </c>
      <c r="T73" s="71" t="e">
        <f t="shared" si="24"/>
        <v>#DIV/0!</v>
      </c>
    </row>
    <row r="74" spans="1:20" ht="15" customHeight="1" x14ac:dyDescent="0.2">
      <c r="A74" s="165" t="s">
        <v>127</v>
      </c>
      <c r="B74" s="50" t="s">
        <v>5</v>
      </c>
      <c r="C74" s="79">
        <v>0</v>
      </c>
      <c r="D74" s="79">
        <v>0</v>
      </c>
      <c r="E74" s="50">
        <v>14</v>
      </c>
      <c r="F74" s="79">
        <v>0</v>
      </c>
      <c r="G74" s="50">
        <f>C74+E74</f>
        <v>14</v>
      </c>
      <c r="H74" s="50">
        <f>D74+F74</f>
        <v>0</v>
      </c>
      <c r="I74" s="69">
        <v>0</v>
      </c>
      <c r="J74" s="30">
        <f t="shared" si="15"/>
        <v>14</v>
      </c>
      <c r="K74" s="30">
        <f t="shared" si="26"/>
        <v>0</v>
      </c>
      <c r="L74" s="31">
        <f t="shared" si="16"/>
        <v>0</v>
      </c>
      <c r="M74" s="31">
        <f t="shared" si="17"/>
        <v>14</v>
      </c>
      <c r="N74" s="31">
        <f t="shared" si="18"/>
        <v>0</v>
      </c>
      <c r="O74" s="49">
        <f t="shared" si="19"/>
        <v>0</v>
      </c>
      <c r="P74" s="71">
        <f t="shared" si="20"/>
        <v>1</v>
      </c>
      <c r="Q74" s="71">
        <f t="shared" si="21"/>
        <v>1</v>
      </c>
      <c r="R74" s="71">
        <f t="shared" si="22"/>
        <v>0</v>
      </c>
      <c r="S74" s="71">
        <f t="shared" si="23"/>
        <v>0</v>
      </c>
      <c r="T74" s="71" t="e">
        <f t="shared" si="24"/>
        <v>#DIV/0!</v>
      </c>
    </row>
    <row r="75" spans="1:20" x14ac:dyDescent="0.2">
      <c r="A75" s="166"/>
      <c r="B75" s="50" t="s">
        <v>6</v>
      </c>
      <c r="C75" s="42">
        <v>0</v>
      </c>
      <c r="D75" s="42">
        <v>0</v>
      </c>
      <c r="E75" s="42">
        <v>12</v>
      </c>
      <c r="F75" s="42">
        <v>0</v>
      </c>
      <c r="G75" s="50">
        <f t="shared" ref="G75:H77" si="62">C75+E75</f>
        <v>12</v>
      </c>
      <c r="H75" s="50">
        <f t="shared" si="62"/>
        <v>0</v>
      </c>
      <c r="I75" s="70">
        <v>0</v>
      </c>
      <c r="J75" s="30">
        <f t="shared" si="15"/>
        <v>12</v>
      </c>
      <c r="K75" s="31">
        <f t="shared" si="26"/>
        <v>0</v>
      </c>
      <c r="L75" s="31">
        <f t="shared" si="16"/>
        <v>0</v>
      </c>
      <c r="M75" s="31">
        <f t="shared" si="17"/>
        <v>12</v>
      </c>
      <c r="N75" s="31">
        <f t="shared" si="18"/>
        <v>0</v>
      </c>
      <c r="O75" s="49">
        <f t="shared" si="19"/>
        <v>0</v>
      </c>
      <c r="P75" s="71">
        <f t="shared" si="20"/>
        <v>1</v>
      </c>
      <c r="Q75" s="71">
        <f t="shared" si="21"/>
        <v>1</v>
      </c>
      <c r="R75" s="71">
        <f t="shared" si="22"/>
        <v>0</v>
      </c>
      <c r="S75" s="71">
        <f t="shared" si="23"/>
        <v>0</v>
      </c>
      <c r="T75" s="71" t="e">
        <f t="shared" si="24"/>
        <v>#DIV/0!</v>
      </c>
    </row>
    <row r="76" spans="1:20" x14ac:dyDescent="0.2">
      <c r="A76" s="166"/>
      <c r="B76" s="50" t="s">
        <v>7</v>
      </c>
      <c r="C76" s="42">
        <v>0</v>
      </c>
      <c r="D76" s="42">
        <v>0</v>
      </c>
      <c r="E76" s="42">
        <v>2</v>
      </c>
      <c r="F76" s="42">
        <v>0</v>
      </c>
      <c r="G76" s="50">
        <f t="shared" si="62"/>
        <v>2</v>
      </c>
      <c r="H76" s="50">
        <f t="shared" si="62"/>
        <v>0</v>
      </c>
      <c r="I76" s="42">
        <v>0</v>
      </c>
      <c r="J76" s="30">
        <f t="shared" si="15"/>
        <v>2</v>
      </c>
      <c r="K76" s="31">
        <f t="shared" si="26"/>
        <v>0</v>
      </c>
      <c r="L76" s="31">
        <f t="shared" si="16"/>
        <v>0</v>
      </c>
      <c r="M76" s="31">
        <f t="shared" si="17"/>
        <v>2</v>
      </c>
      <c r="N76" s="31">
        <f t="shared" si="18"/>
        <v>0</v>
      </c>
      <c r="O76" s="49">
        <f t="shared" si="19"/>
        <v>0</v>
      </c>
      <c r="P76" s="71">
        <f t="shared" si="20"/>
        <v>1</v>
      </c>
      <c r="Q76" s="71">
        <f t="shared" si="21"/>
        <v>1</v>
      </c>
      <c r="R76" s="71">
        <f t="shared" si="22"/>
        <v>0</v>
      </c>
      <c r="S76" s="71">
        <f t="shared" si="23"/>
        <v>0</v>
      </c>
      <c r="T76" s="71" t="e">
        <f t="shared" si="24"/>
        <v>#DIV/0!</v>
      </c>
    </row>
    <row r="77" spans="1:20" ht="16" thickBot="1" x14ac:dyDescent="0.25">
      <c r="A77" s="167"/>
      <c r="B77" s="50" t="s">
        <v>8</v>
      </c>
      <c r="C77" s="42">
        <v>0</v>
      </c>
      <c r="D77" s="42">
        <v>0</v>
      </c>
      <c r="E77" s="42">
        <v>14</v>
      </c>
      <c r="F77" s="42">
        <v>0</v>
      </c>
      <c r="G77" s="50">
        <f t="shared" si="62"/>
        <v>14</v>
      </c>
      <c r="H77" s="50">
        <f t="shared" si="62"/>
        <v>0</v>
      </c>
      <c r="I77" s="70"/>
      <c r="J77" s="30">
        <f t="shared" ref="J77:J94" si="63">SUM(G77:H77)</f>
        <v>14</v>
      </c>
      <c r="K77" s="68">
        <f t="shared" si="26"/>
        <v>0</v>
      </c>
      <c r="L77" s="68">
        <f t="shared" si="16"/>
        <v>0</v>
      </c>
      <c r="M77" s="68">
        <f t="shared" si="17"/>
        <v>14</v>
      </c>
      <c r="N77" s="68">
        <f t="shared" si="18"/>
        <v>0</v>
      </c>
      <c r="O77" s="72">
        <f t="shared" si="19"/>
        <v>0</v>
      </c>
      <c r="P77" s="71">
        <f t="shared" si="20"/>
        <v>1</v>
      </c>
      <c r="Q77" s="71">
        <f t="shared" si="21"/>
        <v>1</v>
      </c>
      <c r="R77" s="71">
        <f t="shared" si="22"/>
        <v>0</v>
      </c>
      <c r="S77" s="71">
        <f t="shared" si="23"/>
        <v>0</v>
      </c>
      <c r="T77" s="71" t="e">
        <f t="shared" si="24"/>
        <v>#DIV/0!</v>
      </c>
    </row>
    <row r="78" spans="1:20" ht="16" thickBot="1" x14ac:dyDescent="0.25">
      <c r="A78" s="174" t="s">
        <v>1</v>
      </c>
      <c r="B78" s="175"/>
      <c r="C78" s="17">
        <f>SUM(C74:C77)</f>
        <v>0</v>
      </c>
      <c r="D78" s="17">
        <f t="shared" ref="D78:F78" si="64">SUM(D74:D77)</f>
        <v>0</v>
      </c>
      <c r="E78" s="17">
        <f>SUM(E74:E77)</f>
        <v>42</v>
      </c>
      <c r="F78" s="17">
        <f t="shared" si="64"/>
        <v>0</v>
      </c>
      <c r="G78" s="37">
        <f>SUM(G74:G77)</f>
        <v>42</v>
      </c>
      <c r="H78" s="37">
        <f t="shared" ref="H78" si="65">SUM(H74:H77)</f>
        <v>0</v>
      </c>
      <c r="I78" s="59">
        <f>SUM(I74:I77)</f>
        <v>0</v>
      </c>
      <c r="J78" s="30">
        <f t="shared" si="63"/>
        <v>42</v>
      </c>
      <c r="K78" s="73">
        <f t="shared" si="26"/>
        <v>0</v>
      </c>
      <c r="L78" s="73">
        <f t="shared" ref="L78:L88" si="66">D78</f>
        <v>0</v>
      </c>
      <c r="M78" s="73">
        <f t="shared" ref="M78:M88" si="67">E78</f>
        <v>42</v>
      </c>
      <c r="N78" s="73">
        <f t="shared" ref="N78:N88" si="68">F78</f>
        <v>0</v>
      </c>
      <c r="O78" s="74">
        <f t="shared" ref="O78:O88" si="69">I78</f>
        <v>0</v>
      </c>
      <c r="P78" s="71">
        <f t="shared" ref="P78:P88" si="70">(K78+L78+M78+N78)/J78</f>
        <v>1</v>
      </c>
      <c r="Q78" s="71">
        <f t="shared" ref="Q78:Q88" si="71">(M78+N78)/(J78-K78-L78)</f>
        <v>1</v>
      </c>
      <c r="R78" s="71">
        <f t="shared" ref="R78:R88" si="72">(L78+N78)/(K78+L78+M78+N78)</f>
        <v>0</v>
      </c>
      <c r="S78" s="71">
        <f t="shared" ref="S78:S88" si="73">(L78+N78)/J78</f>
        <v>0</v>
      </c>
      <c r="T78" s="71" t="e">
        <f t="shared" ref="T78:T88" si="74">O78/(L78+N78)</f>
        <v>#DIV/0!</v>
      </c>
    </row>
    <row r="79" spans="1:20" ht="15" customHeight="1" x14ac:dyDescent="0.2">
      <c r="A79" s="165" t="s">
        <v>128</v>
      </c>
      <c r="B79" s="50" t="s">
        <v>5</v>
      </c>
      <c r="C79" s="79">
        <v>0</v>
      </c>
      <c r="D79" s="79">
        <v>0</v>
      </c>
      <c r="E79" s="50">
        <v>3</v>
      </c>
      <c r="F79" s="79">
        <v>0</v>
      </c>
      <c r="G79" s="50">
        <f>C79+E79</f>
        <v>3</v>
      </c>
      <c r="H79" s="50">
        <f>D79+F79</f>
        <v>0</v>
      </c>
      <c r="I79" s="69">
        <v>0</v>
      </c>
      <c r="J79" s="30">
        <f t="shared" si="63"/>
        <v>3</v>
      </c>
      <c r="K79" s="30">
        <f t="shared" ref="K79:K88" si="75">C79</f>
        <v>0</v>
      </c>
      <c r="L79" s="31">
        <f t="shared" si="66"/>
        <v>0</v>
      </c>
      <c r="M79" s="31">
        <f t="shared" si="67"/>
        <v>3</v>
      </c>
      <c r="N79" s="31">
        <f t="shared" si="68"/>
        <v>0</v>
      </c>
      <c r="O79" s="49">
        <f t="shared" si="69"/>
        <v>0</v>
      </c>
      <c r="P79" s="71">
        <f t="shared" si="70"/>
        <v>1</v>
      </c>
      <c r="Q79" s="71">
        <f t="shared" si="71"/>
        <v>1</v>
      </c>
      <c r="R79" s="71">
        <f t="shared" si="72"/>
        <v>0</v>
      </c>
      <c r="S79" s="71">
        <f t="shared" si="73"/>
        <v>0</v>
      </c>
      <c r="T79" s="71" t="e">
        <f t="shared" si="74"/>
        <v>#DIV/0!</v>
      </c>
    </row>
    <row r="80" spans="1:20" x14ac:dyDescent="0.2">
      <c r="A80" s="166"/>
      <c r="B80" s="50" t="s">
        <v>6</v>
      </c>
      <c r="C80" s="42">
        <v>0</v>
      </c>
      <c r="D80" s="42">
        <v>0</v>
      </c>
      <c r="E80" s="42">
        <v>9</v>
      </c>
      <c r="F80" s="42">
        <v>0</v>
      </c>
      <c r="G80" s="50">
        <f t="shared" ref="G80:H82" si="76">C80+E80</f>
        <v>9</v>
      </c>
      <c r="H80" s="50">
        <f t="shared" si="76"/>
        <v>0</v>
      </c>
      <c r="I80" s="70">
        <v>0</v>
      </c>
      <c r="J80" s="30">
        <f t="shared" si="63"/>
        <v>9</v>
      </c>
      <c r="K80" s="31">
        <f t="shared" si="75"/>
        <v>0</v>
      </c>
      <c r="L80" s="31">
        <f t="shared" si="66"/>
        <v>0</v>
      </c>
      <c r="M80" s="31">
        <f t="shared" si="67"/>
        <v>9</v>
      </c>
      <c r="N80" s="31">
        <f t="shared" si="68"/>
        <v>0</v>
      </c>
      <c r="O80" s="49">
        <f t="shared" si="69"/>
        <v>0</v>
      </c>
      <c r="P80" s="71">
        <f t="shared" si="70"/>
        <v>1</v>
      </c>
      <c r="Q80" s="71">
        <f t="shared" si="71"/>
        <v>1</v>
      </c>
      <c r="R80" s="71">
        <f t="shared" si="72"/>
        <v>0</v>
      </c>
      <c r="S80" s="71">
        <f t="shared" si="73"/>
        <v>0</v>
      </c>
      <c r="T80" s="71" t="e">
        <f t="shared" si="74"/>
        <v>#DIV/0!</v>
      </c>
    </row>
    <row r="81" spans="1:20" x14ac:dyDescent="0.2">
      <c r="A81" s="166"/>
      <c r="B81" s="50" t="s">
        <v>7</v>
      </c>
      <c r="C81" s="42">
        <v>0</v>
      </c>
      <c r="D81" s="42">
        <v>0</v>
      </c>
      <c r="E81" s="42">
        <v>11</v>
      </c>
      <c r="F81" s="42">
        <v>0</v>
      </c>
      <c r="G81" s="50">
        <f t="shared" si="76"/>
        <v>11</v>
      </c>
      <c r="H81" s="50">
        <f t="shared" si="76"/>
        <v>0</v>
      </c>
      <c r="I81" s="42">
        <v>0</v>
      </c>
      <c r="J81" s="30">
        <f t="shared" si="63"/>
        <v>11</v>
      </c>
      <c r="K81" s="31">
        <f t="shared" si="75"/>
        <v>0</v>
      </c>
      <c r="L81" s="31">
        <f t="shared" si="66"/>
        <v>0</v>
      </c>
      <c r="M81" s="31">
        <f t="shared" si="67"/>
        <v>11</v>
      </c>
      <c r="N81" s="31">
        <f t="shared" si="68"/>
        <v>0</v>
      </c>
      <c r="O81" s="49">
        <f t="shared" si="69"/>
        <v>0</v>
      </c>
      <c r="P81" s="71">
        <f t="shared" si="70"/>
        <v>1</v>
      </c>
      <c r="Q81" s="71">
        <f t="shared" si="71"/>
        <v>1</v>
      </c>
      <c r="R81" s="71">
        <f t="shared" si="72"/>
        <v>0</v>
      </c>
      <c r="S81" s="71">
        <f t="shared" si="73"/>
        <v>0</v>
      </c>
      <c r="T81" s="71" t="e">
        <f t="shared" si="74"/>
        <v>#DIV/0!</v>
      </c>
    </row>
    <row r="82" spans="1:20" ht="16" thickBot="1" x14ac:dyDescent="0.25">
      <c r="A82" s="167"/>
      <c r="B82" s="50" t="s">
        <v>8</v>
      </c>
      <c r="C82" s="42">
        <v>0</v>
      </c>
      <c r="D82" s="42">
        <v>0</v>
      </c>
      <c r="E82" s="42">
        <v>5</v>
      </c>
      <c r="F82" s="42">
        <v>0</v>
      </c>
      <c r="G82" s="50">
        <f t="shared" si="76"/>
        <v>5</v>
      </c>
      <c r="H82" s="50">
        <f t="shared" si="76"/>
        <v>0</v>
      </c>
      <c r="I82" s="70"/>
      <c r="J82" s="30">
        <f t="shared" si="63"/>
        <v>5</v>
      </c>
      <c r="K82" s="68">
        <f t="shared" si="75"/>
        <v>0</v>
      </c>
      <c r="L82" s="68">
        <f t="shared" si="66"/>
        <v>0</v>
      </c>
      <c r="M82" s="68">
        <f t="shared" si="67"/>
        <v>5</v>
      </c>
      <c r="N82" s="68">
        <f t="shared" si="68"/>
        <v>0</v>
      </c>
      <c r="O82" s="72">
        <f t="shared" si="69"/>
        <v>0</v>
      </c>
      <c r="P82" s="71">
        <f t="shared" si="70"/>
        <v>1</v>
      </c>
      <c r="Q82" s="71">
        <f t="shared" si="71"/>
        <v>1</v>
      </c>
      <c r="R82" s="71">
        <f t="shared" si="72"/>
        <v>0</v>
      </c>
      <c r="S82" s="71">
        <f t="shared" si="73"/>
        <v>0</v>
      </c>
      <c r="T82" s="71" t="e">
        <f t="shared" si="74"/>
        <v>#DIV/0!</v>
      </c>
    </row>
    <row r="83" spans="1:20" ht="16" thickBot="1" x14ac:dyDescent="0.25">
      <c r="A83" s="174" t="s">
        <v>1</v>
      </c>
      <c r="B83" s="175"/>
      <c r="C83" s="17">
        <f>SUM(C79:C82)</f>
        <v>0</v>
      </c>
      <c r="D83" s="17">
        <f t="shared" ref="D83:F83" si="77">SUM(D79:D82)</f>
        <v>0</v>
      </c>
      <c r="E83" s="17">
        <f>SUM(E79:E82)</f>
        <v>28</v>
      </c>
      <c r="F83" s="17">
        <f t="shared" si="77"/>
        <v>0</v>
      </c>
      <c r="G83" s="37">
        <f>SUM(G79:G82)</f>
        <v>28</v>
      </c>
      <c r="H83" s="37">
        <f t="shared" ref="H83" si="78">SUM(H79:H82)</f>
        <v>0</v>
      </c>
      <c r="I83" s="59">
        <f>SUM(I79:I82)</f>
        <v>0</v>
      </c>
      <c r="J83" s="30">
        <f t="shared" si="63"/>
        <v>28</v>
      </c>
      <c r="K83" s="73">
        <f t="shared" si="75"/>
        <v>0</v>
      </c>
      <c r="L83" s="73">
        <f t="shared" si="66"/>
        <v>0</v>
      </c>
      <c r="M83" s="73">
        <f t="shared" si="67"/>
        <v>28</v>
      </c>
      <c r="N83" s="73">
        <f t="shared" si="68"/>
        <v>0</v>
      </c>
      <c r="O83" s="74">
        <f t="shared" si="69"/>
        <v>0</v>
      </c>
      <c r="P83" s="71">
        <f t="shared" si="70"/>
        <v>1</v>
      </c>
      <c r="Q83" s="71">
        <f t="shared" si="71"/>
        <v>1</v>
      </c>
      <c r="R83" s="71">
        <f t="shared" si="72"/>
        <v>0</v>
      </c>
      <c r="S83" s="71">
        <f t="shared" si="73"/>
        <v>0</v>
      </c>
      <c r="T83" s="71" t="e">
        <f t="shared" si="74"/>
        <v>#DIV/0!</v>
      </c>
    </row>
    <row r="84" spans="1:20" ht="15" customHeight="1" x14ac:dyDescent="0.2">
      <c r="A84" s="165" t="s">
        <v>114</v>
      </c>
      <c r="B84" s="50" t="s">
        <v>5</v>
      </c>
      <c r="C84" s="79">
        <v>0</v>
      </c>
      <c r="D84" s="79">
        <v>0</v>
      </c>
      <c r="E84" s="50">
        <v>11</v>
      </c>
      <c r="F84" s="79">
        <v>0</v>
      </c>
      <c r="G84" s="50">
        <f>C84+E84</f>
        <v>11</v>
      </c>
      <c r="H84" s="50">
        <f>D84+F84</f>
        <v>0</v>
      </c>
      <c r="I84" s="69">
        <v>0</v>
      </c>
      <c r="J84" s="30">
        <f t="shared" si="63"/>
        <v>11</v>
      </c>
      <c r="K84" s="30">
        <f t="shared" si="75"/>
        <v>0</v>
      </c>
      <c r="L84" s="31">
        <f t="shared" si="66"/>
        <v>0</v>
      </c>
      <c r="M84" s="31">
        <f t="shared" si="67"/>
        <v>11</v>
      </c>
      <c r="N84" s="31">
        <f t="shared" si="68"/>
        <v>0</v>
      </c>
      <c r="O84" s="49">
        <f t="shared" si="69"/>
        <v>0</v>
      </c>
      <c r="P84" s="71">
        <f t="shared" si="70"/>
        <v>1</v>
      </c>
      <c r="Q84" s="71">
        <f t="shared" si="71"/>
        <v>1</v>
      </c>
      <c r="R84" s="71">
        <f t="shared" si="72"/>
        <v>0</v>
      </c>
      <c r="S84" s="71">
        <f t="shared" si="73"/>
        <v>0</v>
      </c>
      <c r="T84" s="71" t="e">
        <f t="shared" si="74"/>
        <v>#DIV/0!</v>
      </c>
    </row>
    <row r="85" spans="1:20" x14ac:dyDescent="0.2">
      <c r="A85" s="166"/>
      <c r="B85" s="50" t="s">
        <v>6</v>
      </c>
      <c r="C85" s="42">
        <v>0</v>
      </c>
      <c r="D85" s="42">
        <v>0</v>
      </c>
      <c r="E85" s="42">
        <v>7</v>
      </c>
      <c r="F85" s="42">
        <v>0</v>
      </c>
      <c r="G85" s="50">
        <f t="shared" ref="G85:H87" si="79">C85+E85</f>
        <v>7</v>
      </c>
      <c r="H85" s="50">
        <f t="shared" si="79"/>
        <v>0</v>
      </c>
      <c r="I85" s="70">
        <v>0</v>
      </c>
      <c r="J85" s="30">
        <f t="shared" si="63"/>
        <v>7</v>
      </c>
      <c r="K85" s="31">
        <f t="shared" si="75"/>
        <v>0</v>
      </c>
      <c r="L85" s="31">
        <f t="shared" si="66"/>
        <v>0</v>
      </c>
      <c r="M85" s="31">
        <f t="shared" si="67"/>
        <v>7</v>
      </c>
      <c r="N85" s="31">
        <f t="shared" si="68"/>
        <v>0</v>
      </c>
      <c r="O85" s="49">
        <f t="shared" si="69"/>
        <v>0</v>
      </c>
      <c r="P85" s="71">
        <f t="shared" si="70"/>
        <v>1</v>
      </c>
      <c r="Q85" s="71">
        <f t="shared" si="71"/>
        <v>1</v>
      </c>
      <c r="R85" s="71">
        <f t="shared" si="72"/>
        <v>0</v>
      </c>
      <c r="S85" s="71">
        <f t="shared" si="73"/>
        <v>0</v>
      </c>
      <c r="T85" s="71" t="e">
        <f t="shared" si="74"/>
        <v>#DIV/0!</v>
      </c>
    </row>
    <row r="86" spans="1:20" x14ac:dyDescent="0.2">
      <c r="A86" s="166"/>
      <c r="B86" s="50" t="s">
        <v>7</v>
      </c>
      <c r="C86" s="42">
        <v>0</v>
      </c>
      <c r="D86" s="42">
        <v>0</v>
      </c>
      <c r="E86" s="42">
        <v>7</v>
      </c>
      <c r="F86" s="42">
        <v>0</v>
      </c>
      <c r="G86" s="50">
        <f t="shared" si="79"/>
        <v>7</v>
      </c>
      <c r="H86" s="50">
        <f t="shared" si="79"/>
        <v>0</v>
      </c>
      <c r="I86" s="42">
        <v>0</v>
      </c>
      <c r="J86" s="30">
        <f t="shared" si="63"/>
        <v>7</v>
      </c>
      <c r="K86" s="31">
        <f t="shared" si="75"/>
        <v>0</v>
      </c>
      <c r="L86" s="31">
        <f t="shared" si="66"/>
        <v>0</v>
      </c>
      <c r="M86" s="31">
        <f t="shared" si="67"/>
        <v>7</v>
      </c>
      <c r="N86" s="31">
        <f t="shared" si="68"/>
        <v>0</v>
      </c>
      <c r="O86" s="49">
        <f t="shared" si="69"/>
        <v>0</v>
      </c>
      <c r="P86" s="71">
        <f t="shared" si="70"/>
        <v>1</v>
      </c>
      <c r="Q86" s="71">
        <f t="shared" si="71"/>
        <v>1</v>
      </c>
      <c r="R86" s="71">
        <f t="shared" si="72"/>
        <v>0</v>
      </c>
      <c r="S86" s="71">
        <f t="shared" si="73"/>
        <v>0</v>
      </c>
      <c r="T86" s="71" t="e">
        <f t="shared" si="74"/>
        <v>#DIV/0!</v>
      </c>
    </row>
    <row r="87" spans="1:20" ht="16" thickBot="1" x14ac:dyDescent="0.25">
      <c r="A87" s="167"/>
      <c r="B87" s="50" t="s">
        <v>8</v>
      </c>
      <c r="C87" s="42">
        <v>0</v>
      </c>
      <c r="D87" s="42">
        <v>0</v>
      </c>
      <c r="E87" s="42">
        <v>8</v>
      </c>
      <c r="F87" s="42">
        <v>0</v>
      </c>
      <c r="G87" s="50">
        <f t="shared" si="79"/>
        <v>8</v>
      </c>
      <c r="H87" s="50">
        <f t="shared" si="79"/>
        <v>0</v>
      </c>
      <c r="I87" s="70"/>
      <c r="J87" s="30">
        <f t="shared" si="63"/>
        <v>8</v>
      </c>
      <c r="K87" s="68">
        <f t="shared" si="75"/>
        <v>0</v>
      </c>
      <c r="L87" s="68">
        <f t="shared" si="66"/>
        <v>0</v>
      </c>
      <c r="M87" s="68">
        <f t="shared" si="67"/>
        <v>8</v>
      </c>
      <c r="N87" s="68">
        <f t="shared" si="68"/>
        <v>0</v>
      </c>
      <c r="O87" s="72">
        <f t="shared" si="69"/>
        <v>0</v>
      </c>
      <c r="P87" s="71">
        <f t="shared" si="70"/>
        <v>1</v>
      </c>
      <c r="Q87" s="71">
        <f t="shared" si="71"/>
        <v>1</v>
      </c>
      <c r="R87" s="71">
        <f t="shared" si="72"/>
        <v>0</v>
      </c>
      <c r="S87" s="71">
        <f t="shared" si="73"/>
        <v>0</v>
      </c>
      <c r="T87" s="71" t="e">
        <f t="shared" si="74"/>
        <v>#DIV/0!</v>
      </c>
    </row>
    <row r="88" spans="1:20" ht="16" thickBot="1" x14ac:dyDescent="0.25">
      <c r="A88" s="174" t="s">
        <v>1</v>
      </c>
      <c r="B88" s="175"/>
      <c r="C88" s="17">
        <f>SUM(C84:C87)</f>
        <v>0</v>
      </c>
      <c r="D88" s="17">
        <f t="shared" ref="D88:F88" si="80">SUM(D84:D87)</f>
        <v>0</v>
      </c>
      <c r="E88" s="17">
        <f>SUM(E84:E87)</f>
        <v>33</v>
      </c>
      <c r="F88" s="17">
        <f t="shared" si="80"/>
        <v>0</v>
      </c>
      <c r="G88" s="37">
        <f>SUM(G84:G87)</f>
        <v>33</v>
      </c>
      <c r="H88" s="37">
        <f t="shared" ref="H88" si="81">SUM(H84:H87)</f>
        <v>0</v>
      </c>
      <c r="I88" s="59">
        <f>SUM(I84:I87)</f>
        <v>0</v>
      </c>
      <c r="J88" s="30">
        <f t="shared" si="63"/>
        <v>33</v>
      </c>
      <c r="K88" s="73">
        <f t="shared" si="75"/>
        <v>0</v>
      </c>
      <c r="L88" s="73">
        <f t="shared" si="66"/>
        <v>0</v>
      </c>
      <c r="M88" s="73">
        <f t="shared" si="67"/>
        <v>33</v>
      </c>
      <c r="N88" s="73">
        <f t="shared" si="68"/>
        <v>0</v>
      </c>
      <c r="O88" s="74">
        <f t="shared" si="69"/>
        <v>0</v>
      </c>
      <c r="P88" s="71">
        <f t="shared" si="70"/>
        <v>1</v>
      </c>
      <c r="Q88" s="71">
        <f t="shared" si="71"/>
        <v>1</v>
      </c>
      <c r="R88" s="71">
        <f t="shared" si="72"/>
        <v>0</v>
      </c>
      <c r="S88" s="71">
        <f t="shared" si="73"/>
        <v>0</v>
      </c>
      <c r="T88" s="71" t="e">
        <f t="shared" si="74"/>
        <v>#DIV/0!</v>
      </c>
    </row>
    <row r="89" spans="1:20" x14ac:dyDescent="0.2">
      <c r="A89" s="51"/>
      <c r="B89" s="52"/>
      <c r="C89" s="7"/>
      <c r="D89" s="7"/>
      <c r="E89" s="7"/>
      <c r="F89" s="7"/>
      <c r="G89" s="7"/>
      <c r="H89" s="7"/>
      <c r="I89" s="7"/>
      <c r="J89" s="7"/>
      <c r="K89" s="7"/>
    </row>
    <row r="90" spans="1:20" ht="15" customHeight="1" x14ac:dyDescent="0.2">
      <c r="A90" s="171" t="s">
        <v>11</v>
      </c>
      <c r="B90" s="172"/>
      <c r="C90" s="6">
        <f>C9+C14+C19+C24+C29+C34+C39+C44+C49+C54+C59+C64+C69+C74+C79+C84</f>
        <v>0</v>
      </c>
      <c r="D90" s="6">
        <f t="shared" ref="D90:F90" si="82">D9+D14+D19+D24+D29+D34+D39+D44+D49+D54+D59+D64+D69+D74+D79+D84</f>
        <v>13</v>
      </c>
      <c r="E90" s="6">
        <f t="shared" si="82"/>
        <v>178</v>
      </c>
      <c r="F90" s="6">
        <f t="shared" si="82"/>
        <v>1</v>
      </c>
      <c r="G90" s="6">
        <f t="shared" ref="G90:H90" si="83">G9+G14+G19+G24+G29+G34+G39+G44+G49+G54+G59+G64+G69+G74+G79+G84</f>
        <v>178</v>
      </c>
      <c r="H90" s="6">
        <f t="shared" si="83"/>
        <v>14</v>
      </c>
      <c r="I90" s="63">
        <f t="shared" ref="I90" si="84">I9+I14+I19+I24+I29+I34+I39+I44+I49+I54+I59+I64+I69+I74+I79+I84</f>
        <v>14</v>
      </c>
      <c r="J90" s="30">
        <f t="shared" si="63"/>
        <v>192</v>
      </c>
      <c r="K90" s="30">
        <f>C90</f>
        <v>0</v>
      </c>
      <c r="L90" s="31">
        <f t="shared" ref="K90:N94" si="85">D90</f>
        <v>13</v>
      </c>
      <c r="M90" s="31">
        <f t="shared" si="85"/>
        <v>178</v>
      </c>
      <c r="N90" s="31">
        <f t="shared" si="85"/>
        <v>1</v>
      </c>
      <c r="O90" s="49">
        <f t="shared" ref="O90:O94" si="86">I90</f>
        <v>14</v>
      </c>
      <c r="P90" s="71">
        <f t="shared" ref="P90:P94" si="87">(K90+L90+M90+N90)/J90</f>
        <v>1</v>
      </c>
      <c r="Q90" s="71">
        <f t="shared" ref="Q90:Q94" si="88">(M90+N90)/(J90-K90-L90)</f>
        <v>1</v>
      </c>
      <c r="R90" s="71">
        <f t="shared" ref="R90:R94" si="89">(L90+N90)/(K90+L90+M90+N90)</f>
        <v>7.2916666666666671E-2</v>
      </c>
      <c r="S90" s="71">
        <f t="shared" ref="S90:S94" si="90">(L90+N90)/J90</f>
        <v>7.2916666666666671E-2</v>
      </c>
      <c r="T90" s="71">
        <f t="shared" ref="T90:T94" si="91">O90/(L90+N90)</f>
        <v>1</v>
      </c>
    </row>
    <row r="91" spans="1:20" x14ac:dyDescent="0.2">
      <c r="A91" s="171" t="s">
        <v>12</v>
      </c>
      <c r="B91" s="172"/>
      <c r="C91" s="6">
        <f t="shared" ref="C91:F93" si="92">C10+C15+C20+C25+C30+C35+C40+C45+C50+C55+C60+C65+C70+C75+C80+C85</f>
        <v>0</v>
      </c>
      <c r="D91" s="6">
        <f t="shared" si="92"/>
        <v>4</v>
      </c>
      <c r="E91" s="6">
        <f t="shared" si="92"/>
        <v>190</v>
      </c>
      <c r="F91" s="6">
        <f t="shared" si="92"/>
        <v>1</v>
      </c>
      <c r="G91" s="6">
        <f t="shared" ref="G91" si="93">G10+G15+G20+G25+G30+G35+G40+G45+G50+G55+G60+G65+G70+G75+G80+G85</f>
        <v>190</v>
      </c>
      <c r="H91" s="6">
        <f>H10+H15+H20+H25+H30+H35+H40+H45+H50+H55+H60+H65+H70+H75+H80+H85</f>
        <v>5</v>
      </c>
      <c r="I91" s="63">
        <f t="shared" ref="I91" si="94">I10+I15+I20+I25+I30+I35+I40+I45+I50+I55+I60+I65+I70+I75+I80+I85</f>
        <v>5</v>
      </c>
      <c r="J91" s="30">
        <f t="shared" si="63"/>
        <v>195</v>
      </c>
      <c r="K91" s="31">
        <f t="shared" si="85"/>
        <v>0</v>
      </c>
      <c r="L91" s="31">
        <f t="shared" si="85"/>
        <v>4</v>
      </c>
      <c r="M91" s="31">
        <f t="shared" si="85"/>
        <v>190</v>
      </c>
      <c r="N91" s="31">
        <f t="shared" si="85"/>
        <v>1</v>
      </c>
      <c r="O91" s="49">
        <f t="shared" si="86"/>
        <v>5</v>
      </c>
      <c r="P91" s="71">
        <f t="shared" si="87"/>
        <v>1</v>
      </c>
      <c r="Q91" s="71">
        <f t="shared" si="88"/>
        <v>1</v>
      </c>
      <c r="R91" s="71">
        <f t="shared" si="89"/>
        <v>2.564102564102564E-2</v>
      </c>
      <c r="S91" s="71">
        <f t="shared" si="90"/>
        <v>2.564102564102564E-2</v>
      </c>
      <c r="T91" s="71">
        <f t="shared" si="91"/>
        <v>1</v>
      </c>
    </row>
    <row r="92" spans="1:20" x14ac:dyDescent="0.2">
      <c r="A92" s="171" t="s">
        <v>13</v>
      </c>
      <c r="B92" s="172"/>
      <c r="C92" s="6">
        <f t="shared" si="92"/>
        <v>0</v>
      </c>
      <c r="D92" s="6">
        <f t="shared" si="92"/>
        <v>5</v>
      </c>
      <c r="E92" s="6">
        <f t="shared" si="92"/>
        <v>252</v>
      </c>
      <c r="F92" s="6">
        <f t="shared" si="92"/>
        <v>3</v>
      </c>
      <c r="G92" s="6">
        <f t="shared" ref="G92:H92" si="95">G11+G16+G21+G26+G31+G36+G41+G46+G51+G56+G61+G66+G71+G76+G81+G86</f>
        <v>252</v>
      </c>
      <c r="H92" s="6">
        <f t="shared" si="95"/>
        <v>8</v>
      </c>
      <c r="I92" s="63">
        <f t="shared" ref="I92" si="96">I11+I16+I21+I26+I31+I36+I41+I46+I51+I56+I61+I66+I71+I76+I81+I86</f>
        <v>7</v>
      </c>
      <c r="J92" s="30">
        <f t="shared" si="63"/>
        <v>260</v>
      </c>
      <c r="K92" s="31">
        <f t="shared" si="85"/>
        <v>0</v>
      </c>
      <c r="L92" s="31">
        <f t="shared" si="85"/>
        <v>5</v>
      </c>
      <c r="M92" s="31">
        <f t="shared" si="85"/>
        <v>252</v>
      </c>
      <c r="N92" s="31">
        <f t="shared" si="85"/>
        <v>3</v>
      </c>
      <c r="O92" s="49">
        <f t="shared" si="86"/>
        <v>7</v>
      </c>
      <c r="P92" s="71">
        <f t="shared" si="87"/>
        <v>1</v>
      </c>
      <c r="Q92" s="71">
        <f t="shared" si="88"/>
        <v>1</v>
      </c>
      <c r="R92" s="71">
        <f t="shared" si="89"/>
        <v>3.0769230769230771E-2</v>
      </c>
      <c r="S92" s="71">
        <f t="shared" si="90"/>
        <v>3.0769230769230771E-2</v>
      </c>
      <c r="T92" s="71">
        <f t="shared" si="91"/>
        <v>0.875</v>
      </c>
    </row>
    <row r="93" spans="1:20" ht="16" thickBot="1" x14ac:dyDescent="0.25">
      <c r="A93" s="171" t="s">
        <v>14</v>
      </c>
      <c r="B93" s="172"/>
      <c r="C93" s="6">
        <f t="shared" si="92"/>
        <v>0</v>
      </c>
      <c r="D93" s="6">
        <f t="shared" si="92"/>
        <v>4</v>
      </c>
      <c r="E93" s="6">
        <f t="shared" si="92"/>
        <v>192</v>
      </c>
      <c r="F93" s="6">
        <f t="shared" si="92"/>
        <v>0</v>
      </c>
      <c r="G93" s="6">
        <f t="shared" ref="G93:H93" si="97">G12+G17+G22+G27+G32+G37+G42+G47+G52+G57+G62+G67+G72+G77+G82+G87</f>
        <v>192</v>
      </c>
      <c r="H93" s="6">
        <f t="shared" si="97"/>
        <v>4</v>
      </c>
      <c r="I93" s="63">
        <f t="shared" ref="I93" si="98">I12+I17+I22+I27+I32+I37+I42+I47+I52+I57+I62+I67+I72+I77+I82+I87</f>
        <v>4</v>
      </c>
      <c r="J93" s="30">
        <f t="shared" si="63"/>
        <v>196</v>
      </c>
      <c r="K93" s="68">
        <f t="shared" si="85"/>
        <v>0</v>
      </c>
      <c r="L93" s="68">
        <f t="shared" si="85"/>
        <v>4</v>
      </c>
      <c r="M93" s="68">
        <f t="shared" si="85"/>
        <v>192</v>
      </c>
      <c r="N93" s="68">
        <f t="shared" si="85"/>
        <v>0</v>
      </c>
      <c r="O93" s="72">
        <f t="shared" si="86"/>
        <v>4</v>
      </c>
      <c r="P93" s="71">
        <f t="shared" si="87"/>
        <v>1</v>
      </c>
      <c r="Q93" s="71">
        <f t="shared" si="88"/>
        <v>1</v>
      </c>
      <c r="R93" s="71">
        <f t="shared" si="89"/>
        <v>2.0408163265306121E-2</v>
      </c>
      <c r="S93" s="71">
        <f t="shared" si="90"/>
        <v>2.0408163265306121E-2</v>
      </c>
      <c r="T93" s="71">
        <f t="shared" si="91"/>
        <v>1</v>
      </c>
    </row>
    <row r="94" spans="1:20" ht="16" thickBot="1" x14ac:dyDescent="0.25">
      <c r="A94" s="174" t="s">
        <v>15</v>
      </c>
      <c r="B94" s="175"/>
      <c r="C94" s="17">
        <f>SUM(C90:C93)</f>
        <v>0</v>
      </c>
      <c r="D94" s="17">
        <f t="shared" ref="D94:F94" si="99">SUM(D90:D93)</f>
        <v>26</v>
      </c>
      <c r="E94" s="17">
        <f>SUM(E90:E93)</f>
        <v>812</v>
      </c>
      <c r="F94" s="17">
        <f t="shared" si="99"/>
        <v>5</v>
      </c>
      <c r="G94" s="37">
        <f>SUM(G90:G93)</f>
        <v>812</v>
      </c>
      <c r="H94" s="37">
        <f t="shared" ref="H94" si="100">SUM(H90:H93)</f>
        <v>31</v>
      </c>
      <c r="I94" s="59">
        <f>SUM(I90:I93)</f>
        <v>30</v>
      </c>
      <c r="J94" s="30">
        <f t="shared" si="63"/>
        <v>843</v>
      </c>
      <c r="K94" s="73">
        <f t="shared" si="85"/>
        <v>0</v>
      </c>
      <c r="L94" s="73">
        <f t="shared" si="85"/>
        <v>26</v>
      </c>
      <c r="M94" s="73">
        <f t="shared" si="85"/>
        <v>812</v>
      </c>
      <c r="N94" s="73">
        <f t="shared" si="85"/>
        <v>5</v>
      </c>
      <c r="O94" s="74">
        <f t="shared" si="86"/>
        <v>30</v>
      </c>
      <c r="P94" s="71">
        <f t="shared" si="87"/>
        <v>1</v>
      </c>
      <c r="Q94" s="71">
        <f t="shared" si="88"/>
        <v>1</v>
      </c>
      <c r="R94" s="71">
        <f t="shared" si="89"/>
        <v>3.6773428232502965E-2</v>
      </c>
      <c r="S94" s="71">
        <f t="shared" si="90"/>
        <v>3.6773428232502965E-2</v>
      </c>
      <c r="T94" s="71">
        <f t="shared" si="91"/>
        <v>0.967741935483871</v>
      </c>
    </row>
    <row r="95" spans="1:20" s="11" customFormat="1" x14ac:dyDescent="0.2">
      <c r="B95" s="11" t="s">
        <v>158</v>
      </c>
      <c r="C95" s="12">
        <f>(D94+C94+F94+E94)</f>
        <v>843</v>
      </c>
      <c r="D95" s="13"/>
      <c r="E95" s="12"/>
      <c r="F95" s="12"/>
      <c r="G95" s="12"/>
      <c r="H95" s="12"/>
      <c r="I95" s="12"/>
      <c r="J95" s="4"/>
    </row>
    <row r="96" spans="1:20" s="11" customFormat="1" x14ac:dyDescent="0.2">
      <c r="B96" s="15" t="s">
        <v>164</v>
      </c>
      <c r="C96" s="12">
        <f>C94+E94</f>
        <v>812</v>
      </c>
      <c r="D96" s="14"/>
      <c r="E96" s="12"/>
      <c r="F96" s="12"/>
      <c r="G96" s="12"/>
      <c r="H96" s="12"/>
      <c r="I96" s="12"/>
      <c r="J96" s="4"/>
    </row>
    <row r="97" spans="1:10" s="11" customFormat="1" x14ac:dyDescent="0.2">
      <c r="B97" s="15" t="s">
        <v>165</v>
      </c>
      <c r="C97" s="12"/>
      <c r="D97" s="14"/>
      <c r="E97" s="12"/>
      <c r="F97" s="12"/>
      <c r="G97" s="12"/>
      <c r="H97" s="12"/>
      <c r="I97" s="12"/>
      <c r="J97" s="4"/>
    </row>
    <row r="98" spans="1:10" s="11" customFormat="1" x14ac:dyDescent="0.2">
      <c r="B98" s="11" t="s">
        <v>3</v>
      </c>
      <c r="C98" s="12">
        <f>I94</f>
        <v>30</v>
      </c>
      <c r="D98" s="14"/>
      <c r="J98" s="4"/>
    </row>
    <row r="99" spans="1:10" x14ac:dyDescent="0.2">
      <c r="J99" s="4"/>
    </row>
    <row r="100" spans="1:10" x14ac:dyDescent="0.2">
      <c r="J100" s="4"/>
    </row>
    <row r="101" spans="1:10" x14ac:dyDescent="0.2">
      <c r="A101" s="94"/>
      <c r="J101" s="4"/>
    </row>
    <row r="102" spans="1:10" x14ac:dyDescent="0.2">
      <c r="A102" s="95"/>
      <c r="J102" s="4"/>
    </row>
    <row r="103" spans="1:10" x14ac:dyDescent="0.2">
      <c r="A103" s="95"/>
      <c r="J103" s="4"/>
    </row>
    <row r="104" spans="1:10" x14ac:dyDescent="0.2">
      <c r="A104" s="96"/>
      <c r="J104" s="4"/>
    </row>
    <row r="105" spans="1:10" x14ac:dyDescent="0.2">
      <c r="J105" s="4"/>
    </row>
    <row r="106" spans="1:10" x14ac:dyDescent="0.2">
      <c r="J106" s="4"/>
    </row>
    <row r="107" spans="1:10" x14ac:dyDescent="0.2">
      <c r="J107" s="4"/>
    </row>
    <row r="108" spans="1:10" x14ac:dyDescent="0.2">
      <c r="J108" s="4"/>
    </row>
    <row r="109" spans="1:10" x14ac:dyDescent="0.2">
      <c r="J109" s="4"/>
    </row>
    <row r="110" spans="1:10" x14ac:dyDescent="0.2">
      <c r="J110" s="4"/>
    </row>
    <row r="111" spans="1:10" x14ac:dyDescent="0.2">
      <c r="J111" s="4"/>
    </row>
    <row r="112" spans="1:10" x14ac:dyDescent="0.2">
      <c r="J112" s="4"/>
    </row>
    <row r="113" spans="10:10" x14ac:dyDescent="0.2">
      <c r="J113" s="4"/>
    </row>
    <row r="114" spans="10:10" x14ac:dyDescent="0.2">
      <c r="J114" s="4"/>
    </row>
    <row r="115" spans="10:10" x14ac:dyDescent="0.2">
      <c r="J115" s="4"/>
    </row>
    <row r="116" spans="10:10" x14ac:dyDescent="0.2">
      <c r="J116" s="4"/>
    </row>
    <row r="117" spans="10:10" x14ac:dyDescent="0.2">
      <c r="J117" s="4"/>
    </row>
    <row r="118" spans="10:10" x14ac:dyDescent="0.2">
      <c r="J118" s="4"/>
    </row>
    <row r="119" spans="10:10" x14ac:dyDescent="0.2">
      <c r="J119" s="4"/>
    </row>
    <row r="120" spans="10:10" x14ac:dyDescent="0.2">
      <c r="J120" s="4"/>
    </row>
    <row r="121" spans="10:10" x14ac:dyDescent="0.2">
      <c r="J121" s="4"/>
    </row>
    <row r="133" spans="2:3" x14ac:dyDescent="0.2">
      <c r="B133" s="18"/>
      <c r="C133" s="18"/>
    </row>
  </sheetData>
  <mergeCells count="45">
    <mergeCell ref="A1:I1"/>
    <mergeCell ref="A2:I2"/>
    <mergeCell ref="A3:I3"/>
    <mergeCell ref="P5:T6"/>
    <mergeCell ref="C6:I6"/>
    <mergeCell ref="A5:B8"/>
    <mergeCell ref="C5:I5"/>
    <mergeCell ref="J5:J8"/>
    <mergeCell ref="O5:O8"/>
    <mergeCell ref="K5:N5"/>
    <mergeCell ref="A4:I4"/>
    <mergeCell ref="C7:D7"/>
    <mergeCell ref="E7:F7"/>
    <mergeCell ref="G7:H7"/>
    <mergeCell ref="I7:I8"/>
    <mergeCell ref="K6:N6"/>
    <mergeCell ref="A92:B92"/>
    <mergeCell ref="A93:B93"/>
    <mergeCell ref="A94:B94"/>
    <mergeCell ref="A59:A62"/>
    <mergeCell ref="A64:A67"/>
    <mergeCell ref="A69:A72"/>
    <mergeCell ref="A78:B78"/>
    <mergeCell ref="A79:A82"/>
    <mergeCell ref="A83:B83"/>
    <mergeCell ref="A84:A87"/>
    <mergeCell ref="A88:B88"/>
    <mergeCell ref="A90:B90"/>
    <mergeCell ref="A74:A77"/>
    <mergeCell ref="K7:L7"/>
    <mergeCell ref="M7:N7"/>
    <mergeCell ref="P7:Q7"/>
    <mergeCell ref="R7:S7"/>
    <mergeCell ref="A91:B91"/>
    <mergeCell ref="A24:A27"/>
    <mergeCell ref="A14:A17"/>
    <mergeCell ref="A34:A37"/>
    <mergeCell ref="A39:A42"/>
    <mergeCell ref="A44:A47"/>
    <mergeCell ref="A49:A52"/>
    <mergeCell ref="A54:A57"/>
    <mergeCell ref="A29:A32"/>
    <mergeCell ref="A9:A12"/>
    <mergeCell ref="A13:B13"/>
    <mergeCell ref="A19:A22"/>
  </mergeCells>
  <phoneticPr fontId="20" type="noConversion"/>
  <conditionalFormatting sqref="E94 C94 F10:I11 D10:D12 F12 E9:E12 C9:C12 F15:I16 F20:I21 F25:I26 D25:D27 E24:E27 F30:I31 F35:I36 F40:I41 F45:I46 F50:I51 F55:I56 F60:I61 F65:I66 F70:I71 F75:I76 F80:I81 F85:I86 C24:C27 F14:F15 F19:F20 F24:F25 F29:F30 F34:F35 F39:F40 F44:F45 F49:F50 F54:F55 F59:F60 F64:F65 F69:F70 F74:F75 F79:F80 F84:F85 C14:E17 C19:E22 C29:E32 C34:E37 C39:E42 C44:E47 C49:E52 C54:E57 C59:E62 C64:E67 C69:E72 C74:E77 C79:E82 C84:E87 C16:I16 C21:I21 C26:I26 C31:I31 C36:I36 C41:I41 C46:I46 C51:I51 C56:I56 C61:I61 C66:I66 C71:I71 C76:I76 C81:I81 C86:I86 D17:F17 C22:F22 C27:F27 C32:F32 C37:F37 C42:F42 C47:F47 C52:F52 C57:F57 C62:F62 C67:F67 C72:F72 C77:F77 C82:F82 C87:F87">
    <cfRule type="cellIs" dxfId="12" priority="1008" operator="greaterThan">
      <formula>0</formula>
    </cfRule>
  </conditionalFormatting>
  <conditionalFormatting sqref="D94 F94:H94 G34:H42 G35:I37 D9:D12 F9:H12 D14:D17 F14:H17 D19:D22 F19:H22 D24:D27 F24:H27 D29:D32 F29:H32 D34:D37 F34:H37 D39:D42 F39:H42 D44:D47 F44:H47 D49:D52 F49:H52 D54:D57 F54:H57 D59:D62 F59:H62 D64:D67 F64:H67 D69:D72 F69:H72 D74:D77 F74:H77 D79:D82 F79:H82 D84:D87 F84:H87">
    <cfRule type="cellIs" dxfId="11" priority="954" operator="greaterThan">
      <formula>0</formula>
    </cfRule>
  </conditionalFormatting>
  <printOptions horizontalCentered="1"/>
  <pageMargins left="0" right="0" top="0.51181102362204722" bottom="0.39370078740157483" header="0.31496062992125984" footer="0.31496062992125984"/>
  <pageSetup paperSize="9" scale="80" orientation="portrait" verticalDpi="300" r:id="rId1"/>
  <rowBreaks count="2" manualBreakCount="2">
    <brk id="63" max="16383" man="1"/>
    <brk id="94" max="16383" man="1"/>
  </rowBreaks>
  <colBreaks count="1" manualBreakCount="1">
    <brk id="10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"/>
  <sheetViews>
    <sheetView workbookViewId="0">
      <pane xSplit="1" ySplit="8" topLeftCell="B42" activePane="bottomRight" state="frozen"/>
      <selection activeCell="K6" sqref="K6:N6"/>
      <selection pane="topRight" activeCell="K6" sqref="K6:N6"/>
      <selection pane="bottomLeft" activeCell="K6" sqref="K6:N6"/>
      <selection pane="bottomRight" activeCell="H16" sqref="G16:H16"/>
    </sheetView>
  </sheetViews>
  <sheetFormatPr baseColWidth="10" defaultColWidth="9.1640625" defaultRowHeight="15" x14ac:dyDescent="0.2"/>
  <cols>
    <col min="1" max="1" width="16.83203125" style="2" customWidth="1"/>
    <col min="2" max="2" width="5.1640625" style="2" customWidth="1"/>
    <col min="3" max="3" width="12" style="2" customWidth="1"/>
    <col min="4" max="4" width="15.5" style="2" customWidth="1"/>
    <col min="5" max="5" width="11.6640625" style="2" customWidth="1"/>
    <col min="6" max="6" width="13.5" style="2" customWidth="1"/>
    <col min="7" max="9" width="5.6640625" style="2" customWidth="1"/>
    <col min="10" max="16384" width="9.1640625" style="2"/>
  </cols>
  <sheetData>
    <row r="1" spans="1:23" s="1" customFormat="1" ht="19" x14ac:dyDescent="0.2">
      <c r="A1" s="148" t="s">
        <v>129</v>
      </c>
      <c r="B1" s="148"/>
      <c r="C1" s="148"/>
      <c r="D1" s="148"/>
      <c r="E1" s="148"/>
      <c r="F1" s="148"/>
      <c r="G1" s="148"/>
      <c r="H1" s="148"/>
      <c r="I1" s="148"/>
    </row>
    <row r="2" spans="1:23" s="1" customFormat="1" ht="15.75" customHeight="1" x14ac:dyDescent="0.2">
      <c r="A2" s="149" t="s">
        <v>17</v>
      </c>
      <c r="B2" s="149"/>
      <c r="C2" s="149"/>
      <c r="D2" s="149"/>
      <c r="E2" s="149"/>
      <c r="F2" s="149"/>
      <c r="G2" s="149"/>
      <c r="H2" s="149"/>
      <c r="I2" s="149"/>
    </row>
    <row r="3" spans="1:23" s="1" customFormat="1" ht="26.25" customHeight="1" x14ac:dyDescent="0.2">
      <c r="A3" s="149">
        <v>2016</v>
      </c>
      <c r="B3" s="149"/>
      <c r="C3" s="149"/>
      <c r="D3" s="149"/>
      <c r="E3" s="149"/>
      <c r="F3" s="149"/>
      <c r="G3" s="149"/>
      <c r="H3" s="149"/>
      <c r="I3" s="149"/>
    </row>
    <row r="4" spans="1:23" s="1" customFormat="1" ht="17" thickBot="1" x14ac:dyDescent="0.25">
      <c r="A4" s="136" t="s">
        <v>176</v>
      </c>
      <c r="B4" s="136"/>
      <c r="C4" s="136"/>
      <c r="D4" s="136"/>
      <c r="E4" s="136"/>
      <c r="F4" s="136"/>
      <c r="G4" s="136"/>
      <c r="H4" s="136"/>
      <c r="I4" s="136"/>
    </row>
    <row r="5" spans="1:23" s="1" customFormat="1" ht="17" thickBot="1" x14ac:dyDescent="0.25">
      <c r="A5" s="141" t="s">
        <v>0</v>
      </c>
      <c r="B5" s="142"/>
      <c r="C5" s="150" t="s">
        <v>177</v>
      </c>
      <c r="D5" s="151"/>
      <c r="E5" s="151"/>
      <c r="F5" s="151"/>
      <c r="G5" s="151"/>
      <c r="H5" s="151"/>
      <c r="I5" s="152"/>
      <c r="J5" s="115" t="s">
        <v>1</v>
      </c>
      <c r="K5" s="102" t="s">
        <v>193</v>
      </c>
      <c r="L5" s="118"/>
      <c r="M5" s="118"/>
      <c r="N5" s="119"/>
      <c r="O5" s="115" t="s">
        <v>3</v>
      </c>
      <c r="P5" s="120" t="s">
        <v>159</v>
      </c>
      <c r="Q5" s="121"/>
      <c r="R5" s="121"/>
      <c r="S5" s="121"/>
      <c r="T5" s="122"/>
    </row>
    <row r="6" spans="1:23" ht="16" thickBot="1" x14ac:dyDescent="0.25">
      <c r="A6" s="143"/>
      <c r="B6" s="144"/>
      <c r="C6" s="138"/>
      <c r="D6" s="139"/>
      <c r="E6" s="139"/>
      <c r="F6" s="139"/>
      <c r="G6" s="139"/>
      <c r="H6" s="139"/>
      <c r="I6" s="140"/>
      <c r="J6" s="116"/>
      <c r="K6" s="101" t="s">
        <v>187</v>
      </c>
      <c r="L6" s="101"/>
      <c r="M6" s="101"/>
      <c r="N6" s="102"/>
      <c r="O6" s="116"/>
      <c r="P6" s="123"/>
      <c r="Q6" s="124"/>
      <c r="R6" s="124"/>
      <c r="S6" s="124"/>
      <c r="T6" s="125"/>
    </row>
    <row r="7" spans="1:23" ht="16" thickBot="1" x14ac:dyDescent="0.25">
      <c r="A7" s="143"/>
      <c r="B7" s="144"/>
      <c r="C7" s="137" t="s">
        <v>178</v>
      </c>
      <c r="D7" s="137"/>
      <c r="E7" s="137" t="s">
        <v>182</v>
      </c>
      <c r="F7" s="137"/>
      <c r="G7" s="137" t="s">
        <v>181</v>
      </c>
      <c r="H7" s="137"/>
      <c r="I7" s="135" t="s">
        <v>3</v>
      </c>
      <c r="J7" s="116"/>
      <c r="K7" s="101" t="s">
        <v>188</v>
      </c>
      <c r="L7" s="101"/>
      <c r="M7" s="101" t="s">
        <v>189</v>
      </c>
      <c r="N7" s="102"/>
      <c r="O7" s="116"/>
      <c r="P7" s="101" t="s">
        <v>158</v>
      </c>
      <c r="Q7" s="101"/>
      <c r="R7" s="101" t="s">
        <v>2</v>
      </c>
      <c r="S7" s="101"/>
      <c r="T7" s="87" t="s">
        <v>3</v>
      </c>
    </row>
    <row r="8" spans="1:23" ht="16" thickBot="1" x14ac:dyDescent="0.25">
      <c r="A8" s="145"/>
      <c r="B8" s="146"/>
      <c r="C8" s="83" t="s">
        <v>179</v>
      </c>
      <c r="D8" s="83" t="s">
        <v>180</v>
      </c>
      <c r="E8" s="83" t="s">
        <v>179</v>
      </c>
      <c r="F8" s="83" t="s">
        <v>180</v>
      </c>
      <c r="G8" s="83" t="s">
        <v>179</v>
      </c>
      <c r="H8" s="83" t="s">
        <v>180</v>
      </c>
      <c r="I8" s="135"/>
      <c r="J8" s="117"/>
      <c r="K8" s="84" t="s">
        <v>190</v>
      </c>
      <c r="L8" s="84" t="s">
        <v>2</v>
      </c>
      <c r="M8" s="84" t="s">
        <v>190</v>
      </c>
      <c r="N8" s="89" t="s">
        <v>2</v>
      </c>
      <c r="O8" s="117"/>
      <c r="P8" s="85" t="s">
        <v>160</v>
      </c>
      <c r="Q8" s="85" t="s">
        <v>161</v>
      </c>
      <c r="R8" s="85" t="s">
        <v>162</v>
      </c>
      <c r="S8" s="85" t="s">
        <v>163</v>
      </c>
      <c r="T8" s="88"/>
    </row>
    <row r="9" spans="1:23" ht="15" customHeight="1" x14ac:dyDescent="0.2">
      <c r="A9" s="133" t="s">
        <v>27</v>
      </c>
      <c r="B9" s="76" t="s">
        <v>5</v>
      </c>
      <c r="C9" s="79">
        <v>0</v>
      </c>
      <c r="D9" s="79">
        <v>0</v>
      </c>
      <c r="E9" s="79">
        <v>24</v>
      </c>
      <c r="F9" s="79">
        <v>0</v>
      </c>
      <c r="G9" s="79">
        <f>C9+E9</f>
        <v>24</v>
      </c>
      <c r="H9" s="79">
        <f>D9+F9</f>
        <v>0</v>
      </c>
      <c r="I9" s="79">
        <v>0</v>
      </c>
      <c r="J9" s="82">
        <f>SUM(G9:H9)</f>
        <v>24</v>
      </c>
      <c r="K9" s="82">
        <f>C9</f>
        <v>0</v>
      </c>
      <c r="L9" s="76">
        <f t="shared" ref="K9:N14" si="0">D9</f>
        <v>0</v>
      </c>
      <c r="M9" s="76">
        <f t="shared" si="0"/>
        <v>24</v>
      </c>
      <c r="N9" s="76">
        <f t="shared" si="0"/>
        <v>0</v>
      </c>
      <c r="O9" s="77">
        <f t="shared" ref="O9:O13" si="1">I9</f>
        <v>0</v>
      </c>
      <c r="P9" s="78">
        <f t="shared" ref="P9:P13" si="2">(K9+L9+M9+N9)/J9</f>
        <v>1</v>
      </c>
      <c r="Q9" s="78">
        <f t="shared" ref="Q9:Q13" si="3">(M9+N9)/(J9-K9-L9)</f>
        <v>1</v>
      </c>
      <c r="R9" s="78">
        <f t="shared" ref="R9:R13" si="4">(L9+N9)/(K9+L9+M9+N9)</f>
        <v>0</v>
      </c>
      <c r="S9" s="78">
        <f t="shared" ref="S9:S13" si="5">(L9+N9)/J9</f>
        <v>0</v>
      </c>
      <c r="T9" s="78" t="e">
        <f t="shared" ref="T9:T13" si="6">O9/(L9+N9)</f>
        <v>#DIV/0!</v>
      </c>
    </row>
    <row r="10" spans="1:23" x14ac:dyDescent="0.2">
      <c r="A10" s="133"/>
      <c r="B10" s="3" t="s">
        <v>6</v>
      </c>
      <c r="C10" s="42">
        <v>0</v>
      </c>
      <c r="D10" s="42">
        <v>0</v>
      </c>
      <c r="E10" s="42">
        <v>44</v>
      </c>
      <c r="F10" s="42">
        <v>0</v>
      </c>
      <c r="G10" s="50">
        <f t="shared" ref="G10:H12" si="7">C10+E10</f>
        <v>44</v>
      </c>
      <c r="H10" s="50">
        <f t="shared" si="7"/>
        <v>0</v>
      </c>
      <c r="I10" s="42">
        <v>0</v>
      </c>
      <c r="J10" s="30">
        <f t="shared" ref="J10:J54" si="8">SUM(G10:H10)</f>
        <v>44</v>
      </c>
      <c r="K10" s="31">
        <f t="shared" si="0"/>
        <v>0</v>
      </c>
      <c r="L10" s="31">
        <f t="shared" si="0"/>
        <v>0</v>
      </c>
      <c r="M10" s="31">
        <f t="shared" si="0"/>
        <v>44</v>
      </c>
      <c r="N10" s="31">
        <f t="shared" si="0"/>
        <v>0</v>
      </c>
      <c r="O10" s="49">
        <f t="shared" si="1"/>
        <v>0</v>
      </c>
      <c r="P10" s="71">
        <f t="shared" si="2"/>
        <v>1</v>
      </c>
      <c r="Q10" s="71">
        <f t="shared" si="3"/>
        <v>1</v>
      </c>
      <c r="R10" s="71">
        <f t="shared" si="4"/>
        <v>0</v>
      </c>
      <c r="S10" s="71">
        <f t="shared" si="5"/>
        <v>0</v>
      </c>
      <c r="T10" s="71" t="e">
        <f t="shared" si="6"/>
        <v>#DIV/0!</v>
      </c>
    </row>
    <row r="11" spans="1:23" x14ac:dyDescent="0.2">
      <c r="A11" s="133"/>
      <c r="B11" s="3" t="s">
        <v>7</v>
      </c>
      <c r="C11" s="42">
        <v>0</v>
      </c>
      <c r="D11" s="42">
        <v>0</v>
      </c>
      <c r="E11" s="42">
        <v>32</v>
      </c>
      <c r="F11" s="42">
        <v>0</v>
      </c>
      <c r="G11" s="50">
        <f t="shared" si="7"/>
        <v>32</v>
      </c>
      <c r="H11" s="50">
        <f t="shared" si="7"/>
        <v>0</v>
      </c>
      <c r="I11" s="70">
        <v>0</v>
      </c>
      <c r="J11" s="30">
        <f t="shared" si="8"/>
        <v>32</v>
      </c>
      <c r="K11" s="31">
        <f t="shared" si="0"/>
        <v>0</v>
      </c>
      <c r="L11" s="31">
        <f t="shared" si="0"/>
        <v>0</v>
      </c>
      <c r="M11" s="31">
        <f t="shared" si="0"/>
        <v>32</v>
      </c>
      <c r="N11" s="31">
        <f t="shared" si="0"/>
        <v>0</v>
      </c>
      <c r="O11" s="49">
        <f t="shared" si="1"/>
        <v>0</v>
      </c>
      <c r="P11" s="71">
        <f t="shared" si="2"/>
        <v>1</v>
      </c>
      <c r="Q11" s="71">
        <f t="shared" si="3"/>
        <v>1</v>
      </c>
      <c r="R11" s="71">
        <f t="shared" si="4"/>
        <v>0</v>
      </c>
      <c r="S11" s="71">
        <f t="shared" si="5"/>
        <v>0</v>
      </c>
      <c r="T11" s="71" t="e">
        <f t="shared" si="6"/>
        <v>#DIV/0!</v>
      </c>
    </row>
    <row r="12" spans="1:23" ht="16" thickBot="1" x14ac:dyDescent="0.25">
      <c r="A12" s="134"/>
      <c r="B12" s="3" t="s">
        <v>8</v>
      </c>
      <c r="C12" s="42">
        <v>0</v>
      </c>
      <c r="D12" s="42">
        <v>0</v>
      </c>
      <c r="E12" s="42">
        <v>28</v>
      </c>
      <c r="F12" s="42">
        <v>0</v>
      </c>
      <c r="G12" s="50">
        <f t="shared" si="7"/>
        <v>28</v>
      </c>
      <c r="H12" s="50">
        <f t="shared" si="7"/>
        <v>0</v>
      </c>
      <c r="I12" s="70">
        <v>0</v>
      </c>
      <c r="J12" s="30">
        <f t="shared" si="8"/>
        <v>28</v>
      </c>
      <c r="K12" s="68">
        <f t="shared" si="0"/>
        <v>0</v>
      </c>
      <c r="L12" s="68">
        <f t="shared" si="0"/>
        <v>0</v>
      </c>
      <c r="M12" s="68">
        <f t="shared" si="0"/>
        <v>28</v>
      </c>
      <c r="N12" s="68">
        <f t="shared" si="0"/>
        <v>0</v>
      </c>
      <c r="O12" s="72">
        <f t="shared" si="1"/>
        <v>0</v>
      </c>
      <c r="P12" s="71">
        <f t="shared" si="2"/>
        <v>1</v>
      </c>
      <c r="Q12" s="71">
        <f t="shared" si="3"/>
        <v>1</v>
      </c>
      <c r="R12" s="71">
        <f t="shared" si="4"/>
        <v>0</v>
      </c>
      <c r="S12" s="71">
        <f t="shared" si="5"/>
        <v>0</v>
      </c>
      <c r="T12" s="71" t="e">
        <f t="shared" si="6"/>
        <v>#DIV/0!</v>
      </c>
      <c r="W12" s="132" t="s">
        <v>133</v>
      </c>
    </row>
    <row r="13" spans="1:23" ht="16" thickBot="1" x14ac:dyDescent="0.25">
      <c r="A13" s="109" t="s">
        <v>1</v>
      </c>
      <c r="B13" s="110"/>
      <c r="C13" s="37">
        <f>SUM(C9:C12)</f>
        <v>0</v>
      </c>
      <c r="D13" s="37">
        <f t="shared" ref="D13:H13" si="9">SUM(D9:D12)</f>
        <v>0</v>
      </c>
      <c r="E13" s="37">
        <f>SUM(E9:E12)</f>
        <v>128</v>
      </c>
      <c r="F13" s="37">
        <f t="shared" si="9"/>
        <v>0</v>
      </c>
      <c r="G13" s="37">
        <f>SUM(G9:G12)</f>
        <v>128</v>
      </c>
      <c r="H13" s="37">
        <f t="shared" si="9"/>
        <v>0</v>
      </c>
      <c r="I13" s="59">
        <f>SUM(I9:I12)</f>
        <v>0</v>
      </c>
      <c r="J13" s="30">
        <f t="shared" si="8"/>
        <v>128</v>
      </c>
      <c r="K13" s="73">
        <f t="shared" si="0"/>
        <v>0</v>
      </c>
      <c r="L13" s="73">
        <f t="shared" si="0"/>
        <v>0</v>
      </c>
      <c r="M13" s="73">
        <f t="shared" si="0"/>
        <v>128</v>
      </c>
      <c r="N13" s="73">
        <f t="shared" si="0"/>
        <v>0</v>
      </c>
      <c r="O13" s="74">
        <f t="shared" si="1"/>
        <v>0</v>
      </c>
      <c r="P13" s="71">
        <f t="shared" si="2"/>
        <v>1</v>
      </c>
      <c r="Q13" s="71">
        <f t="shared" si="3"/>
        <v>1</v>
      </c>
      <c r="R13" s="71">
        <f t="shared" si="4"/>
        <v>0</v>
      </c>
      <c r="S13" s="71">
        <f t="shared" si="5"/>
        <v>0</v>
      </c>
      <c r="T13" s="71" t="e">
        <f t="shared" si="6"/>
        <v>#DIV/0!</v>
      </c>
      <c r="W13" s="133"/>
    </row>
    <row r="14" spans="1:23" ht="15" customHeight="1" x14ac:dyDescent="0.2">
      <c r="A14" s="132" t="s">
        <v>130</v>
      </c>
      <c r="B14" s="3" t="s">
        <v>5</v>
      </c>
      <c r="C14" s="79">
        <v>0</v>
      </c>
      <c r="D14" s="79">
        <v>0</v>
      </c>
      <c r="E14" s="79">
        <v>0</v>
      </c>
      <c r="F14" s="79">
        <v>0</v>
      </c>
      <c r="G14" s="50">
        <f>C14+E14</f>
        <v>0</v>
      </c>
      <c r="H14" s="50">
        <f>D14+F14</f>
        <v>0</v>
      </c>
      <c r="I14" s="79">
        <v>0</v>
      </c>
      <c r="J14" s="30">
        <f t="shared" si="8"/>
        <v>0</v>
      </c>
      <c r="K14" s="30">
        <f t="shared" si="0"/>
        <v>0</v>
      </c>
      <c r="L14" s="31">
        <f t="shared" ref="L14:L48" si="10">D14</f>
        <v>0</v>
      </c>
      <c r="M14" s="31">
        <f t="shared" ref="M14:M48" si="11">E14</f>
        <v>0</v>
      </c>
      <c r="N14" s="31">
        <f t="shared" ref="N14:N48" si="12">F14</f>
        <v>0</v>
      </c>
      <c r="O14" s="49">
        <f t="shared" ref="O14:O48" si="13">I14</f>
        <v>0</v>
      </c>
      <c r="P14" s="71" t="e">
        <f t="shared" ref="P14:P48" si="14">(K14+L14+M14+N14)/J14</f>
        <v>#DIV/0!</v>
      </c>
      <c r="Q14" s="71" t="e">
        <f t="shared" ref="Q14:Q48" si="15">(M14+N14)/(J14-K14-L14)</f>
        <v>#DIV/0!</v>
      </c>
      <c r="R14" s="71" t="e">
        <f t="shared" ref="R14:R48" si="16">(L14+N14)/(K14+L14+M14+N14)</f>
        <v>#DIV/0!</v>
      </c>
      <c r="S14" s="71" t="e">
        <f t="shared" ref="S14:S48" si="17">(L14+N14)/J14</f>
        <v>#DIV/0!</v>
      </c>
      <c r="T14" s="71" t="e">
        <f t="shared" ref="T14:T48" si="18">O14/(L14+N14)</f>
        <v>#DIV/0!</v>
      </c>
      <c r="W14" s="133"/>
    </row>
    <row r="15" spans="1:23" x14ac:dyDescent="0.2">
      <c r="A15" s="133"/>
      <c r="B15" s="3" t="s">
        <v>6</v>
      </c>
      <c r="C15" s="42">
        <v>0</v>
      </c>
      <c r="D15" s="42">
        <v>0</v>
      </c>
      <c r="E15" s="42">
        <v>0</v>
      </c>
      <c r="F15" s="42">
        <v>0</v>
      </c>
      <c r="G15" s="50">
        <f t="shared" ref="G15:H17" si="19">C15+E15</f>
        <v>0</v>
      </c>
      <c r="H15" s="50">
        <f t="shared" si="19"/>
        <v>0</v>
      </c>
      <c r="I15" s="42">
        <v>0</v>
      </c>
      <c r="J15" s="30">
        <f t="shared" si="8"/>
        <v>0</v>
      </c>
      <c r="K15" s="31">
        <f t="shared" ref="K15:K48" si="20">C15</f>
        <v>0</v>
      </c>
      <c r="L15" s="31">
        <f t="shared" si="10"/>
        <v>0</v>
      </c>
      <c r="M15" s="31">
        <f t="shared" si="11"/>
        <v>0</v>
      </c>
      <c r="N15" s="31">
        <f t="shared" si="12"/>
        <v>0</v>
      </c>
      <c r="O15" s="49">
        <f t="shared" si="13"/>
        <v>0</v>
      </c>
      <c r="P15" s="71" t="e">
        <f t="shared" si="14"/>
        <v>#DIV/0!</v>
      </c>
      <c r="Q15" s="71" t="e">
        <f t="shared" si="15"/>
        <v>#DIV/0!</v>
      </c>
      <c r="R15" s="71" t="e">
        <f t="shared" si="16"/>
        <v>#DIV/0!</v>
      </c>
      <c r="S15" s="71" t="e">
        <f t="shared" si="17"/>
        <v>#DIV/0!</v>
      </c>
      <c r="T15" s="71" t="e">
        <f t="shared" si="18"/>
        <v>#DIV/0!</v>
      </c>
      <c r="W15" s="134"/>
    </row>
    <row r="16" spans="1:23" x14ac:dyDescent="0.2">
      <c r="A16" s="133"/>
      <c r="B16" s="3" t="s">
        <v>7</v>
      </c>
      <c r="C16" s="42">
        <v>0</v>
      </c>
      <c r="D16" s="42">
        <v>0</v>
      </c>
      <c r="E16" s="42">
        <v>10</v>
      </c>
      <c r="F16" s="42">
        <v>0</v>
      </c>
      <c r="G16" s="50">
        <f t="shared" si="19"/>
        <v>10</v>
      </c>
      <c r="H16" s="50">
        <f t="shared" si="19"/>
        <v>0</v>
      </c>
      <c r="I16" s="70">
        <v>0</v>
      </c>
      <c r="J16" s="30">
        <f t="shared" si="8"/>
        <v>10</v>
      </c>
      <c r="K16" s="31">
        <f t="shared" si="20"/>
        <v>0</v>
      </c>
      <c r="L16" s="31">
        <f t="shared" si="10"/>
        <v>0</v>
      </c>
      <c r="M16" s="31">
        <f t="shared" si="11"/>
        <v>10</v>
      </c>
      <c r="N16" s="31">
        <f t="shared" si="12"/>
        <v>0</v>
      </c>
      <c r="O16" s="49">
        <f t="shared" si="13"/>
        <v>0</v>
      </c>
      <c r="P16" s="71">
        <f t="shared" si="14"/>
        <v>1</v>
      </c>
      <c r="Q16" s="71">
        <f t="shared" si="15"/>
        <v>1</v>
      </c>
      <c r="R16" s="71">
        <f t="shared" si="16"/>
        <v>0</v>
      </c>
      <c r="S16" s="71">
        <f t="shared" si="17"/>
        <v>0</v>
      </c>
      <c r="T16" s="71" t="e">
        <f t="shared" si="18"/>
        <v>#DIV/0!</v>
      </c>
    </row>
    <row r="17" spans="1:20" ht="16" thickBot="1" x14ac:dyDescent="0.25">
      <c r="A17" s="134"/>
      <c r="B17" s="3" t="s">
        <v>8</v>
      </c>
      <c r="C17" s="42">
        <v>0</v>
      </c>
      <c r="D17" s="42">
        <v>0</v>
      </c>
      <c r="E17" s="42">
        <v>3</v>
      </c>
      <c r="F17" s="42">
        <v>0</v>
      </c>
      <c r="G17" s="50">
        <f t="shared" si="19"/>
        <v>3</v>
      </c>
      <c r="H17" s="50">
        <f t="shared" si="19"/>
        <v>0</v>
      </c>
      <c r="I17" s="70">
        <v>0</v>
      </c>
      <c r="J17" s="30">
        <f t="shared" si="8"/>
        <v>3</v>
      </c>
      <c r="K17" s="68">
        <f t="shared" si="20"/>
        <v>0</v>
      </c>
      <c r="L17" s="68">
        <f t="shared" si="10"/>
        <v>0</v>
      </c>
      <c r="M17" s="68">
        <f t="shared" si="11"/>
        <v>3</v>
      </c>
      <c r="N17" s="68">
        <f t="shared" si="12"/>
        <v>0</v>
      </c>
      <c r="O17" s="72">
        <f t="shared" si="13"/>
        <v>0</v>
      </c>
      <c r="P17" s="71">
        <f t="shared" si="14"/>
        <v>1</v>
      </c>
      <c r="Q17" s="71">
        <f t="shared" si="15"/>
        <v>1</v>
      </c>
      <c r="R17" s="71">
        <f t="shared" si="16"/>
        <v>0</v>
      </c>
      <c r="S17" s="71">
        <f t="shared" si="17"/>
        <v>0</v>
      </c>
      <c r="T17" s="71" t="e">
        <f t="shared" si="18"/>
        <v>#DIV/0!</v>
      </c>
    </row>
    <row r="18" spans="1:20" ht="16" thickBot="1" x14ac:dyDescent="0.25">
      <c r="A18" s="109" t="s">
        <v>1</v>
      </c>
      <c r="B18" s="110"/>
      <c r="C18" s="37">
        <f>SUM(C14:C17)</f>
        <v>0</v>
      </c>
      <c r="D18" s="37">
        <f t="shared" ref="D18:F18" si="21">SUM(D14:D17)</f>
        <v>0</v>
      </c>
      <c r="E18" s="37">
        <f>SUM(E14:E17)</f>
        <v>13</v>
      </c>
      <c r="F18" s="37">
        <f t="shared" si="21"/>
        <v>0</v>
      </c>
      <c r="G18" s="37">
        <f>SUM(G14:G17)</f>
        <v>13</v>
      </c>
      <c r="H18" s="37">
        <f t="shared" ref="H18" si="22">SUM(H14:H17)</f>
        <v>0</v>
      </c>
      <c r="I18" s="59">
        <f>SUM(I14:I17)</f>
        <v>0</v>
      </c>
      <c r="J18" s="30">
        <f t="shared" si="8"/>
        <v>13</v>
      </c>
      <c r="K18" s="73">
        <f t="shared" si="20"/>
        <v>0</v>
      </c>
      <c r="L18" s="73">
        <f t="shared" si="10"/>
        <v>0</v>
      </c>
      <c r="M18" s="73">
        <f t="shared" si="11"/>
        <v>13</v>
      </c>
      <c r="N18" s="73">
        <f t="shared" si="12"/>
        <v>0</v>
      </c>
      <c r="O18" s="74">
        <f t="shared" si="13"/>
        <v>0</v>
      </c>
      <c r="P18" s="71">
        <f t="shared" si="14"/>
        <v>1</v>
      </c>
      <c r="Q18" s="71">
        <f t="shared" si="15"/>
        <v>1</v>
      </c>
      <c r="R18" s="71">
        <f t="shared" si="16"/>
        <v>0</v>
      </c>
      <c r="S18" s="71">
        <f t="shared" si="17"/>
        <v>0</v>
      </c>
      <c r="T18" s="71" t="e">
        <f t="shared" si="18"/>
        <v>#DIV/0!</v>
      </c>
    </row>
    <row r="19" spans="1:20" ht="15" customHeight="1" x14ac:dyDescent="0.2">
      <c r="A19" s="132" t="s">
        <v>131</v>
      </c>
      <c r="B19" s="3" t="s">
        <v>5</v>
      </c>
      <c r="C19" s="79">
        <v>0</v>
      </c>
      <c r="D19" s="79">
        <v>0</v>
      </c>
      <c r="E19" s="50">
        <v>6</v>
      </c>
      <c r="F19" s="79">
        <v>0</v>
      </c>
      <c r="G19" s="50">
        <f>C19+E19</f>
        <v>6</v>
      </c>
      <c r="H19" s="50">
        <f>D19+F19</f>
        <v>0</v>
      </c>
      <c r="I19" s="79">
        <v>0</v>
      </c>
      <c r="J19" s="30">
        <f t="shared" si="8"/>
        <v>6</v>
      </c>
      <c r="K19" s="30">
        <f t="shared" si="20"/>
        <v>0</v>
      </c>
      <c r="L19" s="31">
        <f t="shared" si="10"/>
        <v>0</v>
      </c>
      <c r="M19" s="31">
        <f t="shared" si="11"/>
        <v>6</v>
      </c>
      <c r="N19" s="31">
        <f t="shared" si="12"/>
        <v>0</v>
      </c>
      <c r="O19" s="49">
        <f t="shared" si="13"/>
        <v>0</v>
      </c>
      <c r="P19" s="71">
        <f t="shared" si="14"/>
        <v>1</v>
      </c>
      <c r="Q19" s="71">
        <f t="shared" si="15"/>
        <v>1</v>
      </c>
      <c r="R19" s="71">
        <f t="shared" si="16"/>
        <v>0</v>
      </c>
      <c r="S19" s="71">
        <f t="shared" si="17"/>
        <v>0</v>
      </c>
      <c r="T19" s="71" t="e">
        <f t="shared" si="18"/>
        <v>#DIV/0!</v>
      </c>
    </row>
    <row r="20" spans="1:20" x14ac:dyDescent="0.2">
      <c r="A20" s="133"/>
      <c r="B20" s="3" t="s">
        <v>6</v>
      </c>
      <c r="C20" s="42">
        <v>0</v>
      </c>
      <c r="D20" s="42">
        <v>0</v>
      </c>
      <c r="E20" s="42">
        <v>0</v>
      </c>
      <c r="F20" s="42">
        <v>0</v>
      </c>
      <c r="G20" s="50">
        <f t="shared" ref="G20:H22" si="23">C20+E20</f>
        <v>0</v>
      </c>
      <c r="H20" s="50">
        <f t="shared" si="23"/>
        <v>0</v>
      </c>
      <c r="I20" s="42">
        <v>0</v>
      </c>
      <c r="J20" s="30">
        <f t="shared" si="8"/>
        <v>0</v>
      </c>
      <c r="K20" s="31">
        <f t="shared" si="20"/>
        <v>0</v>
      </c>
      <c r="L20" s="31">
        <f t="shared" si="10"/>
        <v>0</v>
      </c>
      <c r="M20" s="31">
        <f t="shared" si="11"/>
        <v>0</v>
      </c>
      <c r="N20" s="31">
        <f t="shared" si="12"/>
        <v>0</v>
      </c>
      <c r="O20" s="49">
        <f t="shared" si="13"/>
        <v>0</v>
      </c>
      <c r="P20" s="71" t="e">
        <f t="shared" si="14"/>
        <v>#DIV/0!</v>
      </c>
      <c r="Q20" s="71" t="e">
        <f t="shared" si="15"/>
        <v>#DIV/0!</v>
      </c>
      <c r="R20" s="71" t="e">
        <f t="shared" si="16"/>
        <v>#DIV/0!</v>
      </c>
      <c r="S20" s="71" t="e">
        <f t="shared" si="17"/>
        <v>#DIV/0!</v>
      </c>
      <c r="T20" s="71" t="e">
        <f t="shared" si="18"/>
        <v>#DIV/0!</v>
      </c>
    </row>
    <row r="21" spans="1:20" x14ac:dyDescent="0.2">
      <c r="A21" s="133"/>
      <c r="B21" s="3" t="s">
        <v>7</v>
      </c>
      <c r="C21" s="42">
        <v>0</v>
      </c>
      <c r="D21" s="42">
        <v>0</v>
      </c>
      <c r="E21" s="42">
        <v>11</v>
      </c>
      <c r="F21" s="42">
        <v>0</v>
      </c>
      <c r="G21" s="50">
        <f t="shared" si="23"/>
        <v>11</v>
      </c>
      <c r="H21" s="50">
        <f t="shared" si="23"/>
        <v>0</v>
      </c>
      <c r="I21" s="70">
        <v>0</v>
      </c>
      <c r="J21" s="30">
        <f t="shared" si="8"/>
        <v>11</v>
      </c>
      <c r="K21" s="31">
        <f t="shared" si="20"/>
        <v>0</v>
      </c>
      <c r="L21" s="31">
        <f t="shared" si="10"/>
        <v>0</v>
      </c>
      <c r="M21" s="31">
        <f t="shared" si="11"/>
        <v>11</v>
      </c>
      <c r="N21" s="31">
        <f t="shared" si="12"/>
        <v>0</v>
      </c>
      <c r="O21" s="49">
        <f t="shared" si="13"/>
        <v>0</v>
      </c>
      <c r="P21" s="71">
        <f t="shared" si="14"/>
        <v>1</v>
      </c>
      <c r="Q21" s="71">
        <f t="shared" si="15"/>
        <v>1</v>
      </c>
      <c r="R21" s="71">
        <f t="shared" si="16"/>
        <v>0</v>
      </c>
      <c r="S21" s="71">
        <f t="shared" si="17"/>
        <v>0</v>
      </c>
      <c r="T21" s="71" t="e">
        <f t="shared" si="18"/>
        <v>#DIV/0!</v>
      </c>
    </row>
    <row r="22" spans="1:20" ht="16" thickBot="1" x14ac:dyDescent="0.25">
      <c r="A22" s="134"/>
      <c r="B22" s="3" t="s">
        <v>8</v>
      </c>
      <c r="C22" s="42">
        <v>0</v>
      </c>
      <c r="D22" s="42">
        <v>0</v>
      </c>
      <c r="E22" s="42">
        <v>5</v>
      </c>
      <c r="F22" s="42">
        <v>0</v>
      </c>
      <c r="G22" s="50">
        <f t="shared" si="23"/>
        <v>5</v>
      </c>
      <c r="H22" s="50">
        <f t="shared" si="23"/>
        <v>0</v>
      </c>
      <c r="I22" s="70">
        <v>0</v>
      </c>
      <c r="J22" s="30">
        <f t="shared" si="8"/>
        <v>5</v>
      </c>
      <c r="K22" s="68">
        <f t="shared" si="20"/>
        <v>0</v>
      </c>
      <c r="L22" s="68">
        <f t="shared" si="10"/>
        <v>0</v>
      </c>
      <c r="M22" s="68">
        <f t="shared" si="11"/>
        <v>5</v>
      </c>
      <c r="N22" s="68">
        <f t="shared" si="12"/>
        <v>0</v>
      </c>
      <c r="O22" s="72">
        <f t="shared" si="13"/>
        <v>0</v>
      </c>
      <c r="P22" s="71">
        <f t="shared" si="14"/>
        <v>1</v>
      </c>
      <c r="Q22" s="71">
        <f t="shared" si="15"/>
        <v>1</v>
      </c>
      <c r="R22" s="71">
        <f t="shared" si="16"/>
        <v>0</v>
      </c>
      <c r="S22" s="71">
        <f t="shared" si="17"/>
        <v>0</v>
      </c>
      <c r="T22" s="71" t="e">
        <f t="shared" si="18"/>
        <v>#DIV/0!</v>
      </c>
    </row>
    <row r="23" spans="1:20" ht="16" thickBot="1" x14ac:dyDescent="0.25">
      <c r="A23" s="109" t="s">
        <v>1</v>
      </c>
      <c r="B23" s="110"/>
      <c r="C23" s="37">
        <f>SUM(C19:C22)</f>
        <v>0</v>
      </c>
      <c r="D23" s="37">
        <f t="shared" ref="D23:F23" si="24">SUM(D19:D22)</f>
        <v>0</v>
      </c>
      <c r="E23" s="37">
        <f>SUM(E19:E22)</f>
        <v>22</v>
      </c>
      <c r="F23" s="37">
        <f t="shared" si="24"/>
        <v>0</v>
      </c>
      <c r="G23" s="37">
        <f>SUM(G19:G22)</f>
        <v>22</v>
      </c>
      <c r="H23" s="37">
        <f t="shared" ref="H23" si="25">SUM(H19:H22)</f>
        <v>0</v>
      </c>
      <c r="I23" s="59">
        <f>SUM(I19:I22)</f>
        <v>0</v>
      </c>
      <c r="J23" s="30">
        <f t="shared" si="8"/>
        <v>22</v>
      </c>
      <c r="K23" s="73">
        <f t="shared" si="20"/>
        <v>0</v>
      </c>
      <c r="L23" s="73">
        <f t="shared" si="10"/>
        <v>0</v>
      </c>
      <c r="M23" s="73">
        <f t="shared" si="11"/>
        <v>22</v>
      </c>
      <c r="N23" s="73">
        <f t="shared" si="12"/>
        <v>0</v>
      </c>
      <c r="O23" s="74">
        <f t="shared" si="13"/>
        <v>0</v>
      </c>
      <c r="P23" s="71">
        <f t="shared" si="14"/>
        <v>1</v>
      </c>
      <c r="Q23" s="71">
        <f t="shared" si="15"/>
        <v>1</v>
      </c>
      <c r="R23" s="71">
        <f t="shared" si="16"/>
        <v>0</v>
      </c>
      <c r="S23" s="71">
        <f t="shared" si="17"/>
        <v>0</v>
      </c>
      <c r="T23" s="71" t="e">
        <f t="shared" si="18"/>
        <v>#DIV/0!</v>
      </c>
    </row>
    <row r="24" spans="1:20" ht="15" customHeight="1" x14ac:dyDescent="0.2">
      <c r="A24" s="132" t="s">
        <v>132</v>
      </c>
      <c r="B24" s="3" t="s">
        <v>5</v>
      </c>
      <c r="C24" s="79">
        <v>0</v>
      </c>
      <c r="D24" s="50">
        <v>0</v>
      </c>
      <c r="E24" s="79">
        <v>3</v>
      </c>
      <c r="F24" s="79">
        <v>0</v>
      </c>
      <c r="G24" s="50">
        <f>C24+E24</f>
        <v>3</v>
      </c>
      <c r="H24" s="50">
        <f>D24+F24</f>
        <v>0</v>
      </c>
      <c r="I24" s="79">
        <v>0</v>
      </c>
      <c r="J24" s="30">
        <f t="shared" si="8"/>
        <v>3</v>
      </c>
      <c r="K24" s="30">
        <f t="shared" si="20"/>
        <v>0</v>
      </c>
      <c r="L24" s="31">
        <f t="shared" si="10"/>
        <v>0</v>
      </c>
      <c r="M24" s="31">
        <f t="shared" si="11"/>
        <v>3</v>
      </c>
      <c r="N24" s="31">
        <f t="shared" si="12"/>
        <v>0</v>
      </c>
      <c r="O24" s="49">
        <f t="shared" si="13"/>
        <v>0</v>
      </c>
      <c r="P24" s="71">
        <f t="shared" si="14"/>
        <v>1</v>
      </c>
      <c r="Q24" s="71">
        <f t="shared" si="15"/>
        <v>1</v>
      </c>
      <c r="R24" s="71">
        <f t="shared" si="16"/>
        <v>0</v>
      </c>
      <c r="S24" s="71">
        <f t="shared" si="17"/>
        <v>0</v>
      </c>
      <c r="T24" s="71" t="e">
        <f t="shared" si="18"/>
        <v>#DIV/0!</v>
      </c>
    </row>
    <row r="25" spans="1:20" x14ac:dyDescent="0.2">
      <c r="A25" s="133"/>
      <c r="B25" s="3" t="s">
        <v>6</v>
      </c>
      <c r="C25" s="42">
        <v>0</v>
      </c>
      <c r="D25" s="42">
        <v>0</v>
      </c>
      <c r="E25" s="42">
        <v>11</v>
      </c>
      <c r="F25" s="42">
        <v>0</v>
      </c>
      <c r="G25" s="50">
        <f t="shared" ref="G25:H27" si="26">C25+E25</f>
        <v>11</v>
      </c>
      <c r="H25" s="50">
        <f t="shared" si="26"/>
        <v>0</v>
      </c>
      <c r="I25" s="42">
        <v>0</v>
      </c>
      <c r="J25" s="30">
        <f t="shared" si="8"/>
        <v>11</v>
      </c>
      <c r="K25" s="31">
        <f t="shared" si="20"/>
        <v>0</v>
      </c>
      <c r="L25" s="31">
        <f t="shared" si="10"/>
        <v>0</v>
      </c>
      <c r="M25" s="31">
        <f t="shared" si="11"/>
        <v>11</v>
      </c>
      <c r="N25" s="31">
        <f t="shared" si="12"/>
        <v>0</v>
      </c>
      <c r="O25" s="49">
        <f t="shared" si="13"/>
        <v>0</v>
      </c>
      <c r="P25" s="71">
        <f t="shared" si="14"/>
        <v>1</v>
      </c>
      <c r="Q25" s="71">
        <f t="shared" si="15"/>
        <v>1</v>
      </c>
      <c r="R25" s="71">
        <f t="shared" si="16"/>
        <v>0</v>
      </c>
      <c r="S25" s="71">
        <f t="shared" si="17"/>
        <v>0</v>
      </c>
      <c r="T25" s="71" t="e">
        <f t="shared" si="18"/>
        <v>#DIV/0!</v>
      </c>
    </row>
    <row r="26" spans="1:20" x14ac:dyDescent="0.2">
      <c r="A26" s="133"/>
      <c r="B26" s="3" t="s">
        <v>7</v>
      </c>
      <c r="C26" s="42">
        <v>0</v>
      </c>
      <c r="D26" s="42">
        <v>0</v>
      </c>
      <c r="E26" s="42">
        <v>52</v>
      </c>
      <c r="F26" s="42">
        <v>0</v>
      </c>
      <c r="G26" s="50">
        <f t="shared" si="26"/>
        <v>52</v>
      </c>
      <c r="H26" s="50">
        <f t="shared" si="26"/>
        <v>0</v>
      </c>
      <c r="I26" s="70">
        <v>0</v>
      </c>
      <c r="J26" s="30">
        <f t="shared" si="8"/>
        <v>52</v>
      </c>
      <c r="K26" s="31">
        <f t="shared" si="20"/>
        <v>0</v>
      </c>
      <c r="L26" s="31">
        <f t="shared" si="10"/>
        <v>0</v>
      </c>
      <c r="M26" s="31">
        <f t="shared" si="11"/>
        <v>52</v>
      </c>
      <c r="N26" s="31">
        <f t="shared" si="12"/>
        <v>0</v>
      </c>
      <c r="O26" s="49">
        <f t="shared" si="13"/>
        <v>0</v>
      </c>
      <c r="P26" s="71">
        <f t="shared" si="14"/>
        <v>1</v>
      </c>
      <c r="Q26" s="71">
        <f t="shared" si="15"/>
        <v>1</v>
      </c>
      <c r="R26" s="71">
        <f t="shared" si="16"/>
        <v>0</v>
      </c>
      <c r="S26" s="71">
        <f t="shared" si="17"/>
        <v>0</v>
      </c>
      <c r="T26" s="71" t="e">
        <f t="shared" si="18"/>
        <v>#DIV/0!</v>
      </c>
    </row>
    <row r="27" spans="1:20" ht="16" thickBot="1" x14ac:dyDescent="0.25">
      <c r="A27" s="134"/>
      <c r="B27" s="3" t="s">
        <v>8</v>
      </c>
      <c r="C27" s="42">
        <v>0</v>
      </c>
      <c r="D27" s="42">
        <v>0</v>
      </c>
      <c r="E27" s="42">
        <v>2</v>
      </c>
      <c r="F27" s="42">
        <v>0</v>
      </c>
      <c r="G27" s="50">
        <f t="shared" si="26"/>
        <v>2</v>
      </c>
      <c r="H27" s="50">
        <f t="shared" si="26"/>
        <v>0</v>
      </c>
      <c r="I27" s="70">
        <v>0</v>
      </c>
      <c r="J27" s="30">
        <f t="shared" si="8"/>
        <v>2</v>
      </c>
      <c r="K27" s="68">
        <f t="shared" si="20"/>
        <v>0</v>
      </c>
      <c r="L27" s="68">
        <f t="shared" si="10"/>
        <v>0</v>
      </c>
      <c r="M27" s="68">
        <f t="shared" si="11"/>
        <v>2</v>
      </c>
      <c r="N27" s="68">
        <f t="shared" si="12"/>
        <v>0</v>
      </c>
      <c r="O27" s="72">
        <f t="shared" si="13"/>
        <v>0</v>
      </c>
      <c r="P27" s="71">
        <f t="shared" si="14"/>
        <v>1</v>
      </c>
      <c r="Q27" s="71">
        <f t="shared" si="15"/>
        <v>1</v>
      </c>
      <c r="R27" s="71">
        <f t="shared" si="16"/>
        <v>0</v>
      </c>
      <c r="S27" s="71">
        <f t="shared" si="17"/>
        <v>0</v>
      </c>
      <c r="T27" s="71" t="e">
        <f t="shared" si="18"/>
        <v>#DIV/0!</v>
      </c>
    </row>
    <row r="28" spans="1:20" ht="16" thickBot="1" x14ac:dyDescent="0.25">
      <c r="A28" s="109" t="s">
        <v>1</v>
      </c>
      <c r="B28" s="110"/>
      <c r="C28" s="37">
        <f>SUM(C24:C27)</f>
        <v>0</v>
      </c>
      <c r="D28" s="37">
        <f t="shared" ref="D28:F28" si="27">SUM(D24:D27)</f>
        <v>0</v>
      </c>
      <c r="E28" s="37">
        <f>SUM(E24:E27)</f>
        <v>68</v>
      </c>
      <c r="F28" s="37">
        <f t="shared" si="27"/>
        <v>0</v>
      </c>
      <c r="G28" s="37">
        <f>SUM(G24:G27)</f>
        <v>68</v>
      </c>
      <c r="H28" s="37">
        <f t="shared" ref="H28" si="28">SUM(H24:H27)</f>
        <v>0</v>
      </c>
      <c r="I28" s="59">
        <f>SUM(I24:I27)</f>
        <v>0</v>
      </c>
      <c r="J28" s="30">
        <f t="shared" si="8"/>
        <v>68</v>
      </c>
      <c r="K28" s="73">
        <f t="shared" si="20"/>
        <v>0</v>
      </c>
      <c r="L28" s="73">
        <f t="shared" si="10"/>
        <v>0</v>
      </c>
      <c r="M28" s="73">
        <f t="shared" si="11"/>
        <v>68</v>
      </c>
      <c r="N28" s="73">
        <f t="shared" si="12"/>
        <v>0</v>
      </c>
      <c r="O28" s="74">
        <f t="shared" si="13"/>
        <v>0</v>
      </c>
      <c r="P28" s="71">
        <f t="shared" si="14"/>
        <v>1</v>
      </c>
      <c r="Q28" s="71">
        <f t="shared" si="15"/>
        <v>1</v>
      </c>
      <c r="R28" s="71">
        <f t="shared" si="16"/>
        <v>0</v>
      </c>
      <c r="S28" s="71">
        <f t="shared" si="17"/>
        <v>0</v>
      </c>
      <c r="T28" s="71" t="e">
        <f t="shared" si="18"/>
        <v>#DIV/0!</v>
      </c>
    </row>
    <row r="29" spans="1:20" ht="15" customHeight="1" x14ac:dyDescent="0.2">
      <c r="A29" s="132" t="s">
        <v>133</v>
      </c>
      <c r="B29" s="3" t="s">
        <v>5</v>
      </c>
      <c r="C29" s="79">
        <v>0</v>
      </c>
      <c r="D29" s="79">
        <v>0</v>
      </c>
      <c r="E29" s="50">
        <v>4</v>
      </c>
      <c r="F29" s="79">
        <v>0</v>
      </c>
      <c r="G29" s="50">
        <f>C29+E29</f>
        <v>4</v>
      </c>
      <c r="H29" s="50">
        <f>D29+F29</f>
        <v>0</v>
      </c>
      <c r="I29" s="79">
        <v>0</v>
      </c>
      <c r="J29" s="30">
        <f t="shared" si="8"/>
        <v>4</v>
      </c>
      <c r="K29" s="30">
        <f t="shared" si="20"/>
        <v>0</v>
      </c>
      <c r="L29" s="31">
        <f t="shared" si="10"/>
        <v>0</v>
      </c>
      <c r="M29" s="31">
        <f t="shared" si="11"/>
        <v>4</v>
      </c>
      <c r="N29" s="31">
        <f t="shared" si="12"/>
        <v>0</v>
      </c>
      <c r="O29" s="49">
        <f t="shared" si="13"/>
        <v>0</v>
      </c>
      <c r="P29" s="71">
        <f t="shared" si="14"/>
        <v>1</v>
      </c>
      <c r="Q29" s="71">
        <f t="shared" si="15"/>
        <v>1</v>
      </c>
      <c r="R29" s="71">
        <f t="shared" si="16"/>
        <v>0</v>
      </c>
      <c r="S29" s="71">
        <f t="shared" si="17"/>
        <v>0</v>
      </c>
      <c r="T29" s="71" t="e">
        <f t="shared" si="18"/>
        <v>#DIV/0!</v>
      </c>
    </row>
    <row r="30" spans="1:20" x14ac:dyDescent="0.2">
      <c r="A30" s="133"/>
      <c r="B30" s="3" t="s">
        <v>6</v>
      </c>
      <c r="C30" s="42">
        <v>0</v>
      </c>
      <c r="D30" s="42">
        <v>0</v>
      </c>
      <c r="E30" s="42">
        <v>6</v>
      </c>
      <c r="F30" s="42">
        <v>0</v>
      </c>
      <c r="G30" s="50">
        <f t="shared" ref="G30:H32" si="29">C30+E30</f>
        <v>6</v>
      </c>
      <c r="H30" s="50">
        <f t="shared" si="29"/>
        <v>0</v>
      </c>
      <c r="I30" s="42">
        <v>0</v>
      </c>
      <c r="J30" s="30">
        <f t="shared" si="8"/>
        <v>6</v>
      </c>
      <c r="K30" s="31">
        <f t="shared" si="20"/>
        <v>0</v>
      </c>
      <c r="L30" s="31">
        <f t="shared" si="10"/>
        <v>0</v>
      </c>
      <c r="M30" s="31">
        <f t="shared" si="11"/>
        <v>6</v>
      </c>
      <c r="N30" s="31">
        <f t="shared" si="12"/>
        <v>0</v>
      </c>
      <c r="O30" s="49">
        <f t="shared" si="13"/>
        <v>0</v>
      </c>
      <c r="P30" s="71">
        <f t="shared" si="14"/>
        <v>1</v>
      </c>
      <c r="Q30" s="71">
        <f t="shared" si="15"/>
        <v>1</v>
      </c>
      <c r="R30" s="71">
        <f t="shared" si="16"/>
        <v>0</v>
      </c>
      <c r="S30" s="71">
        <f t="shared" si="17"/>
        <v>0</v>
      </c>
      <c r="T30" s="71" t="e">
        <f t="shared" si="18"/>
        <v>#DIV/0!</v>
      </c>
    </row>
    <row r="31" spans="1:20" x14ac:dyDescent="0.2">
      <c r="A31" s="133"/>
      <c r="B31" s="3" t="s">
        <v>7</v>
      </c>
      <c r="C31" s="42">
        <v>0</v>
      </c>
      <c r="D31" s="42">
        <v>0</v>
      </c>
      <c r="E31" s="42">
        <v>6</v>
      </c>
      <c r="F31" s="42">
        <v>0</v>
      </c>
      <c r="G31" s="50">
        <f t="shared" si="29"/>
        <v>6</v>
      </c>
      <c r="H31" s="50">
        <f t="shared" si="29"/>
        <v>0</v>
      </c>
      <c r="I31" s="70">
        <v>0</v>
      </c>
      <c r="J31" s="30">
        <f t="shared" si="8"/>
        <v>6</v>
      </c>
      <c r="K31" s="31">
        <f t="shared" si="20"/>
        <v>0</v>
      </c>
      <c r="L31" s="31">
        <f t="shared" si="10"/>
        <v>0</v>
      </c>
      <c r="M31" s="31">
        <f t="shared" si="11"/>
        <v>6</v>
      </c>
      <c r="N31" s="31">
        <f t="shared" si="12"/>
        <v>0</v>
      </c>
      <c r="O31" s="49">
        <f t="shared" si="13"/>
        <v>0</v>
      </c>
      <c r="P31" s="71">
        <f t="shared" si="14"/>
        <v>1</v>
      </c>
      <c r="Q31" s="71">
        <f t="shared" si="15"/>
        <v>1</v>
      </c>
      <c r="R31" s="71">
        <f t="shared" si="16"/>
        <v>0</v>
      </c>
      <c r="S31" s="71">
        <f t="shared" si="17"/>
        <v>0</v>
      </c>
      <c r="T31" s="71" t="e">
        <f t="shared" si="18"/>
        <v>#DIV/0!</v>
      </c>
    </row>
    <row r="32" spans="1:20" ht="16" thickBot="1" x14ac:dyDescent="0.25">
      <c r="A32" s="134"/>
      <c r="B32" s="3" t="s">
        <v>8</v>
      </c>
      <c r="C32" s="42">
        <v>0</v>
      </c>
      <c r="D32" s="42">
        <v>0</v>
      </c>
      <c r="E32" s="42">
        <v>10</v>
      </c>
      <c r="F32" s="42">
        <v>0</v>
      </c>
      <c r="G32" s="50">
        <f t="shared" si="29"/>
        <v>10</v>
      </c>
      <c r="H32" s="50">
        <f t="shared" si="29"/>
        <v>0</v>
      </c>
      <c r="I32" s="70">
        <v>0</v>
      </c>
      <c r="J32" s="30">
        <f t="shared" si="8"/>
        <v>10</v>
      </c>
      <c r="K32" s="68">
        <f t="shared" si="20"/>
        <v>0</v>
      </c>
      <c r="L32" s="68">
        <f t="shared" si="10"/>
        <v>0</v>
      </c>
      <c r="M32" s="68">
        <f t="shared" si="11"/>
        <v>10</v>
      </c>
      <c r="N32" s="68">
        <f t="shared" si="12"/>
        <v>0</v>
      </c>
      <c r="O32" s="72">
        <f t="shared" si="13"/>
        <v>0</v>
      </c>
      <c r="P32" s="71">
        <f t="shared" si="14"/>
        <v>1</v>
      </c>
      <c r="Q32" s="71">
        <f t="shared" si="15"/>
        <v>1</v>
      </c>
      <c r="R32" s="71">
        <f t="shared" si="16"/>
        <v>0</v>
      </c>
      <c r="S32" s="71">
        <f t="shared" si="17"/>
        <v>0</v>
      </c>
      <c r="T32" s="71" t="e">
        <f t="shared" si="18"/>
        <v>#DIV/0!</v>
      </c>
    </row>
    <row r="33" spans="1:20" ht="16" thickBot="1" x14ac:dyDescent="0.25">
      <c r="A33" s="109" t="s">
        <v>1</v>
      </c>
      <c r="B33" s="110"/>
      <c r="C33" s="37">
        <f>SUM(C29:C32)</f>
        <v>0</v>
      </c>
      <c r="D33" s="37">
        <f t="shared" ref="D33:F33" si="30">SUM(D29:D32)</f>
        <v>0</v>
      </c>
      <c r="E33" s="37">
        <f>SUM(E29:E32)</f>
        <v>26</v>
      </c>
      <c r="F33" s="37">
        <f t="shared" si="30"/>
        <v>0</v>
      </c>
      <c r="G33" s="37">
        <f>SUM(G29:G32)</f>
        <v>26</v>
      </c>
      <c r="H33" s="37">
        <f t="shared" ref="H33" si="31">SUM(H29:H32)</f>
        <v>0</v>
      </c>
      <c r="I33" s="59">
        <f>SUM(I29:I32)</f>
        <v>0</v>
      </c>
      <c r="J33" s="30">
        <f t="shared" si="8"/>
        <v>26</v>
      </c>
      <c r="K33" s="73">
        <f t="shared" si="20"/>
        <v>0</v>
      </c>
      <c r="L33" s="73">
        <f t="shared" si="10"/>
        <v>0</v>
      </c>
      <c r="M33" s="73">
        <f t="shared" si="11"/>
        <v>26</v>
      </c>
      <c r="N33" s="73">
        <f t="shared" si="12"/>
        <v>0</v>
      </c>
      <c r="O33" s="74">
        <f t="shared" si="13"/>
        <v>0</v>
      </c>
      <c r="P33" s="71">
        <f t="shared" si="14"/>
        <v>1</v>
      </c>
      <c r="Q33" s="71">
        <f t="shared" si="15"/>
        <v>1</v>
      </c>
      <c r="R33" s="71">
        <f t="shared" si="16"/>
        <v>0</v>
      </c>
      <c r="S33" s="71">
        <f t="shared" si="17"/>
        <v>0</v>
      </c>
      <c r="T33" s="71" t="e">
        <f t="shared" si="18"/>
        <v>#DIV/0!</v>
      </c>
    </row>
    <row r="34" spans="1:20" ht="15" customHeight="1" x14ac:dyDescent="0.2">
      <c r="A34" s="132" t="s">
        <v>134</v>
      </c>
      <c r="B34" s="3" t="s">
        <v>5</v>
      </c>
      <c r="C34" s="79">
        <v>0</v>
      </c>
      <c r="D34" s="79">
        <v>0</v>
      </c>
      <c r="E34" s="50">
        <v>12</v>
      </c>
      <c r="F34" s="79">
        <v>1</v>
      </c>
      <c r="G34" s="50">
        <f>C34+E34</f>
        <v>12</v>
      </c>
      <c r="H34" s="50">
        <f>D34+F34</f>
        <v>1</v>
      </c>
      <c r="I34" s="79">
        <v>0</v>
      </c>
      <c r="J34" s="30">
        <f t="shared" si="8"/>
        <v>13</v>
      </c>
      <c r="K34" s="30">
        <f t="shared" si="20"/>
        <v>0</v>
      </c>
      <c r="L34" s="31">
        <f t="shared" si="10"/>
        <v>0</v>
      </c>
      <c r="M34" s="31">
        <f t="shared" si="11"/>
        <v>12</v>
      </c>
      <c r="N34" s="31">
        <f t="shared" si="12"/>
        <v>1</v>
      </c>
      <c r="O34" s="49">
        <f t="shared" si="13"/>
        <v>0</v>
      </c>
      <c r="P34" s="71">
        <f t="shared" si="14"/>
        <v>1</v>
      </c>
      <c r="Q34" s="71">
        <f t="shared" si="15"/>
        <v>1</v>
      </c>
      <c r="R34" s="71">
        <f t="shared" si="16"/>
        <v>7.6923076923076927E-2</v>
      </c>
      <c r="S34" s="71">
        <f t="shared" si="17"/>
        <v>7.6923076923076927E-2</v>
      </c>
      <c r="T34" s="71">
        <f t="shared" si="18"/>
        <v>0</v>
      </c>
    </row>
    <row r="35" spans="1:20" x14ac:dyDescent="0.2">
      <c r="A35" s="133"/>
      <c r="B35" s="3" t="s">
        <v>6</v>
      </c>
      <c r="C35" s="42">
        <v>0</v>
      </c>
      <c r="D35" s="42">
        <v>0</v>
      </c>
      <c r="E35" s="42">
        <v>0</v>
      </c>
      <c r="F35" s="42">
        <v>1</v>
      </c>
      <c r="G35" s="50">
        <f t="shared" ref="G35:H37" si="32">C35+E35</f>
        <v>0</v>
      </c>
      <c r="H35" s="50">
        <f t="shared" si="32"/>
        <v>1</v>
      </c>
      <c r="I35" s="42">
        <v>0</v>
      </c>
      <c r="J35" s="30">
        <f t="shared" si="8"/>
        <v>1</v>
      </c>
      <c r="K35" s="31">
        <f t="shared" si="20"/>
        <v>0</v>
      </c>
      <c r="L35" s="31">
        <f t="shared" si="10"/>
        <v>0</v>
      </c>
      <c r="M35" s="31">
        <f t="shared" si="11"/>
        <v>0</v>
      </c>
      <c r="N35" s="31">
        <f t="shared" si="12"/>
        <v>1</v>
      </c>
      <c r="O35" s="49">
        <f t="shared" si="13"/>
        <v>0</v>
      </c>
      <c r="P35" s="71">
        <f t="shared" si="14"/>
        <v>1</v>
      </c>
      <c r="Q35" s="71">
        <f t="shared" si="15"/>
        <v>1</v>
      </c>
      <c r="R35" s="71">
        <f t="shared" si="16"/>
        <v>1</v>
      </c>
      <c r="S35" s="71">
        <f t="shared" si="17"/>
        <v>1</v>
      </c>
      <c r="T35" s="71">
        <f t="shared" si="18"/>
        <v>0</v>
      </c>
    </row>
    <row r="36" spans="1:20" x14ac:dyDescent="0.2">
      <c r="A36" s="133"/>
      <c r="B36" s="3" t="s">
        <v>7</v>
      </c>
      <c r="C36" s="42">
        <v>0</v>
      </c>
      <c r="D36" s="42">
        <v>0</v>
      </c>
      <c r="E36" s="42">
        <v>37</v>
      </c>
      <c r="F36" s="42">
        <v>0</v>
      </c>
      <c r="G36" s="50">
        <f t="shared" si="32"/>
        <v>37</v>
      </c>
      <c r="H36" s="50">
        <f t="shared" si="32"/>
        <v>0</v>
      </c>
      <c r="I36" s="70">
        <v>0</v>
      </c>
      <c r="J36" s="30">
        <f t="shared" si="8"/>
        <v>37</v>
      </c>
      <c r="K36" s="31">
        <f t="shared" si="20"/>
        <v>0</v>
      </c>
      <c r="L36" s="31">
        <f t="shared" si="10"/>
        <v>0</v>
      </c>
      <c r="M36" s="31">
        <f t="shared" si="11"/>
        <v>37</v>
      </c>
      <c r="N36" s="31">
        <f t="shared" si="12"/>
        <v>0</v>
      </c>
      <c r="O36" s="49">
        <f t="shared" si="13"/>
        <v>0</v>
      </c>
      <c r="P36" s="71">
        <f t="shared" si="14"/>
        <v>1</v>
      </c>
      <c r="Q36" s="71">
        <f t="shared" si="15"/>
        <v>1</v>
      </c>
      <c r="R36" s="71">
        <f t="shared" si="16"/>
        <v>0</v>
      </c>
      <c r="S36" s="71">
        <f t="shared" si="17"/>
        <v>0</v>
      </c>
      <c r="T36" s="71" t="e">
        <f t="shared" si="18"/>
        <v>#DIV/0!</v>
      </c>
    </row>
    <row r="37" spans="1:20" ht="16" thickBot="1" x14ac:dyDescent="0.25">
      <c r="A37" s="134"/>
      <c r="B37" s="3" t="s">
        <v>8</v>
      </c>
      <c r="C37" s="42">
        <v>0</v>
      </c>
      <c r="D37" s="42">
        <v>0</v>
      </c>
      <c r="E37" s="42">
        <v>20</v>
      </c>
      <c r="F37" s="42">
        <v>0</v>
      </c>
      <c r="G37" s="50">
        <f t="shared" si="32"/>
        <v>20</v>
      </c>
      <c r="H37" s="50">
        <f t="shared" si="32"/>
        <v>0</v>
      </c>
      <c r="I37" s="70">
        <v>0</v>
      </c>
      <c r="J37" s="30">
        <f t="shared" si="8"/>
        <v>20</v>
      </c>
      <c r="K37" s="68">
        <f t="shared" si="20"/>
        <v>0</v>
      </c>
      <c r="L37" s="68">
        <f t="shared" si="10"/>
        <v>0</v>
      </c>
      <c r="M37" s="68">
        <f t="shared" si="11"/>
        <v>20</v>
      </c>
      <c r="N37" s="68">
        <f t="shared" si="12"/>
        <v>0</v>
      </c>
      <c r="O37" s="72">
        <f t="shared" si="13"/>
        <v>0</v>
      </c>
      <c r="P37" s="71">
        <f t="shared" si="14"/>
        <v>1</v>
      </c>
      <c r="Q37" s="71">
        <f t="shared" si="15"/>
        <v>1</v>
      </c>
      <c r="R37" s="71">
        <f t="shared" si="16"/>
        <v>0</v>
      </c>
      <c r="S37" s="71">
        <f t="shared" si="17"/>
        <v>0</v>
      </c>
      <c r="T37" s="71" t="e">
        <f t="shared" si="18"/>
        <v>#DIV/0!</v>
      </c>
    </row>
    <row r="38" spans="1:20" ht="16" thickBot="1" x14ac:dyDescent="0.25">
      <c r="A38" s="109" t="s">
        <v>1</v>
      </c>
      <c r="B38" s="110"/>
      <c r="C38" s="37">
        <f>SUM(C34:C37)</f>
        <v>0</v>
      </c>
      <c r="D38" s="37">
        <f t="shared" ref="D38" si="33">SUM(D34:D37)</f>
        <v>0</v>
      </c>
      <c r="E38" s="37">
        <f>SUM(E34:E37)</f>
        <v>69</v>
      </c>
      <c r="F38" s="37">
        <f>SUM(F34:F37)</f>
        <v>2</v>
      </c>
      <c r="G38" s="37">
        <f>SUM(G34:G37)</f>
        <v>69</v>
      </c>
      <c r="H38" s="37">
        <f t="shared" ref="H38:I38" si="34">SUM(H34:H37)</f>
        <v>2</v>
      </c>
      <c r="I38" s="37">
        <f t="shared" si="34"/>
        <v>0</v>
      </c>
      <c r="J38" s="30">
        <f t="shared" si="8"/>
        <v>71</v>
      </c>
      <c r="K38" s="73">
        <f t="shared" si="20"/>
        <v>0</v>
      </c>
      <c r="L38" s="73">
        <f t="shared" si="10"/>
        <v>0</v>
      </c>
      <c r="M38" s="73">
        <f t="shared" si="11"/>
        <v>69</v>
      </c>
      <c r="N38" s="73">
        <f t="shared" si="12"/>
        <v>2</v>
      </c>
      <c r="O38" s="74">
        <f t="shared" si="13"/>
        <v>0</v>
      </c>
      <c r="P38" s="71">
        <f t="shared" si="14"/>
        <v>1</v>
      </c>
      <c r="Q38" s="71">
        <f t="shared" si="15"/>
        <v>1</v>
      </c>
      <c r="R38" s="71">
        <f t="shared" si="16"/>
        <v>2.8169014084507043E-2</v>
      </c>
      <c r="S38" s="71">
        <f t="shared" si="17"/>
        <v>2.8169014084507043E-2</v>
      </c>
      <c r="T38" s="71">
        <f t="shared" si="18"/>
        <v>0</v>
      </c>
    </row>
    <row r="39" spans="1:20" ht="15" customHeight="1" x14ac:dyDescent="0.2">
      <c r="A39" s="132" t="s">
        <v>135</v>
      </c>
      <c r="B39" s="3" t="s">
        <v>5</v>
      </c>
      <c r="C39" s="79">
        <v>0</v>
      </c>
      <c r="D39" s="79">
        <v>0</v>
      </c>
      <c r="E39" s="50">
        <v>3</v>
      </c>
      <c r="F39" s="79">
        <v>0</v>
      </c>
      <c r="G39" s="50">
        <f>C39+E39</f>
        <v>3</v>
      </c>
      <c r="H39" s="50">
        <f>D39+F39</f>
        <v>0</v>
      </c>
      <c r="I39" s="79">
        <v>0</v>
      </c>
      <c r="J39" s="30">
        <f t="shared" si="8"/>
        <v>3</v>
      </c>
      <c r="K39" s="30">
        <f t="shared" si="20"/>
        <v>0</v>
      </c>
      <c r="L39" s="31">
        <f t="shared" si="10"/>
        <v>0</v>
      </c>
      <c r="M39" s="31">
        <f t="shared" si="11"/>
        <v>3</v>
      </c>
      <c r="N39" s="31">
        <f t="shared" si="12"/>
        <v>0</v>
      </c>
      <c r="O39" s="49">
        <f t="shared" si="13"/>
        <v>0</v>
      </c>
      <c r="P39" s="71">
        <f t="shared" si="14"/>
        <v>1</v>
      </c>
      <c r="Q39" s="71">
        <f t="shared" si="15"/>
        <v>1</v>
      </c>
      <c r="R39" s="71">
        <f t="shared" si="16"/>
        <v>0</v>
      </c>
      <c r="S39" s="71">
        <f t="shared" si="17"/>
        <v>0</v>
      </c>
      <c r="T39" s="71" t="e">
        <f t="shared" si="18"/>
        <v>#DIV/0!</v>
      </c>
    </row>
    <row r="40" spans="1:20" x14ac:dyDescent="0.2">
      <c r="A40" s="133"/>
      <c r="B40" s="3" t="s">
        <v>6</v>
      </c>
      <c r="C40" s="42">
        <v>0</v>
      </c>
      <c r="D40" s="42">
        <v>0</v>
      </c>
      <c r="E40" s="42">
        <v>3</v>
      </c>
      <c r="F40" s="42">
        <v>0</v>
      </c>
      <c r="G40" s="50">
        <f t="shared" ref="G40:H42" si="35">C40+E40</f>
        <v>3</v>
      </c>
      <c r="H40" s="50">
        <f t="shared" si="35"/>
        <v>0</v>
      </c>
      <c r="I40" s="42">
        <v>0</v>
      </c>
      <c r="J40" s="30">
        <f t="shared" si="8"/>
        <v>3</v>
      </c>
      <c r="K40" s="31">
        <f t="shared" si="20"/>
        <v>0</v>
      </c>
      <c r="L40" s="31">
        <f t="shared" si="10"/>
        <v>0</v>
      </c>
      <c r="M40" s="31">
        <f t="shared" si="11"/>
        <v>3</v>
      </c>
      <c r="N40" s="31">
        <f t="shared" si="12"/>
        <v>0</v>
      </c>
      <c r="O40" s="49">
        <f t="shared" si="13"/>
        <v>0</v>
      </c>
      <c r="P40" s="71">
        <f t="shared" si="14"/>
        <v>1</v>
      </c>
      <c r="Q40" s="71">
        <f t="shared" si="15"/>
        <v>1</v>
      </c>
      <c r="R40" s="71">
        <f t="shared" si="16"/>
        <v>0</v>
      </c>
      <c r="S40" s="71">
        <f t="shared" si="17"/>
        <v>0</v>
      </c>
      <c r="T40" s="71" t="e">
        <f t="shared" si="18"/>
        <v>#DIV/0!</v>
      </c>
    </row>
    <row r="41" spans="1:20" x14ac:dyDescent="0.2">
      <c r="A41" s="133"/>
      <c r="B41" s="3" t="s">
        <v>7</v>
      </c>
      <c r="C41" s="42">
        <v>0</v>
      </c>
      <c r="D41" s="42">
        <v>0</v>
      </c>
      <c r="E41" s="42">
        <v>7</v>
      </c>
      <c r="F41" s="42">
        <v>0</v>
      </c>
      <c r="G41" s="50">
        <f t="shared" si="35"/>
        <v>7</v>
      </c>
      <c r="H41" s="50">
        <f t="shared" si="35"/>
        <v>0</v>
      </c>
      <c r="I41" s="70">
        <v>0</v>
      </c>
      <c r="J41" s="30">
        <f t="shared" si="8"/>
        <v>7</v>
      </c>
      <c r="K41" s="31">
        <f t="shared" si="20"/>
        <v>0</v>
      </c>
      <c r="L41" s="31">
        <f t="shared" si="10"/>
        <v>0</v>
      </c>
      <c r="M41" s="31">
        <f t="shared" si="11"/>
        <v>7</v>
      </c>
      <c r="N41" s="31">
        <f t="shared" si="12"/>
        <v>0</v>
      </c>
      <c r="O41" s="49">
        <f t="shared" si="13"/>
        <v>0</v>
      </c>
      <c r="P41" s="71">
        <f t="shared" si="14"/>
        <v>1</v>
      </c>
      <c r="Q41" s="71">
        <f t="shared" si="15"/>
        <v>1</v>
      </c>
      <c r="R41" s="71">
        <f t="shared" si="16"/>
        <v>0</v>
      </c>
      <c r="S41" s="71">
        <f t="shared" si="17"/>
        <v>0</v>
      </c>
      <c r="T41" s="71" t="e">
        <f t="shared" si="18"/>
        <v>#DIV/0!</v>
      </c>
    </row>
    <row r="42" spans="1:20" ht="16" thickBot="1" x14ac:dyDescent="0.25">
      <c r="A42" s="134"/>
      <c r="B42" s="3" t="s">
        <v>8</v>
      </c>
      <c r="C42" s="42">
        <v>0</v>
      </c>
      <c r="D42" s="42">
        <v>0</v>
      </c>
      <c r="E42" s="42">
        <v>4</v>
      </c>
      <c r="F42" s="42">
        <v>0</v>
      </c>
      <c r="G42" s="50">
        <f t="shared" si="35"/>
        <v>4</v>
      </c>
      <c r="H42" s="50">
        <f t="shared" si="35"/>
        <v>0</v>
      </c>
      <c r="I42" s="70">
        <v>0</v>
      </c>
      <c r="J42" s="30">
        <f t="shared" si="8"/>
        <v>4</v>
      </c>
      <c r="K42" s="68">
        <f t="shared" si="20"/>
        <v>0</v>
      </c>
      <c r="L42" s="68">
        <f t="shared" si="10"/>
        <v>0</v>
      </c>
      <c r="M42" s="68">
        <f t="shared" si="11"/>
        <v>4</v>
      </c>
      <c r="N42" s="68">
        <f t="shared" si="12"/>
        <v>0</v>
      </c>
      <c r="O42" s="72">
        <f t="shared" si="13"/>
        <v>0</v>
      </c>
      <c r="P42" s="71">
        <f t="shared" si="14"/>
        <v>1</v>
      </c>
      <c r="Q42" s="71">
        <f t="shared" si="15"/>
        <v>1</v>
      </c>
      <c r="R42" s="71">
        <f t="shared" si="16"/>
        <v>0</v>
      </c>
      <c r="S42" s="71">
        <f t="shared" si="17"/>
        <v>0</v>
      </c>
      <c r="T42" s="71" t="e">
        <f t="shared" si="18"/>
        <v>#DIV/0!</v>
      </c>
    </row>
    <row r="43" spans="1:20" ht="16" thickBot="1" x14ac:dyDescent="0.25">
      <c r="A43" s="109" t="s">
        <v>1</v>
      </c>
      <c r="B43" s="110"/>
      <c r="C43" s="37">
        <f>SUM(C39:C42)</f>
        <v>0</v>
      </c>
      <c r="D43" s="37">
        <f t="shared" ref="D43:F43" si="36">SUM(D39:D42)</f>
        <v>0</v>
      </c>
      <c r="E43" s="37">
        <f>SUM(E39:E42)</f>
        <v>17</v>
      </c>
      <c r="F43" s="37">
        <f t="shared" si="36"/>
        <v>0</v>
      </c>
      <c r="G43" s="37">
        <f>SUM(G39:G42)</f>
        <v>17</v>
      </c>
      <c r="H43" s="37">
        <f t="shared" ref="H43" si="37">SUM(H39:H42)</f>
        <v>0</v>
      </c>
      <c r="I43" s="59">
        <f>SUM(I39:I42)</f>
        <v>0</v>
      </c>
      <c r="J43" s="30">
        <f t="shared" si="8"/>
        <v>17</v>
      </c>
      <c r="K43" s="73">
        <f t="shared" si="20"/>
        <v>0</v>
      </c>
      <c r="L43" s="73">
        <f t="shared" si="10"/>
        <v>0</v>
      </c>
      <c r="M43" s="73">
        <f t="shared" si="11"/>
        <v>17</v>
      </c>
      <c r="N43" s="73">
        <f t="shared" si="12"/>
        <v>0</v>
      </c>
      <c r="O43" s="74">
        <f t="shared" si="13"/>
        <v>0</v>
      </c>
      <c r="P43" s="71">
        <f t="shared" si="14"/>
        <v>1</v>
      </c>
      <c r="Q43" s="71">
        <f t="shared" si="15"/>
        <v>1</v>
      </c>
      <c r="R43" s="71">
        <f t="shared" si="16"/>
        <v>0</v>
      </c>
      <c r="S43" s="71">
        <f t="shared" si="17"/>
        <v>0</v>
      </c>
      <c r="T43" s="71" t="e">
        <f t="shared" si="18"/>
        <v>#DIV/0!</v>
      </c>
    </row>
    <row r="44" spans="1:20" ht="15" customHeight="1" x14ac:dyDescent="0.2">
      <c r="A44" s="132" t="s">
        <v>136</v>
      </c>
      <c r="B44" s="3" t="s">
        <v>5</v>
      </c>
      <c r="C44" s="79">
        <v>0</v>
      </c>
      <c r="D44" s="79">
        <v>0</v>
      </c>
      <c r="E44" s="79">
        <v>0</v>
      </c>
      <c r="F44" s="79">
        <v>0</v>
      </c>
      <c r="G44" s="50">
        <f>C44+E44</f>
        <v>0</v>
      </c>
      <c r="H44" s="50">
        <f>D44+F44</f>
        <v>0</v>
      </c>
      <c r="I44" s="79">
        <v>0</v>
      </c>
      <c r="J44" s="30">
        <f t="shared" si="8"/>
        <v>0</v>
      </c>
      <c r="K44" s="30">
        <f t="shared" si="20"/>
        <v>0</v>
      </c>
      <c r="L44" s="31">
        <f t="shared" si="10"/>
        <v>0</v>
      </c>
      <c r="M44" s="31">
        <f t="shared" si="11"/>
        <v>0</v>
      </c>
      <c r="N44" s="31">
        <f t="shared" si="12"/>
        <v>0</v>
      </c>
      <c r="O44" s="49">
        <f t="shared" si="13"/>
        <v>0</v>
      </c>
      <c r="P44" s="71" t="e">
        <f t="shared" si="14"/>
        <v>#DIV/0!</v>
      </c>
      <c r="Q44" s="71" t="e">
        <f t="shared" si="15"/>
        <v>#DIV/0!</v>
      </c>
      <c r="R44" s="71" t="e">
        <f t="shared" si="16"/>
        <v>#DIV/0!</v>
      </c>
      <c r="S44" s="71" t="e">
        <f t="shared" si="17"/>
        <v>#DIV/0!</v>
      </c>
      <c r="T44" s="71" t="e">
        <f t="shared" si="18"/>
        <v>#DIV/0!</v>
      </c>
    </row>
    <row r="45" spans="1:20" x14ac:dyDescent="0.2">
      <c r="A45" s="133"/>
      <c r="B45" s="3" t="s">
        <v>6</v>
      </c>
      <c r="C45" s="42">
        <v>0</v>
      </c>
      <c r="D45" s="42">
        <v>0</v>
      </c>
      <c r="E45" s="42">
        <v>0</v>
      </c>
      <c r="F45" s="42">
        <v>0</v>
      </c>
      <c r="G45" s="50">
        <f t="shared" ref="G45:H47" si="38">C45+E45</f>
        <v>0</v>
      </c>
      <c r="H45" s="50">
        <f t="shared" si="38"/>
        <v>0</v>
      </c>
      <c r="I45" s="42">
        <v>0</v>
      </c>
      <c r="J45" s="30">
        <f t="shared" si="8"/>
        <v>0</v>
      </c>
      <c r="K45" s="31">
        <f t="shared" si="20"/>
        <v>0</v>
      </c>
      <c r="L45" s="31">
        <f t="shared" si="10"/>
        <v>0</v>
      </c>
      <c r="M45" s="31">
        <f t="shared" si="11"/>
        <v>0</v>
      </c>
      <c r="N45" s="31">
        <f t="shared" si="12"/>
        <v>0</v>
      </c>
      <c r="O45" s="49">
        <f t="shared" si="13"/>
        <v>0</v>
      </c>
      <c r="P45" s="71" t="e">
        <f t="shared" si="14"/>
        <v>#DIV/0!</v>
      </c>
      <c r="Q45" s="71" t="e">
        <f t="shared" si="15"/>
        <v>#DIV/0!</v>
      </c>
      <c r="R45" s="71" t="e">
        <f t="shared" si="16"/>
        <v>#DIV/0!</v>
      </c>
      <c r="S45" s="71" t="e">
        <f t="shared" si="17"/>
        <v>#DIV/0!</v>
      </c>
      <c r="T45" s="71" t="e">
        <f t="shared" si="18"/>
        <v>#DIV/0!</v>
      </c>
    </row>
    <row r="46" spans="1:20" x14ac:dyDescent="0.2">
      <c r="A46" s="133"/>
      <c r="B46" s="3" t="s">
        <v>7</v>
      </c>
      <c r="C46" s="42">
        <v>0</v>
      </c>
      <c r="D46" s="42">
        <v>0</v>
      </c>
      <c r="E46" s="42">
        <v>2</v>
      </c>
      <c r="F46" s="42">
        <v>0</v>
      </c>
      <c r="G46" s="50">
        <f t="shared" si="38"/>
        <v>2</v>
      </c>
      <c r="H46" s="50">
        <f t="shared" si="38"/>
        <v>0</v>
      </c>
      <c r="I46" s="70">
        <v>0</v>
      </c>
      <c r="J46" s="30">
        <f t="shared" si="8"/>
        <v>2</v>
      </c>
      <c r="K46" s="31">
        <f t="shared" si="20"/>
        <v>0</v>
      </c>
      <c r="L46" s="31">
        <f t="shared" si="10"/>
        <v>0</v>
      </c>
      <c r="M46" s="31">
        <f t="shared" si="11"/>
        <v>2</v>
      </c>
      <c r="N46" s="31">
        <f t="shared" si="12"/>
        <v>0</v>
      </c>
      <c r="O46" s="49">
        <f t="shared" si="13"/>
        <v>0</v>
      </c>
      <c r="P46" s="71">
        <f t="shared" si="14"/>
        <v>1</v>
      </c>
      <c r="Q46" s="71">
        <f t="shared" si="15"/>
        <v>1</v>
      </c>
      <c r="R46" s="71">
        <f t="shared" si="16"/>
        <v>0</v>
      </c>
      <c r="S46" s="71">
        <f t="shared" si="17"/>
        <v>0</v>
      </c>
      <c r="T46" s="71" t="e">
        <f t="shared" si="18"/>
        <v>#DIV/0!</v>
      </c>
    </row>
    <row r="47" spans="1:20" ht="16" thickBot="1" x14ac:dyDescent="0.25">
      <c r="A47" s="134"/>
      <c r="B47" s="3" t="s">
        <v>8</v>
      </c>
      <c r="C47" s="42">
        <v>0</v>
      </c>
      <c r="D47" s="42">
        <v>0</v>
      </c>
      <c r="E47" s="42">
        <v>3</v>
      </c>
      <c r="F47" s="42">
        <v>0</v>
      </c>
      <c r="G47" s="50">
        <f t="shared" si="38"/>
        <v>3</v>
      </c>
      <c r="H47" s="50">
        <f t="shared" si="38"/>
        <v>0</v>
      </c>
      <c r="I47" s="70">
        <v>0</v>
      </c>
      <c r="J47" s="30">
        <f t="shared" si="8"/>
        <v>3</v>
      </c>
      <c r="K47" s="68">
        <f t="shared" si="20"/>
        <v>0</v>
      </c>
      <c r="L47" s="68">
        <f t="shared" si="10"/>
        <v>0</v>
      </c>
      <c r="M47" s="68">
        <f t="shared" si="11"/>
        <v>3</v>
      </c>
      <c r="N47" s="68">
        <f t="shared" si="12"/>
        <v>0</v>
      </c>
      <c r="O47" s="72">
        <f t="shared" si="13"/>
        <v>0</v>
      </c>
      <c r="P47" s="71">
        <f t="shared" si="14"/>
        <v>1</v>
      </c>
      <c r="Q47" s="71">
        <f t="shared" si="15"/>
        <v>1</v>
      </c>
      <c r="R47" s="71">
        <f t="shared" si="16"/>
        <v>0</v>
      </c>
      <c r="S47" s="71">
        <f t="shared" si="17"/>
        <v>0</v>
      </c>
      <c r="T47" s="71" t="e">
        <f t="shared" si="18"/>
        <v>#DIV/0!</v>
      </c>
    </row>
    <row r="48" spans="1:20" ht="16" thickBot="1" x14ac:dyDescent="0.25">
      <c r="A48" s="109" t="s">
        <v>1</v>
      </c>
      <c r="B48" s="110"/>
      <c r="C48" s="37">
        <f>SUM(C44:C47)</f>
        <v>0</v>
      </c>
      <c r="D48" s="37">
        <f t="shared" ref="D48:F48" si="39">SUM(D44:D47)</f>
        <v>0</v>
      </c>
      <c r="E48" s="37">
        <f>SUM(E44:E47)</f>
        <v>5</v>
      </c>
      <c r="F48" s="37">
        <f t="shared" si="39"/>
        <v>0</v>
      </c>
      <c r="G48" s="37">
        <f>SUM(G44:G47)</f>
        <v>5</v>
      </c>
      <c r="H48" s="37">
        <f t="shared" ref="H48" si="40">SUM(H44:H47)</f>
        <v>0</v>
      </c>
      <c r="I48" s="59">
        <f>SUM(I44:I47)</f>
        <v>0</v>
      </c>
      <c r="J48" s="30">
        <f t="shared" si="8"/>
        <v>5</v>
      </c>
      <c r="K48" s="73">
        <f t="shared" si="20"/>
        <v>0</v>
      </c>
      <c r="L48" s="73">
        <f t="shared" si="10"/>
        <v>0</v>
      </c>
      <c r="M48" s="73">
        <f t="shared" si="11"/>
        <v>5</v>
      </c>
      <c r="N48" s="73">
        <f t="shared" si="12"/>
        <v>0</v>
      </c>
      <c r="O48" s="74">
        <f t="shared" si="13"/>
        <v>0</v>
      </c>
      <c r="P48" s="71">
        <f t="shared" si="14"/>
        <v>1</v>
      </c>
      <c r="Q48" s="71">
        <f t="shared" si="15"/>
        <v>1</v>
      </c>
      <c r="R48" s="71">
        <f t="shared" si="16"/>
        <v>0</v>
      </c>
      <c r="S48" s="71">
        <f t="shared" si="17"/>
        <v>0</v>
      </c>
      <c r="T48" s="71" t="e">
        <f t="shared" si="18"/>
        <v>#DIV/0!</v>
      </c>
    </row>
    <row r="49" spans="1:20" ht="4.5" customHeight="1" x14ac:dyDescent="0.2">
      <c r="A49" s="8"/>
      <c r="B49" s="9"/>
      <c r="C49" s="7"/>
      <c r="D49" s="7"/>
      <c r="E49" s="7"/>
      <c r="F49" s="7"/>
      <c r="G49" s="7"/>
      <c r="H49" s="7"/>
      <c r="I49" s="7"/>
      <c r="J49" s="30">
        <f t="shared" si="8"/>
        <v>0</v>
      </c>
    </row>
    <row r="50" spans="1:20" ht="15" customHeight="1" x14ac:dyDescent="0.2">
      <c r="A50" s="111" t="s">
        <v>11</v>
      </c>
      <c r="B50" s="112"/>
      <c r="C50" s="30">
        <f t="shared" ref="C50:F50" si="41">C9+C14+C19+C24+C29+C34+C39+C44</f>
        <v>0</v>
      </c>
      <c r="D50" s="30">
        <f t="shared" si="41"/>
        <v>0</v>
      </c>
      <c r="E50" s="30">
        <f t="shared" si="41"/>
        <v>52</v>
      </c>
      <c r="F50" s="30">
        <f t="shared" si="41"/>
        <v>1</v>
      </c>
      <c r="G50" s="33">
        <f>C50+E50</f>
        <v>52</v>
      </c>
      <c r="H50" s="33">
        <f>D50+F50</f>
        <v>1</v>
      </c>
      <c r="I50" s="33">
        <f t="shared" ref="I50" si="42">I9+I14+I19+I24+I29+I34+I39+I44</f>
        <v>0</v>
      </c>
      <c r="J50" s="30">
        <f t="shared" si="8"/>
        <v>53</v>
      </c>
      <c r="K50" s="30">
        <f t="shared" ref="K50:K54" si="43">C50</f>
        <v>0</v>
      </c>
      <c r="L50" s="31">
        <f t="shared" ref="L50:L54" si="44">D50</f>
        <v>0</v>
      </c>
      <c r="M50" s="31">
        <f t="shared" ref="M50:M54" si="45">E50</f>
        <v>52</v>
      </c>
      <c r="N50" s="31">
        <f t="shared" ref="N50:N54" si="46">F50</f>
        <v>1</v>
      </c>
      <c r="O50" s="49">
        <f t="shared" ref="O50:O54" si="47">I50</f>
        <v>0</v>
      </c>
      <c r="P50" s="71">
        <f t="shared" ref="P50:P54" si="48">(K50+L50+M50+N50)/J50</f>
        <v>1</v>
      </c>
      <c r="Q50" s="71">
        <f t="shared" ref="Q50:Q54" si="49">(M50+N50)/(J50-K50-L50)</f>
        <v>1</v>
      </c>
      <c r="R50" s="71">
        <f t="shared" ref="R50:R54" si="50">(L50+N50)/(K50+L50+M50+N50)</f>
        <v>1.8867924528301886E-2</v>
      </c>
      <c r="S50" s="71">
        <f t="shared" ref="S50:S54" si="51">(L50+N50)/J50</f>
        <v>1.8867924528301886E-2</v>
      </c>
      <c r="T50" s="71">
        <f t="shared" ref="T50:T54" si="52">O50/(L50+N50)</f>
        <v>0</v>
      </c>
    </row>
    <row r="51" spans="1:20" x14ac:dyDescent="0.2">
      <c r="A51" s="111" t="s">
        <v>12</v>
      </c>
      <c r="B51" s="112"/>
      <c r="C51" s="40">
        <f t="shared" ref="C51:F51" si="53">C10+C15+C20+C25+C30+C35+C40+C45</f>
        <v>0</v>
      </c>
      <c r="D51" s="40">
        <f t="shared" si="53"/>
        <v>0</v>
      </c>
      <c r="E51" s="40">
        <f t="shared" si="53"/>
        <v>64</v>
      </c>
      <c r="F51" s="40">
        <f t="shared" si="53"/>
        <v>1</v>
      </c>
      <c r="G51" s="33">
        <f t="shared" ref="G51:G53" si="54">C51+E51</f>
        <v>64</v>
      </c>
      <c r="H51" s="33">
        <f t="shared" ref="H51:H53" si="55">D51+F51</f>
        <v>1</v>
      </c>
      <c r="I51" s="62">
        <f t="shared" ref="I51" si="56">I10+I15+I20+I25+I30+I35+I40+I45</f>
        <v>0</v>
      </c>
      <c r="J51" s="30">
        <f t="shared" si="8"/>
        <v>65</v>
      </c>
      <c r="K51" s="31">
        <f t="shared" si="43"/>
        <v>0</v>
      </c>
      <c r="L51" s="31">
        <f t="shared" si="44"/>
        <v>0</v>
      </c>
      <c r="M51" s="31">
        <f t="shared" si="45"/>
        <v>64</v>
      </c>
      <c r="N51" s="31">
        <f t="shared" si="46"/>
        <v>1</v>
      </c>
      <c r="O51" s="49">
        <f t="shared" si="47"/>
        <v>0</v>
      </c>
      <c r="P51" s="71">
        <f t="shared" si="48"/>
        <v>1</v>
      </c>
      <c r="Q51" s="71">
        <f t="shared" si="49"/>
        <v>1</v>
      </c>
      <c r="R51" s="71">
        <f t="shared" si="50"/>
        <v>1.5384615384615385E-2</v>
      </c>
      <c r="S51" s="71">
        <f t="shared" si="51"/>
        <v>1.5384615384615385E-2</v>
      </c>
      <c r="T51" s="71">
        <f t="shared" si="52"/>
        <v>0</v>
      </c>
    </row>
    <row r="52" spans="1:20" x14ac:dyDescent="0.2">
      <c r="A52" s="111" t="s">
        <v>13</v>
      </c>
      <c r="B52" s="112"/>
      <c r="C52" s="39">
        <f t="shared" ref="C52:F52" si="57">C11+C16+C21+C26+C31+C36+C41+C46</f>
        <v>0</v>
      </c>
      <c r="D52" s="39">
        <f t="shared" si="57"/>
        <v>0</v>
      </c>
      <c r="E52" s="39">
        <f t="shared" si="57"/>
        <v>157</v>
      </c>
      <c r="F52" s="39">
        <f t="shared" si="57"/>
        <v>0</v>
      </c>
      <c r="G52" s="33">
        <f t="shared" si="54"/>
        <v>157</v>
      </c>
      <c r="H52" s="33">
        <f t="shared" si="55"/>
        <v>0</v>
      </c>
      <c r="I52" s="61">
        <f t="shared" ref="I52" si="58">I11+I16+I21+I26+I31+I36+I41+I46</f>
        <v>0</v>
      </c>
      <c r="J52" s="30">
        <f t="shared" si="8"/>
        <v>157</v>
      </c>
      <c r="K52" s="31">
        <f t="shared" si="43"/>
        <v>0</v>
      </c>
      <c r="L52" s="31">
        <f t="shared" si="44"/>
        <v>0</v>
      </c>
      <c r="M52" s="31">
        <f t="shared" si="45"/>
        <v>157</v>
      </c>
      <c r="N52" s="31">
        <f t="shared" si="46"/>
        <v>0</v>
      </c>
      <c r="O52" s="49">
        <f t="shared" si="47"/>
        <v>0</v>
      </c>
      <c r="P52" s="71">
        <f t="shared" si="48"/>
        <v>1</v>
      </c>
      <c r="Q52" s="71">
        <f t="shared" si="49"/>
        <v>1</v>
      </c>
      <c r="R52" s="71">
        <f t="shared" si="50"/>
        <v>0</v>
      </c>
      <c r="S52" s="71">
        <f t="shared" si="51"/>
        <v>0</v>
      </c>
      <c r="T52" s="71" t="e">
        <f t="shared" si="52"/>
        <v>#DIV/0!</v>
      </c>
    </row>
    <row r="53" spans="1:20" ht="16" thickBot="1" x14ac:dyDescent="0.25">
      <c r="A53" s="111" t="s">
        <v>14</v>
      </c>
      <c r="B53" s="112"/>
      <c r="C53" s="30">
        <f t="shared" ref="C53:F53" si="59">C12+C17+C22+C27+C32+C37+C42+C47</f>
        <v>0</v>
      </c>
      <c r="D53" s="30">
        <f t="shared" si="59"/>
        <v>0</v>
      </c>
      <c r="E53" s="30">
        <f t="shared" si="59"/>
        <v>75</v>
      </c>
      <c r="F53" s="30">
        <f t="shared" si="59"/>
        <v>0</v>
      </c>
      <c r="G53" s="33">
        <f t="shared" si="54"/>
        <v>75</v>
      </c>
      <c r="H53" s="33">
        <f t="shared" si="55"/>
        <v>0</v>
      </c>
      <c r="I53" s="33">
        <f t="shared" ref="I53" si="60">I12+I17+I22+I27+I32+I37+I42+I47</f>
        <v>0</v>
      </c>
      <c r="J53" s="30">
        <f t="shared" si="8"/>
        <v>75</v>
      </c>
      <c r="K53" s="68">
        <f t="shared" si="43"/>
        <v>0</v>
      </c>
      <c r="L53" s="68">
        <f t="shared" si="44"/>
        <v>0</v>
      </c>
      <c r="M53" s="68">
        <f t="shared" si="45"/>
        <v>75</v>
      </c>
      <c r="N53" s="68">
        <f t="shared" si="46"/>
        <v>0</v>
      </c>
      <c r="O53" s="72">
        <f t="shared" si="47"/>
        <v>0</v>
      </c>
      <c r="P53" s="71">
        <f t="shared" si="48"/>
        <v>1</v>
      </c>
      <c r="Q53" s="71">
        <f t="shared" si="49"/>
        <v>1</v>
      </c>
      <c r="R53" s="71">
        <f t="shared" si="50"/>
        <v>0</v>
      </c>
      <c r="S53" s="71">
        <f t="shared" si="51"/>
        <v>0</v>
      </c>
      <c r="T53" s="71" t="e">
        <f t="shared" si="52"/>
        <v>#DIV/0!</v>
      </c>
    </row>
    <row r="54" spans="1:20" ht="16" thickBot="1" x14ac:dyDescent="0.25">
      <c r="A54" s="109" t="s">
        <v>15</v>
      </c>
      <c r="B54" s="110"/>
      <c r="C54" s="37">
        <f t="shared" ref="C54:F54" si="61">SUM(C50:C53)</f>
        <v>0</v>
      </c>
      <c r="D54" s="37">
        <f t="shared" si="61"/>
        <v>0</v>
      </c>
      <c r="E54" s="37">
        <f t="shared" si="61"/>
        <v>348</v>
      </c>
      <c r="F54" s="37">
        <f t="shared" si="61"/>
        <v>2</v>
      </c>
      <c r="G54" s="37">
        <f>SUM(G50:G53)</f>
        <v>348</v>
      </c>
      <c r="H54" s="37">
        <f t="shared" ref="H54" si="62">SUM(H50:H53)</f>
        <v>2</v>
      </c>
      <c r="I54" s="59">
        <f>SUM(I50:I53)</f>
        <v>0</v>
      </c>
      <c r="J54" s="30">
        <f t="shared" si="8"/>
        <v>350</v>
      </c>
      <c r="K54" s="73">
        <f t="shared" si="43"/>
        <v>0</v>
      </c>
      <c r="L54" s="73">
        <f t="shared" si="44"/>
        <v>0</v>
      </c>
      <c r="M54" s="73">
        <f t="shared" si="45"/>
        <v>348</v>
      </c>
      <c r="N54" s="73">
        <f t="shared" si="46"/>
        <v>2</v>
      </c>
      <c r="O54" s="74">
        <f t="shared" si="47"/>
        <v>0</v>
      </c>
      <c r="P54" s="71">
        <f t="shared" si="48"/>
        <v>1</v>
      </c>
      <c r="Q54" s="71">
        <f t="shared" si="49"/>
        <v>1</v>
      </c>
      <c r="R54" s="71">
        <f t="shared" si="50"/>
        <v>5.7142857142857143E-3</v>
      </c>
      <c r="S54" s="71">
        <f t="shared" si="51"/>
        <v>5.7142857142857143E-3</v>
      </c>
      <c r="T54" s="71">
        <f t="shared" si="52"/>
        <v>0</v>
      </c>
    </row>
    <row r="55" spans="1:20" s="11" customFormat="1" ht="14" x14ac:dyDescent="0.2">
      <c r="B55" s="11" t="s">
        <v>158</v>
      </c>
      <c r="C55" s="12">
        <f>(D54+C54+F54+E54)</f>
        <v>350</v>
      </c>
      <c r="D55" s="13" t="e">
        <f>C55/#REF!</f>
        <v>#REF!</v>
      </c>
      <c r="E55" s="12"/>
      <c r="F55" s="12"/>
      <c r="G55" s="12"/>
      <c r="H55" s="12"/>
      <c r="I55" s="12"/>
      <c r="J55" s="12"/>
      <c r="K55" s="12"/>
    </row>
    <row r="56" spans="1:20" s="11" customFormat="1" ht="14" x14ac:dyDescent="0.2">
      <c r="B56" s="15" t="s">
        <v>164</v>
      </c>
      <c r="C56" s="12">
        <f>C54+E54</f>
        <v>348</v>
      </c>
      <c r="D56" s="14">
        <f>C56/C55</f>
        <v>0.99428571428571433</v>
      </c>
      <c r="E56" s="12"/>
      <c r="F56" s="12"/>
      <c r="G56" s="12"/>
      <c r="H56" s="12"/>
      <c r="I56" s="12"/>
      <c r="J56" s="12"/>
      <c r="K56" s="12"/>
    </row>
    <row r="57" spans="1:20" s="11" customFormat="1" ht="14" x14ac:dyDescent="0.2">
      <c r="B57" s="15" t="s">
        <v>165</v>
      </c>
      <c r="C57" s="12"/>
      <c r="D57" s="14" t="e">
        <f>C56/#REF!</f>
        <v>#REF!</v>
      </c>
      <c r="E57" s="12"/>
      <c r="F57" s="12"/>
      <c r="G57" s="12"/>
      <c r="H57" s="12"/>
      <c r="I57" s="12"/>
      <c r="J57" s="12"/>
      <c r="K57" s="12"/>
    </row>
    <row r="58" spans="1:20" s="11" customFormat="1" ht="14" x14ac:dyDescent="0.2">
      <c r="B58" s="11" t="s">
        <v>3</v>
      </c>
      <c r="C58" s="12">
        <f>I54</f>
        <v>0</v>
      </c>
      <c r="D58" s="14">
        <f>C58/C56</f>
        <v>0</v>
      </c>
      <c r="I58" s="12"/>
      <c r="J58" s="12"/>
      <c r="K58" s="12"/>
    </row>
    <row r="59" spans="1:20" x14ac:dyDescent="0.2">
      <c r="E59" s="11"/>
      <c r="I59" s="12"/>
      <c r="J59" s="12"/>
      <c r="K59" s="12"/>
    </row>
    <row r="60" spans="1:20" x14ac:dyDescent="0.2">
      <c r="E60" s="11"/>
      <c r="I60" s="12"/>
      <c r="J60" s="12"/>
      <c r="K60" s="12"/>
    </row>
    <row r="61" spans="1:20" x14ac:dyDescent="0.2">
      <c r="E61" s="11"/>
      <c r="I61" s="12"/>
      <c r="J61" s="12"/>
      <c r="K61" s="12"/>
    </row>
    <row r="62" spans="1:20" x14ac:dyDescent="0.2">
      <c r="E62" s="11"/>
      <c r="I62" s="12"/>
      <c r="J62" s="12"/>
      <c r="K62" s="12"/>
    </row>
    <row r="63" spans="1:20" x14ac:dyDescent="0.2">
      <c r="E63" s="11"/>
      <c r="I63" s="12"/>
      <c r="J63" s="12"/>
      <c r="K63" s="12"/>
    </row>
    <row r="64" spans="1:20" x14ac:dyDescent="0.2">
      <c r="I64" s="12"/>
      <c r="J64" s="12"/>
      <c r="K64" s="12"/>
    </row>
    <row r="65" spans="9:11" x14ac:dyDescent="0.2">
      <c r="I65" s="12"/>
      <c r="J65" s="12"/>
      <c r="K65" s="12"/>
    </row>
    <row r="66" spans="9:11" x14ac:dyDescent="0.2">
      <c r="I66" s="12"/>
      <c r="J66" s="12"/>
      <c r="K66" s="12"/>
    </row>
    <row r="67" spans="9:11" x14ac:dyDescent="0.2">
      <c r="I67" s="12"/>
      <c r="J67" s="12"/>
      <c r="K67" s="12"/>
    </row>
    <row r="68" spans="9:11" x14ac:dyDescent="0.2">
      <c r="I68" s="12"/>
      <c r="J68" s="12"/>
      <c r="K68" s="12"/>
    </row>
    <row r="69" spans="9:11" x14ac:dyDescent="0.2">
      <c r="I69" s="12"/>
      <c r="J69" s="12"/>
      <c r="K69" s="12"/>
    </row>
    <row r="70" spans="9:11" x14ac:dyDescent="0.2">
      <c r="I70" s="12"/>
      <c r="J70" s="12"/>
      <c r="K70" s="12"/>
    </row>
    <row r="71" spans="9:11" x14ac:dyDescent="0.2">
      <c r="I71" s="12"/>
      <c r="J71" s="12"/>
      <c r="K71" s="12"/>
    </row>
    <row r="72" spans="9:11" x14ac:dyDescent="0.2">
      <c r="I72" s="12"/>
      <c r="J72" s="12"/>
      <c r="K72" s="12"/>
    </row>
    <row r="73" spans="9:11" x14ac:dyDescent="0.2">
      <c r="I73" s="12"/>
      <c r="J73" s="12"/>
      <c r="K73" s="12"/>
    </row>
    <row r="74" spans="9:11" x14ac:dyDescent="0.2">
      <c r="I74" s="12"/>
      <c r="J74" s="12"/>
      <c r="K74" s="12"/>
    </row>
    <row r="75" spans="9:11" x14ac:dyDescent="0.2">
      <c r="I75" s="12"/>
      <c r="J75" s="12"/>
      <c r="K75" s="12"/>
    </row>
    <row r="76" spans="9:11" x14ac:dyDescent="0.2">
      <c r="I76" s="12"/>
      <c r="J76" s="12"/>
      <c r="K76" s="12"/>
    </row>
    <row r="77" spans="9:11" x14ac:dyDescent="0.2">
      <c r="I77" s="12"/>
      <c r="J77" s="12"/>
      <c r="K77" s="12"/>
    </row>
    <row r="78" spans="9:11" x14ac:dyDescent="0.2">
      <c r="I78" s="12"/>
      <c r="J78" s="12"/>
      <c r="K78" s="12"/>
    </row>
    <row r="79" spans="9:11" x14ac:dyDescent="0.2">
      <c r="I79" s="12"/>
      <c r="J79" s="12"/>
      <c r="K79" s="12"/>
    </row>
    <row r="80" spans="9:11" x14ac:dyDescent="0.2">
      <c r="I80" s="12"/>
      <c r="J80" s="12"/>
      <c r="K80" s="12"/>
    </row>
    <row r="81" spans="9:11" x14ac:dyDescent="0.2">
      <c r="I81" s="12"/>
      <c r="J81" s="12"/>
      <c r="K81" s="12"/>
    </row>
    <row r="82" spans="9:11" x14ac:dyDescent="0.2">
      <c r="I82" s="12"/>
      <c r="J82" s="12"/>
      <c r="K82" s="12"/>
    </row>
    <row r="83" spans="9:11" x14ac:dyDescent="0.2">
      <c r="I83" s="12"/>
      <c r="J83" s="12"/>
      <c r="K83" s="12"/>
    </row>
    <row r="84" spans="9:11" x14ac:dyDescent="0.2">
      <c r="I84" s="12"/>
      <c r="J84" s="12"/>
      <c r="K84" s="12"/>
    </row>
    <row r="85" spans="9:11" x14ac:dyDescent="0.2">
      <c r="I85" s="12"/>
      <c r="J85" s="12"/>
      <c r="K85" s="12"/>
    </row>
    <row r="86" spans="9:11" x14ac:dyDescent="0.2">
      <c r="I86" s="12"/>
      <c r="J86" s="12"/>
      <c r="K86" s="12"/>
    </row>
    <row r="87" spans="9:11" x14ac:dyDescent="0.2">
      <c r="I87" s="12"/>
      <c r="J87" s="12"/>
      <c r="K87" s="12"/>
    </row>
    <row r="88" spans="9:11" x14ac:dyDescent="0.2">
      <c r="I88" s="12"/>
      <c r="J88" s="12"/>
      <c r="K88" s="12"/>
    </row>
    <row r="89" spans="9:11" x14ac:dyDescent="0.2">
      <c r="I89" s="12"/>
      <c r="J89" s="12"/>
      <c r="K89" s="12"/>
    </row>
    <row r="90" spans="9:11" x14ac:dyDescent="0.2">
      <c r="I90" s="12"/>
      <c r="J90" s="12"/>
      <c r="K90" s="12"/>
    </row>
    <row r="91" spans="9:11" x14ac:dyDescent="0.2">
      <c r="I91" s="12"/>
      <c r="J91" s="12"/>
      <c r="K91" s="12"/>
    </row>
    <row r="92" spans="9:11" x14ac:dyDescent="0.2">
      <c r="I92" s="12"/>
      <c r="J92" s="12"/>
      <c r="K92" s="12"/>
    </row>
    <row r="93" spans="9:11" x14ac:dyDescent="0.2">
      <c r="J93" s="4"/>
    </row>
    <row r="94" spans="9:11" x14ac:dyDescent="0.2">
      <c r="J94" s="4"/>
    </row>
    <row r="95" spans="9:11" x14ac:dyDescent="0.2">
      <c r="J95" s="4"/>
    </row>
    <row r="96" spans="9:11" x14ac:dyDescent="0.2">
      <c r="J96" s="4"/>
    </row>
    <row r="97" spans="10:10" x14ac:dyDescent="0.2">
      <c r="J97" s="4"/>
    </row>
    <row r="98" spans="10:10" x14ac:dyDescent="0.2">
      <c r="J98" s="4"/>
    </row>
    <row r="99" spans="10:10" x14ac:dyDescent="0.2">
      <c r="J99" s="4"/>
    </row>
    <row r="100" spans="10:10" x14ac:dyDescent="0.2">
      <c r="J100" s="4"/>
    </row>
    <row r="101" spans="10:10" x14ac:dyDescent="0.2">
      <c r="J101" s="4"/>
    </row>
    <row r="102" spans="10:10" x14ac:dyDescent="0.2">
      <c r="J102" s="4"/>
    </row>
    <row r="103" spans="10:10" x14ac:dyDescent="0.2">
      <c r="J103" s="4"/>
    </row>
    <row r="104" spans="10:10" x14ac:dyDescent="0.2">
      <c r="J104" s="4"/>
    </row>
    <row r="105" spans="10:10" x14ac:dyDescent="0.2">
      <c r="J105" s="4"/>
    </row>
    <row r="106" spans="10:10" x14ac:dyDescent="0.2">
      <c r="J106" s="4"/>
    </row>
    <row r="107" spans="10:10" x14ac:dyDescent="0.2">
      <c r="J107" s="4"/>
    </row>
    <row r="108" spans="10:10" x14ac:dyDescent="0.2">
      <c r="J108" s="4"/>
    </row>
    <row r="109" spans="10:10" x14ac:dyDescent="0.2">
      <c r="J109" s="4"/>
    </row>
    <row r="110" spans="10:10" x14ac:dyDescent="0.2">
      <c r="J110" s="4"/>
    </row>
    <row r="111" spans="10:10" x14ac:dyDescent="0.2">
      <c r="J111" s="4"/>
    </row>
    <row r="112" spans="10:10" x14ac:dyDescent="0.2">
      <c r="J112" s="4"/>
    </row>
    <row r="113" spans="10:10" x14ac:dyDescent="0.2">
      <c r="J113" s="4"/>
    </row>
    <row r="114" spans="10:10" x14ac:dyDescent="0.2">
      <c r="J114" s="4"/>
    </row>
    <row r="115" spans="10:10" x14ac:dyDescent="0.2">
      <c r="J115" s="4"/>
    </row>
    <row r="116" spans="10:10" x14ac:dyDescent="0.2">
      <c r="J116" s="4"/>
    </row>
    <row r="117" spans="10:10" x14ac:dyDescent="0.2">
      <c r="J117" s="4"/>
    </row>
    <row r="118" spans="10:10" x14ac:dyDescent="0.2">
      <c r="J118" s="4"/>
    </row>
    <row r="133" spans="2:3" x14ac:dyDescent="0.2">
      <c r="B133" s="18"/>
      <c r="C133" s="18"/>
    </row>
  </sheetData>
  <mergeCells count="42">
    <mergeCell ref="W12:W15"/>
    <mergeCell ref="J5:J8"/>
    <mergeCell ref="O5:O8"/>
    <mergeCell ref="K5:N5"/>
    <mergeCell ref="K6:N6"/>
    <mergeCell ref="K7:L7"/>
    <mergeCell ref="M7:N7"/>
    <mergeCell ref="P7:Q7"/>
    <mergeCell ref="R7:S7"/>
    <mergeCell ref="P5:T6"/>
    <mergeCell ref="A23:B23"/>
    <mergeCell ref="A4:I4"/>
    <mergeCell ref="C7:D7"/>
    <mergeCell ref="E7:F7"/>
    <mergeCell ref="G7:H7"/>
    <mergeCell ref="A14:A17"/>
    <mergeCell ref="A13:B13"/>
    <mergeCell ref="C6:I6"/>
    <mergeCell ref="A5:B8"/>
    <mergeCell ref="C5:I5"/>
    <mergeCell ref="A18:B18"/>
    <mergeCell ref="A19:A22"/>
    <mergeCell ref="A1:I1"/>
    <mergeCell ref="A2:I2"/>
    <mergeCell ref="A3:I3"/>
    <mergeCell ref="I7:I8"/>
    <mergeCell ref="A9:A12"/>
    <mergeCell ref="A51:B51"/>
    <mergeCell ref="A52:B52"/>
    <mergeCell ref="A53:B53"/>
    <mergeCell ref="A54:B54"/>
    <mergeCell ref="A50:B50"/>
    <mergeCell ref="A24:A27"/>
    <mergeCell ref="A28:B28"/>
    <mergeCell ref="A48:B48"/>
    <mergeCell ref="A33:B33"/>
    <mergeCell ref="A34:A37"/>
    <mergeCell ref="A38:B38"/>
    <mergeCell ref="A39:A42"/>
    <mergeCell ref="A43:B43"/>
    <mergeCell ref="A44:A47"/>
    <mergeCell ref="A29:A32"/>
  </mergeCells>
  <conditionalFormatting sqref="C50:C54 E50:E54 F10:I11 F12 F15:I16 D15:D17 E14:E17 F20:I21 F25:I26 D25:D27 F30:I31 F35:I36 F40:I41 F45:I46 C9:E12 F9:F10 C14:C17 I9:I10 I14:I15 D14:F15 C19:E22 F19:F20 I19:I20 C24:C27 E24:E27 F24:F25 I24:I25 I29:I30 F29:F30 C29:E32 C34:E37 F34:F35 I34:I35 C39:E42 F39:F40 I39:I40 C44:E47 F44:F45 I44:I45 C16:I16 C21:I21 D26:I26 D31:I31 D36:I36 D41:F41 C46:I46 C17:F17 C22:F22 C27:F27 C32:F32 C37:F37 C42:F42 C47:F47">
    <cfRule type="cellIs" dxfId="10" priority="574" operator="greaterThan">
      <formula>0</formula>
    </cfRule>
  </conditionalFormatting>
  <conditionalFormatting sqref="D50:D54 G39:I39 G34:H42 F50:H54 G35:I37 I50:I53 D9:D12 F9:H12 I36:I38 D14:D17 F14:H17 D19:D22 F19:H22 D24:D27 F24:H27 D29:D32 F29:H32 D34:D37 F34:H37 D39:D42 F39:H42 D44:D47 F44:H47">
    <cfRule type="cellIs" dxfId="9" priority="539" operator="greaterThan">
      <formula>0</formula>
    </cfRule>
  </conditionalFormatting>
  <conditionalFormatting sqref="I44:I45">
    <cfRule type="cellIs" dxfId="8" priority="1" operator="greaterThan">
      <formula>0</formula>
    </cfRule>
  </conditionalFormatting>
  <printOptions horizontalCentered="1"/>
  <pageMargins left="0" right="0" top="0.5" bottom="0.4" header="0.3" footer="0.3"/>
  <pageSetup paperSize="9" scale="85" orientation="portrait" verticalDpi="300" r:id="rId1"/>
  <colBreaks count="1" manualBreakCount="1">
    <brk id="10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workbookViewId="0">
      <pane xSplit="1" ySplit="8" topLeftCell="B18" activePane="bottomRight" state="frozen"/>
      <selection activeCell="K6" sqref="K6:N6"/>
      <selection pane="topRight" activeCell="K6" sqref="K6:N6"/>
      <selection pane="bottomLeft" activeCell="K6" sqref="K6:N6"/>
      <selection pane="bottomRight" activeCell="E28" sqref="E28"/>
    </sheetView>
  </sheetViews>
  <sheetFormatPr baseColWidth="10" defaultColWidth="9.1640625" defaultRowHeight="15" x14ac:dyDescent="0.2"/>
  <cols>
    <col min="1" max="1" width="16.83203125" style="2" customWidth="1"/>
    <col min="2" max="2" width="5.1640625" style="2" customWidth="1"/>
    <col min="3" max="3" width="12" style="2" customWidth="1"/>
    <col min="4" max="4" width="15.5" style="2" customWidth="1"/>
    <col min="5" max="5" width="11.6640625" style="2" customWidth="1"/>
    <col min="6" max="6" width="13.5" style="2" customWidth="1"/>
    <col min="7" max="9" width="5.6640625" style="2" customWidth="1"/>
    <col min="10" max="16384" width="9.1640625" style="2"/>
  </cols>
  <sheetData>
    <row r="1" spans="1:20" s="1" customFormat="1" ht="19" x14ac:dyDescent="0.2">
      <c r="A1" s="148" t="s">
        <v>140</v>
      </c>
      <c r="B1" s="148"/>
      <c r="C1" s="148"/>
      <c r="D1" s="148"/>
      <c r="E1" s="148"/>
      <c r="F1" s="148"/>
      <c r="G1" s="148"/>
      <c r="H1" s="148"/>
      <c r="I1" s="148"/>
    </row>
    <row r="2" spans="1:20" s="1" customFormat="1" ht="16" x14ac:dyDescent="0.2">
      <c r="A2" s="149" t="s">
        <v>17</v>
      </c>
      <c r="B2" s="149"/>
      <c r="C2" s="149"/>
      <c r="D2" s="149"/>
      <c r="E2" s="149"/>
      <c r="F2" s="149"/>
      <c r="G2" s="149"/>
      <c r="H2" s="149"/>
      <c r="I2" s="149"/>
    </row>
    <row r="3" spans="1:20" s="1" customFormat="1" ht="16" x14ac:dyDescent="0.2">
      <c r="A3" s="149">
        <v>2015</v>
      </c>
      <c r="B3" s="149"/>
      <c r="C3" s="149"/>
      <c r="D3" s="149"/>
      <c r="E3" s="149"/>
      <c r="F3" s="149"/>
      <c r="G3" s="149"/>
      <c r="H3" s="149"/>
      <c r="I3" s="149"/>
    </row>
    <row r="4" spans="1:20" s="1" customFormat="1" ht="28.5" customHeight="1" thickBot="1" x14ac:dyDescent="0.25">
      <c r="A4" s="136" t="s">
        <v>176</v>
      </c>
      <c r="B4" s="136"/>
      <c r="C4" s="136"/>
      <c r="D4" s="136"/>
      <c r="E4" s="136"/>
      <c r="F4" s="136"/>
      <c r="G4" s="136"/>
      <c r="H4" s="136"/>
      <c r="I4" s="136"/>
    </row>
    <row r="5" spans="1:20" s="1" customFormat="1" ht="17" thickBot="1" x14ac:dyDescent="0.25">
      <c r="A5" s="141" t="s">
        <v>0</v>
      </c>
      <c r="B5" s="142"/>
      <c r="C5" s="150" t="s">
        <v>177</v>
      </c>
      <c r="D5" s="151"/>
      <c r="E5" s="151"/>
      <c r="F5" s="151"/>
      <c r="G5" s="151"/>
      <c r="H5" s="151"/>
      <c r="I5" s="152"/>
      <c r="J5" s="115" t="s">
        <v>1</v>
      </c>
      <c r="K5" s="102" t="s">
        <v>193</v>
      </c>
      <c r="L5" s="118"/>
      <c r="M5" s="118"/>
      <c r="N5" s="119"/>
      <c r="O5" s="115" t="s">
        <v>3</v>
      </c>
      <c r="P5" s="120" t="s">
        <v>159</v>
      </c>
      <c r="Q5" s="121"/>
      <c r="R5" s="121"/>
      <c r="S5" s="121"/>
      <c r="T5" s="122"/>
    </row>
    <row r="6" spans="1:20" ht="16" thickBot="1" x14ac:dyDescent="0.25">
      <c r="A6" s="143"/>
      <c r="B6" s="144"/>
      <c r="C6" s="138"/>
      <c r="D6" s="139"/>
      <c r="E6" s="139"/>
      <c r="F6" s="139"/>
      <c r="G6" s="139"/>
      <c r="H6" s="139"/>
      <c r="I6" s="140"/>
      <c r="J6" s="116"/>
      <c r="K6" s="101" t="s">
        <v>187</v>
      </c>
      <c r="L6" s="101"/>
      <c r="M6" s="101"/>
      <c r="N6" s="102"/>
      <c r="O6" s="116"/>
      <c r="P6" s="123"/>
      <c r="Q6" s="124"/>
      <c r="R6" s="124"/>
      <c r="S6" s="124"/>
      <c r="T6" s="125"/>
    </row>
    <row r="7" spans="1:20" ht="16" thickBot="1" x14ac:dyDescent="0.25">
      <c r="A7" s="143"/>
      <c r="B7" s="144"/>
      <c r="C7" s="137" t="s">
        <v>178</v>
      </c>
      <c r="D7" s="137"/>
      <c r="E7" s="137" t="s">
        <v>182</v>
      </c>
      <c r="F7" s="137"/>
      <c r="G7" s="137" t="s">
        <v>181</v>
      </c>
      <c r="H7" s="137"/>
      <c r="I7" s="135" t="s">
        <v>3</v>
      </c>
      <c r="J7" s="116"/>
      <c r="K7" s="101" t="s">
        <v>188</v>
      </c>
      <c r="L7" s="101"/>
      <c r="M7" s="101" t="s">
        <v>189</v>
      </c>
      <c r="N7" s="102"/>
      <c r="O7" s="116"/>
      <c r="P7" s="101" t="s">
        <v>158</v>
      </c>
      <c r="Q7" s="101"/>
      <c r="R7" s="101" t="s">
        <v>2</v>
      </c>
      <c r="S7" s="101"/>
      <c r="T7" s="87" t="s">
        <v>3</v>
      </c>
    </row>
    <row r="8" spans="1:20" ht="16" thickBot="1" x14ac:dyDescent="0.25">
      <c r="A8" s="145"/>
      <c r="B8" s="146"/>
      <c r="C8" s="83" t="s">
        <v>179</v>
      </c>
      <c r="D8" s="83" t="s">
        <v>180</v>
      </c>
      <c r="E8" s="83" t="s">
        <v>179</v>
      </c>
      <c r="F8" s="83" t="s">
        <v>180</v>
      </c>
      <c r="G8" s="83" t="s">
        <v>179</v>
      </c>
      <c r="H8" s="83" t="s">
        <v>180</v>
      </c>
      <c r="I8" s="135"/>
      <c r="J8" s="117"/>
      <c r="K8" s="84" t="s">
        <v>190</v>
      </c>
      <c r="L8" s="84" t="s">
        <v>2</v>
      </c>
      <c r="M8" s="84" t="s">
        <v>190</v>
      </c>
      <c r="N8" s="89" t="s">
        <v>2</v>
      </c>
      <c r="O8" s="117"/>
      <c r="P8" s="85" t="s">
        <v>160</v>
      </c>
      <c r="Q8" s="85" t="s">
        <v>161</v>
      </c>
      <c r="R8" s="85" t="s">
        <v>162</v>
      </c>
      <c r="S8" s="85" t="s">
        <v>163</v>
      </c>
      <c r="T8" s="88"/>
    </row>
    <row r="9" spans="1:20" ht="15" customHeight="1" x14ac:dyDescent="0.2">
      <c r="A9" s="133" t="s">
        <v>27</v>
      </c>
      <c r="B9" s="76" t="s">
        <v>5</v>
      </c>
      <c r="C9" s="79">
        <v>0</v>
      </c>
      <c r="D9" s="79">
        <v>0</v>
      </c>
      <c r="E9" s="79">
        <v>5</v>
      </c>
      <c r="F9" s="79">
        <v>0</v>
      </c>
      <c r="G9" s="79">
        <f>C9+E9</f>
        <v>5</v>
      </c>
      <c r="H9" s="79">
        <f>D9+F9</f>
        <v>0</v>
      </c>
      <c r="I9" s="79">
        <v>0</v>
      </c>
      <c r="J9" s="82">
        <f>SUM(G9:H9)</f>
        <v>5</v>
      </c>
      <c r="K9" s="82">
        <f t="shared" ref="K9:N13" si="0">C9</f>
        <v>0</v>
      </c>
      <c r="L9" s="76">
        <f t="shared" si="0"/>
        <v>0</v>
      </c>
      <c r="M9" s="76">
        <f t="shared" si="0"/>
        <v>5</v>
      </c>
      <c r="N9" s="76">
        <f t="shared" si="0"/>
        <v>0</v>
      </c>
      <c r="O9" s="77">
        <f t="shared" ref="O9:O13" si="1">I9</f>
        <v>0</v>
      </c>
      <c r="P9" s="78">
        <f t="shared" ref="P9:P13" si="2">(K9+L9+M9+N9)/J9</f>
        <v>1</v>
      </c>
      <c r="Q9" s="78">
        <f t="shared" ref="Q9:Q13" si="3">(M9+N9)/(J9-K9-L9)</f>
        <v>1</v>
      </c>
      <c r="R9" s="78">
        <f t="shared" ref="R9:R13" si="4">(L9+N9)/(K9+L9+M9+N9)</f>
        <v>0</v>
      </c>
      <c r="S9" s="78">
        <f t="shared" ref="S9:S13" si="5">(L9+N9)/J9</f>
        <v>0</v>
      </c>
      <c r="T9" s="78" t="e">
        <f t="shared" ref="T9:T13" si="6">O9/(L9+N9)</f>
        <v>#DIV/0!</v>
      </c>
    </row>
    <row r="10" spans="1:20" x14ac:dyDescent="0.2">
      <c r="A10" s="133"/>
      <c r="B10" s="3" t="s">
        <v>6</v>
      </c>
      <c r="C10" s="42">
        <v>0</v>
      </c>
      <c r="D10" s="42">
        <v>0</v>
      </c>
      <c r="E10" s="42">
        <v>4</v>
      </c>
      <c r="F10" s="42">
        <v>0</v>
      </c>
      <c r="G10" s="50">
        <f t="shared" ref="G10:H12" si="7">C10+E10</f>
        <v>4</v>
      </c>
      <c r="H10" s="50">
        <f t="shared" si="7"/>
        <v>0</v>
      </c>
      <c r="I10" s="42">
        <v>0</v>
      </c>
      <c r="J10" s="30">
        <f t="shared" ref="J10:J34" si="8">SUM(G10:H10)</f>
        <v>4</v>
      </c>
      <c r="K10" s="31">
        <f t="shared" si="0"/>
        <v>0</v>
      </c>
      <c r="L10" s="31">
        <f t="shared" si="0"/>
        <v>0</v>
      </c>
      <c r="M10" s="31">
        <f t="shared" si="0"/>
        <v>4</v>
      </c>
      <c r="N10" s="31">
        <f t="shared" si="0"/>
        <v>0</v>
      </c>
      <c r="O10" s="49">
        <f t="shared" si="1"/>
        <v>0</v>
      </c>
      <c r="P10" s="71">
        <f t="shared" si="2"/>
        <v>1</v>
      </c>
      <c r="Q10" s="71">
        <f t="shared" si="3"/>
        <v>1</v>
      </c>
      <c r="R10" s="71">
        <f t="shared" si="4"/>
        <v>0</v>
      </c>
      <c r="S10" s="71">
        <f t="shared" si="5"/>
        <v>0</v>
      </c>
      <c r="T10" s="71" t="e">
        <f t="shared" si="6"/>
        <v>#DIV/0!</v>
      </c>
    </row>
    <row r="11" spans="1:20" x14ac:dyDescent="0.2">
      <c r="A11" s="133"/>
      <c r="B11" s="3" t="s">
        <v>7</v>
      </c>
      <c r="C11" s="42">
        <v>0</v>
      </c>
      <c r="D11" s="42">
        <v>0</v>
      </c>
      <c r="E11" s="42">
        <v>9</v>
      </c>
      <c r="F11" s="42">
        <v>0</v>
      </c>
      <c r="G11" s="50">
        <f t="shared" si="7"/>
        <v>9</v>
      </c>
      <c r="H11" s="50">
        <f t="shared" si="7"/>
        <v>0</v>
      </c>
      <c r="I11" s="70">
        <v>0</v>
      </c>
      <c r="J11" s="30">
        <f t="shared" si="8"/>
        <v>9</v>
      </c>
      <c r="K11" s="31">
        <f t="shared" si="0"/>
        <v>0</v>
      </c>
      <c r="L11" s="31">
        <f t="shared" si="0"/>
        <v>0</v>
      </c>
      <c r="M11" s="31">
        <f t="shared" si="0"/>
        <v>9</v>
      </c>
      <c r="N11" s="31">
        <f t="shared" si="0"/>
        <v>0</v>
      </c>
      <c r="O11" s="49">
        <f t="shared" si="1"/>
        <v>0</v>
      </c>
      <c r="P11" s="71">
        <f t="shared" si="2"/>
        <v>1</v>
      </c>
      <c r="Q11" s="71">
        <f t="shared" si="3"/>
        <v>1</v>
      </c>
      <c r="R11" s="71">
        <f t="shared" si="4"/>
        <v>0</v>
      </c>
      <c r="S11" s="71">
        <f t="shared" si="5"/>
        <v>0</v>
      </c>
      <c r="T11" s="71" t="e">
        <f t="shared" si="6"/>
        <v>#DIV/0!</v>
      </c>
    </row>
    <row r="12" spans="1:20" ht="16" thickBot="1" x14ac:dyDescent="0.25">
      <c r="A12" s="134"/>
      <c r="B12" s="3" t="s">
        <v>8</v>
      </c>
      <c r="C12" s="42">
        <v>0</v>
      </c>
      <c r="D12" s="42">
        <v>0</v>
      </c>
      <c r="E12" s="42">
        <v>10</v>
      </c>
      <c r="F12" s="42">
        <v>0</v>
      </c>
      <c r="G12" s="50">
        <f t="shared" si="7"/>
        <v>10</v>
      </c>
      <c r="H12" s="50">
        <f t="shared" si="7"/>
        <v>0</v>
      </c>
      <c r="I12" s="70">
        <v>0</v>
      </c>
      <c r="J12" s="30">
        <f t="shared" si="8"/>
        <v>10</v>
      </c>
      <c r="K12" s="68">
        <f t="shared" si="0"/>
        <v>0</v>
      </c>
      <c r="L12" s="68">
        <f t="shared" si="0"/>
        <v>0</v>
      </c>
      <c r="M12" s="68">
        <f t="shared" si="0"/>
        <v>10</v>
      </c>
      <c r="N12" s="68">
        <f t="shared" si="0"/>
        <v>0</v>
      </c>
      <c r="O12" s="72">
        <f t="shared" si="1"/>
        <v>0</v>
      </c>
      <c r="P12" s="71">
        <f t="shared" si="2"/>
        <v>1</v>
      </c>
      <c r="Q12" s="71">
        <f t="shared" si="3"/>
        <v>1</v>
      </c>
      <c r="R12" s="71">
        <f t="shared" si="4"/>
        <v>0</v>
      </c>
      <c r="S12" s="71">
        <f t="shared" si="5"/>
        <v>0</v>
      </c>
      <c r="T12" s="71" t="e">
        <f t="shared" si="6"/>
        <v>#DIV/0!</v>
      </c>
    </row>
    <row r="13" spans="1:20" ht="16" thickBot="1" x14ac:dyDescent="0.25">
      <c r="A13" s="109" t="s">
        <v>1</v>
      </c>
      <c r="B13" s="110"/>
      <c r="C13" s="37">
        <f>SUM(C9:C12)</f>
        <v>0</v>
      </c>
      <c r="D13" s="37">
        <f t="shared" ref="D13:H13" si="9">SUM(D9:D12)</f>
        <v>0</v>
      </c>
      <c r="E13" s="37">
        <f>SUM(E9:E12)</f>
        <v>28</v>
      </c>
      <c r="F13" s="37">
        <f t="shared" si="9"/>
        <v>0</v>
      </c>
      <c r="G13" s="37">
        <f>SUM(G9:G12)</f>
        <v>28</v>
      </c>
      <c r="H13" s="37">
        <f t="shared" si="9"/>
        <v>0</v>
      </c>
      <c r="I13" s="59">
        <f>SUM(I9:I12)</f>
        <v>0</v>
      </c>
      <c r="J13" s="30">
        <f t="shared" si="8"/>
        <v>28</v>
      </c>
      <c r="K13" s="73">
        <f t="shared" si="0"/>
        <v>0</v>
      </c>
      <c r="L13" s="73">
        <f t="shared" si="0"/>
        <v>0</v>
      </c>
      <c r="M13" s="73">
        <f t="shared" si="0"/>
        <v>28</v>
      </c>
      <c r="N13" s="73">
        <f t="shared" si="0"/>
        <v>0</v>
      </c>
      <c r="O13" s="74">
        <f t="shared" si="1"/>
        <v>0</v>
      </c>
      <c r="P13" s="71">
        <f t="shared" si="2"/>
        <v>1</v>
      </c>
      <c r="Q13" s="71">
        <f t="shared" si="3"/>
        <v>1</v>
      </c>
      <c r="R13" s="71">
        <f t="shared" si="4"/>
        <v>0</v>
      </c>
      <c r="S13" s="71">
        <f t="shared" si="5"/>
        <v>0</v>
      </c>
      <c r="T13" s="71" t="e">
        <f t="shared" si="6"/>
        <v>#DIV/0!</v>
      </c>
    </row>
    <row r="14" spans="1:20" ht="15" customHeight="1" x14ac:dyDescent="0.2">
      <c r="A14" s="132" t="s">
        <v>137</v>
      </c>
      <c r="B14" s="3" t="s">
        <v>5</v>
      </c>
      <c r="C14" s="79">
        <v>0</v>
      </c>
      <c r="D14" s="79">
        <v>0</v>
      </c>
      <c r="E14" s="79">
        <v>1</v>
      </c>
      <c r="F14" s="79">
        <v>0</v>
      </c>
      <c r="G14" s="50">
        <f>C14+E14</f>
        <v>1</v>
      </c>
      <c r="H14" s="50">
        <f>D14+F14</f>
        <v>0</v>
      </c>
      <c r="I14" s="79">
        <v>0</v>
      </c>
      <c r="J14" s="30">
        <f t="shared" si="8"/>
        <v>1</v>
      </c>
      <c r="K14" s="30">
        <f t="shared" ref="K14:K28" si="10">C14</f>
        <v>0</v>
      </c>
      <c r="L14" s="31">
        <f t="shared" ref="L14:L28" si="11">D14</f>
        <v>0</v>
      </c>
      <c r="M14" s="31">
        <f t="shared" ref="M14:M28" si="12">E14</f>
        <v>1</v>
      </c>
      <c r="N14" s="31">
        <f t="shared" ref="N14:N28" si="13">F14</f>
        <v>0</v>
      </c>
      <c r="O14" s="49">
        <f t="shared" ref="O14:O28" si="14">I14</f>
        <v>0</v>
      </c>
      <c r="P14" s="71">
        <f t="shared" ref="P14:P28" si="15">(K14+L14+M14+N14)/J14</f>
        <v>1</v>
      </c>
      <c r="Q14" s="71">
        <f t="shared" ref="Q14:Q28" si="16">(M14+N14)/(J14-K14-L14)</f>
        <v>1</v>
      </c>
      <c r="R14" s="71">
        <f t="shared" ref="R14:R28" si="17">(L14+N14)/(K14+L14+M14+N14)</f>
        <v>0</v>
      </c>
      <c r="S14" s="71">
        <f t="shared" ref="S14:S28" si="18">(L14+N14)/J14</f>
        <v>0</v>
      </c>
      <c r="T14" s="71" t="e">
        <f t="shared" ref="T14:T28" si="19">O14/(L14+N14)</f>
        <v>#DIV/0!</v>
      </c>
    </row>
    <row r="15" spans="1:20" x14ac:dyDescent="0.2">
      <c r="A15" s="133"/>
      <c r="B15" s="3" t="s">
        <v>6</v>
      </c>
      <c r="C15" s="42">
        <v>0</v>
      </c>
      <c r="D15" s="42">
        <v>0</v>
      </c>
      <c r="E15" s="42">
        <v>0</v>
      </c>
      <c r="F15" s="42">
        <v>0</v>
      </c>
      <c r="G15" s="50">
        <f t="shared" ref="G15:H17" si="20">C15+E15</f>
        <v>0</v>
      </c>
      <c r="H15" s="50">
        <f t="shared" si="20"/>
        <v>0</v>
      </c>
      <c r="I15" s="42">
        <v>0</v>
      </c>
      <c r="J15" s="30">
        <f t="shared" si="8"/>
        <v>0</v>
      </c>
      <c r="K15" s="31">
        <f t="shared" si="10"/>
        <v>0</v>
      </c>
      <c r="L15" s="31">
        <f t="shared" si="11"/>
        <v>0</v>
      </c>
      <c r="M15" s="31">
        <f t="shared" si="12"/>
        <v>0</v>
      </c>
      <c r="N15" s="31">
        <f t="shared" si="13"/>
        <v>0</v>
      </c>
      <c r="O15" s="49">
        <f t="shared" si="14"/>
        <v>0</v>
      </c>
      <c r="P15" s="71" t="e">
        <f t="shared" si="15"/>
        <v>#DIV/0!</v>
      </c>
      <c r="Q15" s="71" t="e">
        <f t="shared" si="16"/>
        <v>#DIV/0!</v>
      </c>
      <c r="R15" s="71" t="e">
        <f t="shared" si="17"/>
        <v>#DIV/0!</v>
      </c>
      <c r="S15" s="71" t="e">
        <f t="shared" si="18"/>
        <v>#DIV/0!</v>
      </c>
      <c r="T15" s="71" t="e">
        <f t="shared" si="19"/>
        <v>#DIV/0!</v>
      </c>
    </row>
    <row r="16" spans="1:20" x14ac:dyDescent="0.2">
      <c r="A16" s="133"/>
      <c r="B16" s="3" t="s">
        <v>7</v>
      </c>
      <c r="C16" s="42">
        <v>0</v>
      </c>
      <c r="D16" s="42">
        <v>0</v>
      </c>
      <c r="E16" s="42">
        <v>0</v>
      </c>
      <c r="F16" s="42">
        <v>0</v>
      </c>
      <c r="G16" s="50">
        <f t="shared" si="20"/>
        <v>0</v>
      </c>
      <c r="H16" s="50">
        <f t="shared" si="20"/>
        <v>0</v>
      </c>
      <c r="I16" s="70">
        <v>0</v>
      </c>
      <c r="J16" s="30">
        <f t="shared" si="8"/>
        <v>0</v>
      </c>
      <c r="K16" s="31">
        <f t="shared" si="10"/>
        <v>0</v>
      </c>
      <c r="L16" s="31">
        <f t="shared" si="11"/>
        <v>0</v>
      </c>
      <c r="M16" s="31">
        <f t="shared" si="12"/>
        <v>0</v>
      </c>
      <c r="N16" s="31">
        <f t="shared" si="13"/>
        <v>0</v>
      </c>
      <c r="O16" s="49">
        <f t="shared" si="14"/>
        <v>0</v>
      </c>
      <c r="P16" s="71" t="e">
        <f t="shared" si="15"/>
        <v>#DIV/0!</v>
      </c>
      <c r="Q16" s="71" t="e">
        <f t="shared" si="16"/>
        <v>#DIV/0!</v>
      </c>
      <c r="R16" s="71" t="e">
        <f t="shared" si="17"/>
        <v>#DIV/0!</v>
      </c>
      <c r="S16" s="71" t="e">
        <f t="shared" si="18"/>
        <v>#DIV/0!</v>
      </c>
      <c r="T16" s="71" t="e">
        <f t="shared" si="19"/>
        <v>#DIV/0!</v>
      </c>
    </row>
    <row r="17" spans="1:20" ht="16" thickBot="1" x14ac:dyDescent="0.25">
      <c r="A17" s="134"/>
      <c r="B17" s="3" t="s">
        <v>8</v>
      </c>
      <c r="C17" s="42">
        <v>0</v>
      </c>
      <c r="D17" s="42">
        <v>0</v>
      </c>
      <c r="E17" s="42">
        <v>0</v>
      </c>
      <c r="F17" s="42">
        <v>0</v>
      </c>
      <c r="G17" s="50">
        <f t="shared" si="20"/>
        <v>0</v>
      </c>
      <c r="H17" s="50">
        <f t="shared" si="20"/>
        <v>0</v>
      </c>
      <c r="I17" s="70">
        <v>0</v>
      </c>
      <c r="J17" s="30">
        <f t="shared" si="8"/>
        <v>0</v>
      </c>
      <c r="K17" s="68">
        <f t="shared" si="10"/>
        <v>0</v>
      </c>
      <c r="L17" s="68">
        <f t="shared" si="11"/>
        <v>0</v>
      </c>
      <c r="M17" s="68">
        <f t="shared" si="12"/>
        <v>0</v>
      </c>
      <c r="N17" s="68">
        <f t="shared" si="13"/>
        <v>0</v>
      </c>
      <c r="O17" s="72">
        <f t="shared" si="14"/>
        <v>0</v>
      </c>
      <c r="P17" s="71" t="e">
        <f t="shared" si="15"/>
        <v>#DIV/0!</v>
      </c>
      <c r="Q17" s="71" t="e">
        <f t="shared" si="16"/>
        <v>#DIV/0!</v>
      </c>
      <c r="R17" s="71" t="e">
        <f t="shared" si="17"/>
        <v>#DIV/0!</v>
      </c>
      <c r="S17" s="71" t="e">
        <f t="shared" si="18"/>
        <v>#DIV/0!</v>
      </c>
      <c r="T17" s="71" t="e">
        <f t="shared" si="19"/>
        <v>#DIV/0!</v>
      </c>
    </row>
    <row r="18" spans="1:20" ht="16" thickBot="1" x14ac:dyDescent="0.25">
      <c r="A18" s="109" t="s">
        <v>1</v>
      </c>
      <c r="B18" s="110"/>
      <c r="C18" s="37">
        <f>SUM(C14:C17)</f>
        <v>0</v>
      </c>
      <c r="D18" s="37">
        <f t="shared" ref="D18:F18" si="21">SUM(D14:D17)</f>
        <v>0</v>
      </c>
      <c r="E18" s="37">
        <f>SUM(E14:E17)</f>
        <v>1</v>
      </c>
      <c r="F18" s="37">
        <f t="shared" si="21"/>
        <v>0</v>
      </c>
      <c r="G18" s="37">
        <f>SUM(G14:G17)</f>
        <v>1</v>
      </c>
      <c r="H18" s="37">
        <f t="shared" ref="H18" si="22">SUM(H14:H17)</f>
        <v>0</v>
      </c>
      <c r="I18" s="59">
        <f>SUM(I14:I17)</f>
        <v>0</v>
      </c>
      <c r="J18" s="30">
        <f t="shared" si="8"/>
        <v>1</v>
      </c>
      <c r="K18" s="73">
        <f t="shared" si="10"/>
        <v>0</v>
      </c>
      <c r="L18" s="73">
        <f t="shared" si="11"/>
        <v>0</v>
      </c>
      <c r="M18" s="73">
        <f t="shared" si="12"/>
        <v>1</v>
      </c>
      <c r="N18" s="73">
        <f t="shared" si="13"/>
        <v>0</v>
      </c>
      <c r="O18" s="74">
        <f t="shared" si="14"/>
        <v>0</v>
      </c>
      <c r="P18" s="71">
        <f t="shared" si="15"/>
        <v>1</v>
      </c>
      <c r="Q18" s="71">
        <f t="shared" si="16"/>
        <v>1</v>
      </c>
      <c r="R18" s="71">
        <f t="shared" si="17"/>
        <v>0</v>
      </c>
      <c r="S18" s="71">
        <f t="shared" si="18"/>
        <v>0</v>
      </c>
      <c r="T18" s="71" t="e">
        <f t="shared" si="19"/>
        <v>#DIV/0!</v>
      </c>
    </row>
    <row r="19" spans="1:20" ht="15" customHeight="1" x14ac:dyDescent="0.2">
      <c r="A19" s="132" t="s">
        <v>138</v>
      </c>
      <c r="B19" s="3" t="s">
        <v>5</v>
      </c>
      <c r="C19" s="79">
        <v>0</v>
      </c>
      <c r="D19" s="79">
        <v>0</v>
      </c>
      <c r="E19" s="79">
        <v>0</v>
      </c>
      <c r="F19" s="79">
        <v>0</v>
      </c>
      <c r="G19" s="50">
        <f>C19+E19</f>
        <v>0</v>
      </c>
      <c r="H19" s="50">
        <f>D19+F19</f>
        <v>0</v>
      </c>
      <c r="I19" s="79">
        <v>0</v>
      </c>
      <c r="J19" s="30">
        <f t="shared" si="8"/>
        <v>0</v>
      </c>
      <c r="K19" s="30">
        <f t="shared" si="10"/>
        <v>0</v>
      </c>
      <c r="L19" s="31">
        <f t="shared" si="11"/>
        <v>0</v>
      </c>
      <c r="M19" s="31">
        <f t="shared" si="12"/>
        <v>0</v>
      </c>
      <c r="N19" s="31">
        <f t="shared" si="13"/>
        <v>0</v>
      </c>
      <c r="O19" s="49">
        <f t="shared" si="14"/>
        <v>0</v>
      </c>
      <c r="P19" s="71" t="e">
        <f t="shared" si="15"/>
        <v>#DIV/0!</v>
      </c>
      <c r="Q19" s="71" t="e">
        <f t="shared" si="16"/>
        <v>#DIV/0!</v>
      </c>
      <c r="R19" s="71" t="e">
        <f t="shared" si="17"/>
        <v>#DIV/0!</v>
      </c>
      <c r="S19" s="71" t="e">
        <f t="shared" si="18"/>
        <v>#DIV/0!</v>
      </c>
      <c r="T19" s="71" t="e">
        <f t="shared" si="19"/>
        <v>#DIV/0!</v>
      </c>
    </row>
    <row r="20" spans="1:20" x14ac:dyDescent="0.2">
      <c r="A20" s="133"/>
      <c r="B20" s="3" t="s">
        <v>6</v>
      </c>
      <c r="C20" s="42">
        <v>0</v>
      </c>
      <c r="D20" s="42">
        <v>0</v>
      </c>
      <c r="E20" s="42">
        <v>0</v>
      </c>
      <c r="F20" s="42">
        <v>0</v>
      </c>
      <c r="G20" s="50">
        <f t="shared" ref="G20:H22" si="23">C20+E20</f>
        <v>0</v>
      </c>
      <c r="H20" s="50">
        <f t="shared" si="23"/>
        <v>0</v>
      </c>
      <c r="I20" s="42">
        <v>0</v>
      </c>
      <c r="J20" s="30">
        <f t="shared" si="8"/>
        <v>0</v>
      </c>
      <c r="K20" s="31">
        <f t="shared" si="10"/>
        <v>0</v>
      </c>
      <c r="L20" s="31">
        <f t="shared" si="11"/>
        <v>0</v>
      </c>
      <c r="M20" s="31">
        <f t="shared" si="12"/>
        <v>0</v>
      </c>
      <c r="N20" s="31">
        <f t="shared" si="13"/>
        <v>0</v>
      </c>
      <c r="O20" s="49">
        <f t="shared" si="14"/>
        <v>0</v>
      </c>
      <c r="P20" s="71" t="e">
        <f t="shared" si="15"/>
        <v>#DIV/0!</v>
      </c>
      <c r="Q20" s="71" t="e">
        <f t="shared" si="16"/>
        <v>#DIV/0!</v>
      </c>
      <c r="R20" s="71" t="e">
        <f t="shared" si="17"/>
        <v>#DIV/0!</v>
      </c>
      <c r="S20" s="71" t="e">
        <f t="shared" si="18"/>
        <v>#DIV/0!</v>
      </c>
      <c r="T20" s="71" t="e">
        <f t="shared" si="19"/>
        <v>#DIV/0!</v>
      </c>
    </row>
    <row r="21" spans="1:20" x14ac:dyDescent="0.2">
      <c r="A21" s="133"/>
      <c r="B21" s="3" t="s">
        <v>7</v>
      </c>
      <c r="C21" s="42">
        <v>0</v>
      </c>
      <c r="D21" s="42">
        <v>0</v>
      </c>
      <c r="E21" s="42">
        <v>2</v>
      </c>
      <c r="F21" s="42">
        <v>0</v>
      </c>
      <c r="G21" s="50">
        <f t="shared" si="23"/>
        <v>2</v>
      </c>
      <c r="H21" s="50">
        <f t="shared" si="23"/>
        <v>0</v>
      </c>
      <c r="I21" s="70">
        <v>0</v>
      </c>
      <c r="J21" s="30">
        <f t="shared" si="8"/>
        <v>2</v>
      </c>
      <c r="K21" s="31">
        <f t="shared" si="10"/>
        <v>0</v>
      </c>
      <c r="L21" s="31">
        <f t="shared" si="11"/>
        <v>0</v>
      </c>
      <c r="M21" s="31">
        <f t="shared" si="12"/>
        <v>2</v>
      </c>
      <c r="N21" s="31">
        <f t="shared" si="13"/>
        <v>0</v>
      </c>
      <c r="O21" s="49">
        <f t="shared" si="14"/>
        <v>0</v>
      </c>
      <c r="P21" s="71">
        <f t="shared" si="15"/>
        <v>1</v>
      </c>
      <c r="Q21" s="71">
        <f t="shared" si="16"/>
        <v>1</v>
      </c>
      <c r="R21" s="71">
        <f t="shared" si="17"/>
        <v>0</v>
      </c>
      <c r="S21" s="71">
        <f t="shared" si="18"/>
        <v>0</v>
      </c>
      <c r="T21" s="71" t="e">
        <f t="shared" si="19"/>
        <v>#DIV/0!</v>
      </c>
    </row>
    <row r="22" spans="1:20" ht="16" thickBot="1" x14ac:dyDescent="0.25">
      <c r="A22" s="134"/>
      <c r="B22" s="3" t="s">
        <v>8</v>
      </c>
      <c r="C22" s="42">
        <v>0</v>
      </c>
      <c r="D22" s="42">
        <v>0</v>
      </c>
      <c r="E22" s="42">
        <v>0</v>
      </c>
      <c r="F22" s="42">
        <v>0</v>
      </c>
      <c r="G22" s="50">
        <f t="shared" si="23"/>
        <v>0</v>
      </c>
      <c r="H22" s="50">
        <f t="shared" si="23"/>
        <v>0</v>
      </c>
      <c r="I22" s="70">
        <v>0</v>
      </c>
      <c r="J22" s="30">
        <f t="shared" si="8"/>
        <v>0</v>
      </c>
      <c r="K22" s="68">
        <f t="shared" si="10"/>
        <v>0</v>
      </c>
      <c r="L22" s="68">
        <f t="shared" si="11"/>
        <v>0</v>
      </c>
      <c r="M22" s="68">
        <f t="shared" si="12"/>
        <v>0</v>
      </c>
      <c r="N22" s="68">
        <f t="shared" si="13"/>
        <v>0</v>
      </c>
      <c r="O22" s="72">
        <f t="shared" si="14"/>
        <v>0</v>
      </c>
      <c r="P22" s="71" t="e">
        <f t="shared" si="15"/>
        <v>#DIV/0!</v>
      </c>
      <c r="Q22" s="71" t="e">
        <f t="shared" si="16"/>
        <v>#DIV/0!</v>
      </c>
      <c r="R22" s="71" t="e">
        <f t="shared" si="17"/>
        <v>#DIV/0!</v>
      </c>
      <c r="S22" s="71" t="e">
        <f t="shared" si="18"/>
        <v>#DIV/0!</v>
      </c>
      <c r="T22" s="71" t="e">
        <f t="shared" si="19"/>
        <v>#DIV/0!</v>
      </c>
    </row>
    <row r="23" spans="1:20" ht="16" thickBot="1" x14ac:dyDescent="0.25">
      <c r="A23" s="109" t="s">
        <v>1</v>
      </c>
      <c r="B23" s="110"/>
      <c r="C23" s="37">
        <f>SUM(C19:C22)</f>
        <v>0</v>
      </c>
      <c r="D23" s="37">
        <f t="shared" ref="D23:F23" si="24">SUM(D19:D22)</f>
        <v>0</v>
      </c>
      <c r="E23" s="37">
        <f>SUM(E19:E22)</f>
        <v>2</v>
      </c>
      <c r="F23" s="37">
        <f t="shared" si="24"/>
        <v>0</v>
      </c>
      <c r="G23" s="37">
        <f>SUM(G19:G22)</f>
        <v>2</v>
      </c>
      <c r="H23" s="37">
        <f t="shared" ref="H23" si="25">SUM(H19:H22)</f>
        <v>0</v>
      </c>
      <c r="I23" s="59">
        <f>SUM(I19:I22)</f>
        <v>0</v>
      </c>
      <c r="J23" s="30">
        <f t="shared" si="8"/>
        <v>2</v>
      </c>
      <c r="K23" s="73">
        <f t="shared" si="10"/>
        <v>0</v>
      </c>
      <c r="L23" s="73">
        <f t="shared" si="11"/>
        <v>0</v>
      </c>
      <c r="M23" s="73">
        <f t="shared" si="12"/>
        <v>2</v>
      </c>
      <c r="N23" s="73">
        <f t="shared" si="13"/>
        <v>0</v>
      </c>
      <c r="O23" s="74">
        <f t="shared" si="14"/>
        <v>0</v>
      </c>
      <c r="P23" s="71">
        <f t="shared" si="15"/>
        <v>1</v>
      </c>
      <c r="Q23" s="71">
        <f t="shared" si="16"/>
        <v>1</v>
      </c>
      <c r="R23" s="71">
        <f t="shared" si="17"/>
        <v>0</v>
      </c>
      <c r="S23" s="71">
        <f t="shared" si="18"/>
        <v>0</v>
      </c>
      <c r="T23" s="71" t="e">
        <f t="shared" si="19"/>
        <v>#DIV/0!</v>
      </c>
    </row>
    <row r="24" spans="1:20" ht="15" customHeight="1" x14ac:dyDescent="0.2">
      <c r="A24" s="132" t="s">
        <v>139</v>
      </c>
      <c r="B24" s="3" t="s">
        <v>5</v>
      </c>
      <c r="C24" s="79">
        <v>0</v>
      </c>
      <c r="D24" s="79">
        <v>0</v>
      </c>
      <c r="E24" s="79">
        <v>0</v>
      </c>
      <c r="F24" s="79">
        <v>0</v>
      </c>
      <c r="G24" s="50">
        <f>C24+E24</f>
        <v>0</v>
      </c>
      <c r="H24" s="50">
        <f>D24+F24</f>
        <v>0</v>
      </c>
      <c r="I24" s="79">
        <v>0</v>
      </c>
      <c r="J24" s="30">
        <f t="shared" si="8"/>
        <v>0</v>
      </c>
      <c r="K24" s="30">
        <f t="shared" si="10"/>
        <v>0</v>
      </c>
      <c r="L24" s="31">
        <f t="shared" si="11"/>
        <v>0</v>
      </c>
      <c r="M24" s="31">
        <f t="shared" si="12"/>
        <v>0</v>
      </c>
      <c r="N24" s="31">
        <f t="shared" si="13"/>
        <v>0</v>
      </c>
      <c r="O24" s="49">
        <f t="shared" si="14"/>
        <v>0</v>
      </c>
      <c r="P24" s="71" t="e">
        <f t="shared" si="15"/>
        <v>#DIV/0!</v>
      </c>
      <c r="Q24" s="71" t="e">
        <f t="shared" si="16"/>
        <v>#DIV/0!</v>
      </c>
      <c r="R24" s="71" t="e">
        <f t="shared" si="17"/>
        <v>#DIV/0!</v>
      </c>
      <c r="S24" s="71" t="e">
        <f t="shared" si="18"/>
        <v>#DIV/0!</v>
      </c>
      <c r="T24" s="71" t="e">
        <f t="shared" si="19"/>
        <v>#DIV/0!</v>
      </c>
    </row>
    <row r="25" spans="1:20" x14ac:dyDescent="0.2">
      <c r="A25" s="133"/>
      <c r="B25" s="3" t="s">
        <v>6</v>
      </c>
      <c r="C25" s="42">
        <v>0</v>
      </c>
      <c r="D25" s="42">
        <v>0</v>
      </c>
      <c r="E25" s="42">
        <v>4</v>
      </c>
      <c r="F25" s="42">
        <v>0</v>
      </c>
      <c r="G25" s="50">
        <f t="shared" ref="G25:H27" si="26">C25+E25</f>
        <v>4</v>
      </c>
      <c r="H25" s="50">
        <f t="shared" si="26"/>
        <v>0</v>
      </c>
      <c r="I25" s="42">
        <v>0</v>
      </c>
      <c r="J25" s="30">
        <f t="shared" si="8"/>
        <v>4</v>
      </c>
      <c r="K25" s="31">
        <f t="shared" si="10"/>
        <v>0</v>
      </c>
      <c r="L25" s="31">
        <f t="shared" si="11"/>
        <v>0</v>
      </c>
      <c r="M25" s="31">
        <f t="shared" si="12"/>
        <v>4</v>
      </c>
      <c r="N25" s="31">
        <f t="shared" si="13"/>
        <v>0</v>
      </c>
      <c r="O25" s="49">
        <f t="shared" si="14"/>
        <v>0</v>
      </c>
      <c r="P25" s="71">
        <f t="shared" si="15"/>
        <v>1</v>
      </c>
      <c r="Q25" s="71">
        <f t="shared" si="16"/>
        <v>1</v>
      </c>
      <c r="R25" s="71">
        <f t="shared" si="17"/>
        <v>0</v>
      </c>
      <c r="S25" s="71">
        <f t="shared" si="18"/>
        <v>0</v>
      </c>
      <c r="T25" s="71" t="e">
        <f t="shared" si="19"/>
        <v>#DIV/0!</v>
      </c>
    </row>
    <row r="26" spans="1:20" x14ac:dyDescent="0.2">
      <c r="A26" s="133"/>
      <c r="B26" s="3" t="s">
        <v>7</v>
      </c>
      <c r="C26" s="42">
        <v>0</v>
      </c>
      <c r="D26" s="42">
        <v>0</v>
      </c>
      <c r="E26" s="42">
        <v>5</v>
      </c>
      <c r="F26" s="42">
        <v>0</v>
      </c>
      <c r="G26" s="50">
        <f t="shared" si="26"/>
        <v>5</v>
      </c>
      <c r="H26" s="50">
        <f t="shared" si="26"/>
        <v>0</v>
      </c>
      <c r="I26" s="70">
        <v>0</v>
      </c>
      <c r="J26" s="30">
        <f t="shared" si="8"/>
        <v>5</v>
      </c>
      <c r="K26" s="31">
        <f t="shared" si="10"/>
        <v>0</v>
      </c>
      <c r="L26" s="31">
        <f t="shared" si="11"/>
        <v>0</v>
      </c>
      <c r="M26" s="31">
        <f t="shared" si="12"/>
        <v>5</v>
      </c>
      <c r="N26" s="31">
        <f t="shared" si="13"/>
        <v>0</v>
      </c>
      <c r="O26" s="49">
        <f t="shared" si="14"/>
        <v>0</v>
      </c>
      <c r="P26" s="71">
        <f t="shared" si="15"/>
        <v>1</v>
      </c>
      <c r="Q26" s="71">
        <f t="shared" si="16"/>
        <v>1</v>
      </c>
      <c r="R26" s="71">
        <f t="shared" si="17"/>
        <v>0</v>
      </c>
      <c r="S26" s="71">
        <f t="shared" si="18"/>
        <v>0</v>
      </c>
      <c r="T26" s="71" t="e">
        <f t="shared" si="19"/>
        <v>#DIV/0!</v>
      </c>
    </row>
    <row r="27" spans="1:20" ht="16" thickBot="1" x14ac:dyDescent="0.25">
      <c r="A27" s="134"/>
      <c r="B27" s="3" t="s">
        <v>8</v>
      </c>
      <c r="C27" s="42">
        <v>0</v>
      </c>
      <c r="D27" s="42">
        <v>0</v>
      </c>
      <c r="E27" s="42">
        <v>1</v>
      </c>
      <c r="F27" s="42">
        <v>0</v>
      </c>
      <c r="G27" s="50">
        <f t="shared" si="26"/>
        <v>1</v>
      </c>
      <c r="H27" s="50">
        <f t="shared" si="26"/>
        <v>0</v>
      </c>
      <c r="I27" s="70">
        <v>0</v>
      </c>
      <c r="J27" s="30">
        <f t="shared" si="8"/>
        <v>1</v>
      </c>
      <c r="K27" s="68">
        <f t="shared" si="10"/>
        <v>0</v>
      </c>
      <c r="L27" s="68">
        <f t="shared" si="11"/>
        <v>0</v>
      </c>
      <c r="M27" s="68">
        <f t="shared" si="12"/>
        <v>1</v>
      </c>
      <c r="N27" s="68">
        <f t="shared" si="13"/>
        <v>0</v>
      </c>
      <c r="O27" s="72">
        <f t="shared" si="14"/>
        <v>0</v>
      </c>
      <c r="P27" s="71">
        <f t="shared" si="15"/>
        <v>1</v>
      </c>
      <c r="Q27" s="71">
        <f t="shared" si="16"/>
        <v>1</v>
      </c>
      <c r="R27" s="71">
        <f t="shared" si="17"/>
        <v>0</v>
      </c>
      <c r="S27" s="71">
        <f t="shared" si="18"/>
        <v>0</v>
      </c>
      <c r="T27" s="71" t="e">
        <f t="shared" si="19"/>
        <v>#DIV/0!</v>
      </c>
    </row>
    <row r="28" spans="1:20" ht="16" thickBot="1" x14ac:dyDescent="0.25">
      <c r="A28" s="109" t="s">
        <v>1</v>
      </c>
      <c r="B28" s="110"/>
      <c r="C28" s="37">
        <f>SUM(C24:C27)</f>
        <v>0</v>
      </c>
      <c r="D28" s="37">
        <f t="shared" ref="D28:F28" si="27">SUM(D24:D27)</f>
        <v>0</v>
      </c>
      <c r="E28" s="37">
        <f>SUM(E24:E27)</f>
        <v>10</v>
      </c>
      <c r="F28" s="37">
        <f t="shared" si="27"/>
        <v>0</v>
      </c>
      <c r="G28" s="37">
        <f>SUM(G24:G27)</f>
        <v>10</v>
      </c>
      <c r="H28" s="37">
        <f t="shared" ref="H28" si="28">SUM(H24:H27)</f>
        <v>0</v>
      </c>
      <c r="I28" s="59">
        <f>SUM(I24:I27)</f>
        <v>0</v>
      </c>
      <c r="J28" s="30">
        <f t="shared" si="8"/>
        <v>10</v>
      </c>
      <c r="K28" s="73">
        <f t="shared" si="10"/>
        <v>0</v>
      </c>
      <c r="L28" s="73">
        <f t="shared" si="11"/>
        <v>0</v>
      </c>
      <c r="M28" s="73">
        <f t="shared" si="12"/>
        <v>10</v>
      </c>
      <c r="N28" s="73">
        <f t="shared" si="13"/>
        <v>0</v>
      </c>
      <c r="O28" s="74">
        <f t="shared" si="14"/>
        <v>0</v>
      </c>
      <c r="P28" s="71">
        <f t="shared" si="15"/>
        <v>1</v>
      </c>
      <c r="Q28" s="71">
        <f t="shared" si="16"/>
        <v>1</v>
      </c>
      <c r="R28" s="71">
        <f t="shared" si="17"/>
        <v>0</v>
      </c>
      <c r="S28" s="71">
        <f t="shared" si="18"/>
        <v>0</v>
      </c>
      <c r="T28" s="71" t="e">
        <f t="shared" si="19"/>
        <v>#DIV/0!</v>
      </c>
    </row>
    <row r="29" spans="1:20" ht="11.25" customHeight="1" x14ac:dyDescent="0.2">
      <c r="A29" s="8"/>
      <c r="B29" s="9"/>
      <c r="C29" s="7"/>
      <c r="D29" s="7"/>
      <c r="E29" s="7"/>
      <c r="F29" s="7"/>
      <c r="G29" s="33"/>
      <c r="H29" s="33"/>
      <c r="I29" s="33"/>
      <c r="J29" s="30">
        <f t="shared" si="8"/>
        <v>0</v>
      </c>
    </row>
    <row r="30" spans="1:20" ht="15" customHeight="1" x14ac:dyDescent="0.2">
      <c r="A30" s="111" t="s">
        <v>11</v>
      </c>
      <c r="B30" s="112"/>
      <c r="C30" s="34">
        <f>C9+C14+C19+C24</f>
        <v>0</v>
      </c>
      <c r="D30" s="34">
        <f t="shared" ref="D30:F30" si="29">D9+D14+D19+D24</f>
        <v>0</v>
      </c>
      <c r="E30" s="34">
        <f t="shared" si="29"/>
        <v>6</v>
      </c>
      <c r="F30" s="34">
        <f t="shared" si="29"/>
        <v>0</v>
      </c>
      <c r="G30" s="33">
        <f>C30+E30</f>
        <v>6</v>
      </c>
      <c r="H30" s="33">
        <f>D30+F30</f>
        <v>0</v>
      </c>
      <c r="I30" s="60">
        <f t="shared" ref="I30" si="30">I9+I14+I19+I24</f>
        <v>0</v>
      </c>
      <c r="J30" s="30">
        <f t="shared" si="8"/>
        <v>6</v>
      </c>
      <c r="K30" s="30">
        <f t="shared" ref="K30:K34" si="31">C30</f>
        <v>0</v>
      </c>
      <c r="L30" s="31">
        <f t="shared" ref="L30:L34" si="32">D30</f>
        <v>0</v>
      </c>
      <c r="M30" s="31">
        <f t="shared" ref="M30:M34" si="33">E30</f>
        <v>6</v>
      </c>
      <c r="N30" s="31">
        <f t="shared" ref="N30:N34" si="34">F30</f>
        <v>0</v>
      </c>
      <c r="O30" s="49">
        <f t="shared" ref="O30:O34" si="35">I30</f>
        <v>0</v>
      </c>
      <c r="P30" s="71">
        <f t="shared" ref="P30:P34" si="36">(K30+L30+M30+N30)/J30</f>
        <v>1</v>
      </c>
      <c r="Q30" s="71">
        <f t="shared" ref="Q30:Q34" si="37">(M30+N30)/(J30-K30-L30)</f>
        <v>1</v>
      </c>
      <c r="R30" s="71">
        <f t="shared" ref="R30:R34" si="38">(L30+N30)/(K30+L30+M30+N30)</f>
        <v>0</v>
      </c>
      <c r="S30" s="71">
        <f t="shared" ref="S30:S34" si="39">(L30+N30)/J30</f>
        <v>0</v>
      </c>
      <c r="T30" s="71" t="e">
        <f t="shared" ref="T30:T34" si="40">O30/(L30+N30)</f>
        <v>#DIV/0!</v>
      </c>
    </row>
    <row r="31" spans="1:20" x14ac:dyDescent="0.2">
      <c r="A31" s="111" t="s">
        <v>12</v>
      </c>
      <c r="B31" s="112"/>
      <c r="C31" s="34">
        <f t="shared" ref="C31:F33" si="41">C10+C15+C20+C25</f>
        <v>0</v>
      </c>
      <c r="D31" s="34">
        <f t="shared" si="41"/>
        <v>0</v>
      </c>
      <c r="E31" s="34">
        <f t="shared" si="41"/>
        <v>8</v>
      </c>
      <c r="F31" s="34">
        <f t="shared" si="41"/>
        <v>0</v>
      </c>
      <c r="G31" s="33">
        <f t="shared" ref="G31:G33" si="42">C31+E31</f>
        <v>8</v>
      </c>
      <c r="H31" s="33">
        <f t="shared" ref="H31:H33" si="43">D31+F31</f>
        <v>0</v>
      </c>
      <c r="I31" s="60">
        <f t="shared" ref="I31" si="44">I10+I15+I20+I25</f>
        <v>0</v>
      </c>
      <c r="J31" s="30">
        <f t="shared" si="8"/>
        <v>8</v>
      </c>
      <c r="K31" s="31">
        <f t="shared" si="31"/>
        <v>0</v>
      </c>
      <c r="L31" s="31">
        <f t="shared" si="32"/>
        <v>0</v>
      </c>
      <c r="M31" s="31">
        <f t="shared" si="33"/>
        <v>8</v>
      </c>
      <c r="N31" s="31">
        <f t="shared" si="34"/>
        <v>0</v>
      </c>
      <c r="O31" s="49">
        <f t="shared" si="35"/>
        <v>0</v>
      </c>
      <c r="P31" s="71">
        <f t="shared" si="36"/>
        <v>1</v>
      </c>
      <c r="Q31" s="71">
        <f t="shared" si="37"/>
        <v>1</v>
      </c>
      <c r="R31" s="71">
        <f t="shared" si="38"/>
        <v>0</v>
      </c>
      <c r="S31" s="71">
        <f t="shared" si="39"/>
        <v>0</v>
      </c>
      <c r="T31" s="71" t="e">
        <f t="shared" si="40"/>
        <v>#DIV/0!</v>
      </c>
    </row>
    <row r="32" spans="1:20" x14ac:dyDescent="0.2">
      <c r="A32" s="111" t="s">
        <v>13</v>
      </c>
      <c r="B32" s="112"/>
      <c r="C32" s="34">
        <f t="shared" si="41"/>
        <v>0</v>
      </c>
      <c r="D32" s="34">
        <f t="shared" si="41"/>
        <v>0</v>
      </c>
      <c r="E32" s="34">
        <f t="shared" si="41"/>
        <v>16</v>
      </c>
      <c r="F32" s="34">
        <f t="shared" si="41"/>
        <v>0</v>
      </c>
      <c r="G32" s="33">
        <f t="shared" si="42"/>
        <v>16</v>
      </c>
      <c r="H32" s="33">
        <f t="shared" si="43"/>
        <v>0</v>
      </c>
      <c r="I32" s="60">
        <f t="shared" ref="I32" si="45">I11+I16+I21+I26</f>
        <v>0</v>
      </c>
      <c r="J32" s="30">
        <f t="shared" si="8"/>
        <v>16</v>
      </c>
      <c r="K32" s="31">
        <f t="shared" si="31"/>
        <v>0</v>
      </c>
      <c r="L32" s="31">
        <f t="shared" si="32"/>
        <v>0</v>
      </c>
      <c r="M32" s="31">
        <f t="shared" si="33"/>
        <v>16</v>
      </c>
      <c r="N32" s="31">
        <f t="shared" si="34"/>
        <v>0</v>
      </c>
      <c r="O32" s="49">
        <f t="shared" si="35"/>
        <v>0</v>
      </c>
      <c r="P32" s="71">
        <f t="shared" si="36"/>
        <v>1</v>
      </c>
      <c r="Q32" s="71">
        <f t="shared" si="37"/>
        <v>1</v>
      </c>
      <c r="R32" s="71">
        <f t="shared" si="38"/>
        <v>0</v>
      </c>
      <c r="S32" s="71">
        <f t="shared" si="39"/>
        <v>0</v>
      </c>
      <c r="T32" s="71" t="e">
        <f t="shared" si="40"/>
        <v>#DIV/0!</v>
      </c>
    </row>
    <row r="33" spans="1:20" ht="16" thickBot="1" x14ac:dyDescent="0.25">
      <c r="A33" s="111" t="s">
        <v>14</v>
      </c>
      <c r="B33" s="112"/>
      <c r="C33" s="34">
        <f t="shared" si="41"/>
        <v>0</v>
      </c>
      <c r="D33" s="34">
        <f t="shared" si="41"/>
        <v>0</v>
      </c>
      <c r="E33" s="34">
        <f t="shared" si="41"/>
        <v>11</v>
      </c>
      <c r="F33" s="34">
        <f t="shared" si="41"/>
        <v>0</v>
      </c>
      <c r="G33" s="33">
        <f t="shared" si="42"/>
        <v>11</v>
      </c>
      <c r="H33" s="33">
        <f t="shared" si="43"/>
        <v>0</v>
      </c>
      <c r="I33" s="60">
        <f t="shared" ref="I33" si="46">I12+I17+I22+I27</f>
        <v>0</v>
      </c>
      <c r="J33" s="30">
        <f t="shared" si="8"/>
        <v>11</v>
      </c>
      <c r="K33" s="68">
        <f t="shared" si="31"/>
        <v>0</v>
      </c>
      <c r="L33" s="68">
        <f t="shared" si="32"/>
        <v>0</v>
      </c>
      <c r="M33" s="68">
        <f t="shared" si="33"/>
        <v>11</v>
      </c>
      <c r="N33" s="68">
        <f t="shared" si="34"/>
        <v>0</v>
      </c>
      <c r="O33" s="72">
        <f t="shared" si="35"/>
        <v>0</v>
      </c>
      <c r="P33" s="71">
        <f t="shared" si="36"/>
        <v>1</v>
      </c>
      <c r="Q33" s="71">
        <f t="shared" si="37"/>
        <v>1</v>
      </c>
      <c r="R33" s="71">
        <f t="shared" si="38"/>
        <v>0</v>
      </c>
      <c r="S33" s="71">
        <f t="shared" si="39"/>
        <v>0</v>
      </c>
      <c r="T33" s="71" t="e">
        <f t="shared" si="40"/>
        <v>#DIV/0!</v>
      </c>
    </row>
    <row r="34" spans="1:20" ht="16" thickBot="1" x14ac:dyDescent="0.25">
      <c r="A34" s="109" t="s">
        <v>15</v>
      </c>
      <c r="B34" s="110"/>
      <c r="C34" s="36">
        <f t="shared" ref="C34:E34" si="47">SUM(C30:C33)</f>
        <v>0</v>
      </c>
      <c r="D34" s="36">
        <f t="shared" si="47"/>
        <v>0</v>
      </c>
      <c r="E34" s="36">
        <f t="shared" si="47"/>
        <v>41</v>
      </c>
      <c r="F34" s="36">
        <f>SUM(F30:F33)</f>
        <v>0</v>
      </c>
      <c r="G34" s="37">
        <f>SUM(G30:G33)</f>
        <v>41</v>
      </c>
      <c r="H34" s="37">
        <f t="shared" ref="H34" si="48">SUM(H30:H33)</f>
        <v>0</v>
      </c>
      <c r="I34" s="59">
        <f>SUM(I30:I33)</f>
        <v>0</v>
      </c>
      <c r="J34" s="30">
        <f t="shared" si="8"/>
        <v>41</v>
      </c>
      <c r="K34" s="73">
        <f t="shared" si="31"/>
        <v>0</v>
      </c>
      <c r="L34" s="73">
        <f t="shared" si="32"/>
        <v>0</v>
      </c>
      <c r="M34" s="73">
        <f t="shared" si="33"/>
        <v>41</v>
      </c>
      <c r="N34" s="73">
        <f t="shared" si="34"/>
        <v>0</v>
      </c>
      <c r="O34" s="74">
        <f t="shared" si="35"/>
        <v>0</v>
      </c>
      <c r="P34" s="71">
        <f t="shared" si="36"/>
        <v>1</v>
      </c>
      <c r="Q34" s="71">
        <f t="shared" si="37"/>
        <v>1</v>
      </c>
      <c r="R34" s="71">
        <f t="shared" si="38"/>
        <v>0</v>
      </c>
      <c r="S34" s="71">
        <f t="shared" si="39"/>
        <v>0</v>
      </c>
      <c r="T34" s="71" t="e">
        <f t="shared" si="40"/>
        <v>#DIV/0!</v>
      </c>
    </row>
    <row r="35" spans="1:20" s="11" customFormat="1" ht="14" x14ac:dyDescent="0.2">
      <c r="B35" s="11" t="s">
        <v>158</v>
      </c>
      <c r="C35" s="12"/>
      <c r="D35" s="13"/>
      <c r="E35" s="12"/>
      <c r="F35" s="12"/>
      <c r="G35" s="12"/>
      <c r="H35" s="12"/>
      <c r="I35" s="12"/>
      <c r="J35" s="12"/>
      <c r="K35" s="12"/>
    </row>
    <row r="36" spans="1:20" s="11" customFormat="1" ht="14" x14ac:dyDescent="0.2">
      <c r="B36" s="15" t="s">
        <v>164</v>
      </c>
      <c r="C36" s="12"/>
      <c r="D36" s="14"/>
      <c r="E36" s="12"/>
      <c r="F36" s="12"/>
      <c r="G36" s="12"/>
      <c r="H36" s="12"/>
      <c r="I36" s="12"/>
      <c r="J36" s="12"/>
      <c r="K36" s="12"/>
    </row>
    <row r="37" spans="1:20" s="11" customFormat="1" ht="14" x14ac:dyDescent="0.2">
      <c r="B37" s="15" t="s">
        <v>165</v>
      </c>
      <c r="C37" s="12"/>
      <c r="D37" s="14"/>
      <c r="E37" s="12"/>
      <c r="F37" s="12"/>
      <c r="G37" s="12"/>
      <c r="H37" s="12"/>
      <c r="I37" s="12"/>
      <c r="J37" s="12"/>
      <c r="K37" s="12"/>
    </row>
    <row r="38" spans="1:20" s="11" customFormat="1" ht="14" x14ac:dyDescent="0.2">
      <c r="B38" s="11" t="s">
        <v>3</v>
      </c>
      <c r="C38" s="12">
        <f>I34</f>
        <v>0</v>
      </c>
      <c r="D38" s="14" t="e">
        <f>C38/C36</f>
        <v>#DIV/0!</v>
      </c>
      <c r="F38" s="12"/>
      <c r="G38" s="12"/>
      <c r="H38" s="12"/>
      <c r="I38" s="12"/>
      <c r="J38" s="12"/>
      <c r="K38" s="12"/>
    </row>
    <row r="39" spans="1:20" x14ac:dyDescent="0.2">
      <c r="I39" s="12"/>
      <c r="J39" s="12"/>
      <c r="K39" s="12"/>
    </row>
    <row r="40" spans="1:20" x14ac:dyDescent="0.2">
      <c r="I40" s="12"/>
      <c r="J40" s="12"/>
      <c r="K40" s="12"/>
    </row>
    <row r="41" spans="1:20" x14ac:dyDescent="0.2">
      <c r="I41" s="12"/>
      <c r="J41" s="12"/>
      <c r="K41" s="12"/>
    </row>
    <row r="42" spans="1:20" x14ac:dyDescent="0.2">
      <c r="I42" s="12"/>
      <c r="J42" s="12"/>
      <c r="K42" s="12"/>
    </row>
    <row r="43" spans="1:20" x14ac:dyDescent="0.2">
      <c r="I43" s="12"/>
      <c r="J43" s="12"/>
      <c r="K43" s="12"/>
    </row>
    <row r="44" spans="1:20" x14ac:dyDescent="0.2">
      <c r="I44" s="12"/>
      <c r="J44" s="12"/>
      <c r="K44" s="12"/>
    </row>
    <row r="45" spans="1:20" x14ac:dyDescent="0.2">
      <c r="I45" s="12"/>
      <c r="J45" s="12"/>
      <c r="K45" s="12"/>
    </row>
    <row r="46" spans="1:20" x14ac:dyDescent="0.2">
      <c r="I46" s="12"/>
      <c r="J46" s="12"/>
      <c r="K46" s="12"/>
    </row>
    <row r="47" spans="1:20" x14ac:dyDescent="0.2">
      <c r="I47" s="12"/>
      <c r="J47" s="12"/>
      <c r="K47" s="12"/>
    </row>
    <row r="48" spans="1:20" x14ac:dyDescent="0.2">
      <c r="I48" s="12"/>
      <c r="J48" s="12"/>
      <c r="K48" s="12"/>
    </row>
    <row r="49" spans="9:11" x14ac:dyDescent="0.2">
      <c r="I49" s="12"/>
      <c r="J49" s="12"/>
      <c r="K49" s="12"/>
    </row>
    <row r="50" spans="9:11" x14ac:dyDescent="0.2">
      <c r="I50" s="12"/>
      <c r="J50" s="12"/>
      <c r="K50" s="12"/>
    </row>
    <row r="51" spans="9:11" x14ac:dyDescent="0.2">
      <c r="I51" s="12"/>
      <c r="J51" s="12"/>
      <c r="K51" s="12"/>
    </row>
    <row r="52" spans="9:11" x14ac:dyDescent="0.2">
      <c r="I52" s="12"/>
      <c r="J52" s="12"/>
      <c r="K52" s="12"/>
    </row>
    <row r="53" spans="9:11" x14ac:dyDescent="0.2">
      <c r="I53" s="12"/>
      <c r="J53" s="12"/>
      <c r="K53" s="12"/>
    </row>
    <row r="54" spans="9:11" x14ac:dyDescent="0.2">
      <c r="I54" s="12"/>
      <c r="J54" s="12"/>
      <c r="K54" s="12"/>
    </row>
    <row r="55" spans="9:11" x14ac:dyDescent="0.2">
      <c r="I55" s="12"/>
      <c r="J55" s="12"/>
      <c r="K55" s="12"/>
    </row>
    <row r="56" spans="9:11" x14ac:dyDescent="0.2">
      <c r="I56" s="12"/>
      <c r="J56" s="12"/>
      <c r="K56" s="12"/>
    </row>
    <row r="57" spans="9:11" x14ac:dyDescent="0.2">
      <c r="I57" s="12"/>
      <c r="J57" s="12"/>
      <c r="K57" s="12"/>
    </row>
    <row r="58" spans="9:11" x14ac:dyDescent="0.2">
      <c r="I58" s="12"/>
      <c r="J58" s="12"/>
      <c r="K58" s="12"/>
    </row>
    <row r="59" spans="9:11" x14ac:dyDescent="0.2">
      <c r="I59" s="12"/>
      <c r="J59" s="12"/>
      <c r="K59" s="12"/>
    </row>
    <row r="60" spans="9:11" x14ac:dyDescent="0.2">
      <c r="I60" s="12"/>
      <c r="J60" s="12"/>
      <c r="K60" s="12"/>
    </row>
    <row r="61" spans="9:11" x14ac:dyDescent="0.2">
      <c r="I61" s="12"/>
      <c r="J61" s="12"/>
      <c r="K61" s="12"/>
    </row>
    <row r="62" spans="9:11" x14ac:dyDescent="0.2">
      <c r="I62" s="12"/>
      <c r="J62" s="12"/>
      <c r="K62" s="12"/>
    </row>
    <row r="63" spans="9:11" x14ac:dyDescent="0.2">
      <c r="I63" s="12"/>
      <c r="J63" s="12"/>
      <c r="K63" s="12"/>
    </row>
    <row r="64" spans="9:11" x14ac:dyDescent="0.2">
      <c r="I64" s="12"/>
      <c r="J64" s="12"/>
      <c r="K64" s="12"/>
    </row>
    <row r="65" spans="9:11" x14ac:dyDescent="0.2">
      <c r="I65" s="12"/>
      <c r="J65" s="12"/>
      <c r="K65" s="12"/>
    </row>
    <row r="66" spans="9:11" x14ac:dyDescent="0.2">
      <c r="I66" s="12"/>
      <c r="J66" s="12"/>
      <c r="K66" s="12"/>
    </row>
    <row r="67" spans="9:11" x14ac:dyDescent="0.2">
      <c r="I67" s="12"/>
      <c r="J67" s="12"/>
      <c r="K67" s="12"/>
    </row>
    <row r="68" spans="9:11" x14ac:dyDescent="0.2">
      <c r="I68" s="12"/>
      <c r="J68" s="12"/>
      <c r="K68" s="12"/>
    </row>
    <row r="69" spans="9:11" x14ac:dyDescent="0.2">
      <c r="I69" s="12"/>
      <c r="J69" s="12"/>
      <c r="K69" s="12"/>
    </row>
    <row r="70" spans="9:11" x14ac:dyDescent="0.2">
      <c r="I70" s="12"/>
      <c r="J70" s="12"/>
      <c r="K70" s="12"/>
    </row>
    <row r="71" spans="9:11" x14ac:dyDescent="0.2">
      <c r="I71" s="12"/>
      <c r="J71" s="12"/>
      <c r="K71" s="12"/>
    </row>
    <row r="72" spans="9:11" x14ac:dyDescent="0.2">
      <c r="I72" s="12"/>
      <c r="J72" s="12"/>
      <c r="K72" s="12"/>
    </row>
    <row r="73" spans="9:11" x14ac:dyDescent="0.2">
      <c r="I73" s="12"/>
      <c r="J73" s="12"/>
      <c r="K73" s="12"/>
    </row>
    <row r="74" spans="9:11" x14ac:dyDescent="0.2">
      <c r="I74" s="12"/>
      <c r="J74" s="12"/>
      <c r="K74" s="12"/>
    </row>
    <row r="75" spans="9:11" x14ac:dyDescent="0.2">
      <c r="I75" s="12"/>
      <c r="J75" s="12"/>
      <c r="K75" s="12"/>
    </row>
    <row r="76" spans="9:11" x14ac:dyDescent="0.2">
      <c r="I76" s="12"/>
      <c r="J76" s="12"/>
      <c r="K76" s="12"/>
    </row>
    <row r="77" spans="9:11" x14ac:dyDescent="0.2">
      <c r="I77" s="12"/>
      <c r="J77" s="12"/>
      <c r="K77" s="12"/>
    </row>
    <row r="78" spans="9:11" x14ac:dyDescent="0.2">
      <c r="I78" s="12"/>
      <c r="J78" s="12"/>
      <c r="K78" s="12"/>
    </row>
    <row r="79" spans="9:11" x14ac:dyDescent="0.2">
      <c r="I79" s="12"/>
      <c r="J79" s="12"/>
      <c r="K79" s="12"/>
    </row>
    <row r="80" spans="9:11" x14ac:dyDescent="0.2">
      <c r="I80" s="12"/>
      <c r="J80" s="12"/>
      <c r="K80" s="12"/>
    </row>
    <row r="81" spans="9:11" x14ac:dyDescent="0.2">
      <c r="I81" s="12"/>
      <c r="J81" s="12"/>
      <c r="K81" s="12"/>
    </row>
    <row r="82" spans="9:11" x14ac:dyDescent="0.2">
      <c r="I82" s="12"/>
      <c r="J82" s="12"/>
      <c r="K82" s="12"/>
    </row>
    <row r="83" spans="9:11" x14ac:dyDescent="0.2">
      <c r="I83" s="12"/>
      <c r="J83" s="12"/>
      <c r="K83" s="12"/>
    </row>
    <row r="84" spans="9:11" x14ac:dyDescent="0.2">
      <c r="I84" s="12"/>
      <c r="J84" s="12"/>
      <c r="K84" s="12"/>
    </row>
    <row r="85" spans="9:11" x14ac:dyDescent="0.2">
      <c r="I85" s="12"/>
      <c r="J85" s="12"/>
      <c r="K85" s="12"/>
    </row>
    <row r="86" spans="9:11" x14ac:dyDescent="0.2">
      <c r="I86" s="12"/>
      <c r="J86" s="12"/>
      <c r="K86" s="12"/>
    </row>
    <row r="87" spans="9:11" x14ac:dyDescent="0.2">
      <c r="I87" s="12"/>
      <c r="J87" s="12"/>
      <c r="K87" s="12"/>
    </row>
    <row r="88" spans="9:11" x14ac:dyDescent="0.2">
      <c r="I88" s="12"/>
      <c r="J88" s="12"/>
      <c r="K88" s="12"/>
    </row>
    <row r="89" spans="9:11" x14ac:dyDescent="0.2">
      <c r="I89" s="12"/>
      <c r="J89" s="12"/>
      <c r="K89" s="12"/>
    </row>
    <row r="90" spans="9:11" x14ac:dyDescent="0.2">
      <c r="I90" s="12"/>
      <c r="J90" s="12"/>
      <c r="K90" s="12"/>
    </row>
    <row r="91" spans="9:11" x14ac:dyDescent="0.2">
      <c r="I91" s="12"/>
      <c r="J91" s="12"/>
      <c r="K91" s="12"/>
    </row>
    <row r="92" spans="9:11" x14ac:dyDescent="0.2">
      <c r="I92" s="12"/>
      <c r="J92" s="12"/>
      <c r="K92" s="12"/>
    </row>
    <row r="93" spans="9:11" x14ac:dyDescent="0.2">
      <c r="J93" s="4"/>
    </row>
    <row r="94" spans="9:11" x14ac:dyDescent="0.2">
      <c r="J94" s="4"/>
    </row>
    <row r="95" spans="9:11" x14ac:dyDescent="0.2">
      <c r="J95" s="4"/>
    </row>
    <row r="96" spans="9:11" x14ac:dyDescent="0.2">
      <c r="J96" s="4"/>
    </row>
    <row r="97" spans="10:10" x14ac:dyDescent="0.2">
      <c r="J97" s="4"/>
    </row>
    <row r="98" spans="10:10" x14ac:dyDescent="0.2">
      <c r="J98" s="4"/>
    </row>
    <row r="99" spans="10:10" x14ac:dyDescent="0.2">
      <c r="J99" s="4"/>
    </row>
    <row r="100" spans="10:10" x14ac:dyDescent="0.2">
      <c r="J100" s="4"/>
    </row>
    <row r="101" spans="10:10" x14ac:dyDescent="0.2">
      <c r="J101" s="4"/>
    </row>
    <row r="102" spans="10:10" x14ac:dyDescent="0.2">
      <c r="J102" s="4"/>
    </row>
    <row r="103" spans="10:10" x14ac:dyDescent="0.2">
      <c r="J103" s="4"/>
    </row>
    <row r="104" spans="10:10" x14ac:dyDescent="0.2">
      <c r="J104" s="4"/>
    </row>
    <row r="105" spans="10:10" x14ac:dyDescent="0.2">
      <c r="J105" s="4"/>
    </row>
    <row r="106" spans="10:10" x14ac:dyDescent="0.2">
      <c r="J106" s="4"/>
    </row>
    <row r="107" spans="10:10" x14ac:dyDescent="0.2">
      <c r="J107" s="4"/>
    </row>
    <row r="108" spans="10:10" x14ac:dyDescent="0.2">
      <c r="J108" s="4"/>
    </row>
    <row r="109" spans="10:10" x14ac:dyDescent="0.2">
      <c r="J109" s="4"/>
    </row>
    <row r="110" spans="10:10" x14ac:dyDescent="0.2">
      <c r="J110" s="4"/>
    </row>
    <row r="111" spans="10:10" x14ac:dyDescent="0.2">
      <c r="J111" s="4"/>
    </row>
    <row r="112" spans="10:10" x14ac:dyDescent="0.2">
      <c r="J112" s="4"/>
    </row>
    <row r="113" spans="10:10" x14ac:dyDescent="0.2">
      <c r="J113" s="4"/>
    </row>
    <row r="114" spans="10:10" x14ac:dyDescent="0.2">
      <c r="J114" s="4"/>
    </row>
    <row r="115" spans="10:10" x14ac:dyDescent="0.2">
      <c r="J115" s="4"/>
    </row>
    <row r="116" spans="10:10" x14ac:dyDescent="0.2">
      <c r="J116" s="4"/>
    </row>
    <row r="117" spans="10:10" x14ac:dyDescent="0.2">
      <c r="J117" s="4"/>
    </row>
    <row r="118" spans="10:10" x14ac:dyDescent="0.2">
      <c r="J118" s="4"/>
    </row>
    <row r="133" spans="2:3" x14ac:dyDescent="0.2">
      <c r="B133" s="18"/>
      <c r="C133" s="18"/>
    </row>
  </sheetData>
  <mergeCells count="33">
    <mergeCell ref="P7:Q7"/>
    <mergeCell ref="R7:S7"/>
    <mergeCell ref="P5:T6"/>
    <mergeCell ref="J5:J8"/>
    <mergeCell ref="O5:O8"/>
    <mergeCell ref="K5:N5"/>
    <mergeCell ref="A14:A17"/>
    <mergeCell ref="A13:B13"/>
    <mergeCell ref="A9:A12"/>
    <mergeCell ref="I7:I8"/>
    <mergeCell ref="K6:N6"/>
    <mergeCell ref="K7:L7"/>
    <mergeCell ref="M7:N7"/>
    <mergeCell ref="A1:I1"/>
    <mergeCell ref="A2:I2"/>
    <mergeCell ref="A3:I3"/>
    <mergeCell ref="A4:I4"/>
    <mergeCell ref="C7:D7"/>
    <mergeCell ref="E7:F7"/>
    <mergeCell ref="G7:H7"/>
    <mergeCell ref="C6:I6"/>
    <mergeCell ref="A5:B8"/>
    <mergeCell ref="C5:I5"/>
    <mergeCell ref="A18:B18"/>
    <mergeCell ref="A19:A22"/>
    <mergeCell ref="A23:B23"/>
    <mergeCell ref="A24:A27"/>
    <mergeCell ref="A28:B28"/>
    <mergeCell ref="A30:B30"/>
    <mergeCell ref="A31:B31"/>
    <mergeCell ref="A32:B32"/>
    <mergeCell ref="A33:B33"/>
    <mergeCell ref="A34:B34"/>
  </mergeCells>
  <conditionalFormatting sqref="D20:I20 D25:I25 G31:H31 G33:H33 F10:I11 F15:I16 F20:I21 F22 F25:I26 C9:E12 F9:F10 I9:I10 C14:E17 F14:F15 I14:I15 C19:E22 F19:F20 I19:I20 C24:E27 F24:F25 I24:I25 C27:I27 C17:F17 C12:F12">
    <cfRule type="cellIs" dxfId="7" priority="252" operator="greaterThan">
      <formula>0</formula>
    </cfRule>
  </conditionalFormatting>
  <conditionalFormatting sqref="G29:H33 D19:D22 F19:H22 D24:D27 F24:H27 D14:D17 F14:H17 D9:D12 F9:H12">
    <cfRule type="cellIs" dxfId="6" priority="223" operator="greaterThan">
      <formula>0</formula>
    </cfRule>
  </conditionalFormatting>
  <printOptions horizontalCentered="1"/>
  <pageMargins left="0" right="0" top="0.5" bottom="0.4" header="0.3" footer="0.3"/>
  <pageSetup paperSize="9" scale="85" orientation="portrait" verticalDpi="300" r:id="rId1"/>
  <colBreaks count="1" manualBreakCount="1">
    <brk id="10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view="pageBreakPreview" zoomScaleNormal="90" zoomScaleSheetLayoutView="100" workbookViewId="0">
      <pane xSplit="1" ySplit="8" topLeftCell="B51" activePane="bottomRight" state="frozen"/>
      <selection activeCell="K6" sqref="K6:N6"/>
      <selection pane="topRight" activeCell="K6" sqref="K6:N6"/>
      <selection pane="bottomLeft" activeCell="K6" sqref="K6:N6"/>
      <selection pane="bottomRight" activeCell="J68" sqref="J68"/>
    </sheetView>
  </sheetViews>
  <sheetFormatPr baseColWidth="10" defaultColWidth="9.1640625" defaultRowHeight="15" x14ac:dyDescent="0.2"/>
  <cols>
    <col min="1" max="1" width="15.1640625" style="2" bestFit="1" customWidth="1"/>
    <col min="2" max="16384" width="9.1640625" style="2"/>
  </cols>
  <sheetData>
    <row r="1" spans="1:20" s="1" customFormat="1" ht="19" x14ac:dyDescent="0.2">
      <c r="A1" s="148" t="s">
        <v>141</v>
      </c>
      <c r="B1" s="148"/>
      <c r="C1" s="148"/>
      <c r="D1" s="148"/>
      <c r="E1" s="148"/>
      <c r="F1" s="148"/>
      <c r="G1" s="148"/>
      <c r="H1" s="148"/>
      <c r="I1" s="148"/>
    </row>
    <row r="2" spans="1:20" s="1" customFormat="1" ht="16" x14ac:dyDescent="0.2">
      <c r="A2" s="149" t="s">
        <v>17</v>
      </c>
      <c r="B2" s="149"/>
      <c r="C2" s="149"/>
      <c r="D2" s="149"/>
      <c r="E2" s="149"/>
      <c r="F2" s="149"/>
      <c r="G2" s="149"/>
      <c r="H2" s="149"/>
      <c r="I2" s="149"/>
    </row>
    <row r="3" spans="1:20" s="1" customFormat="1" ht="16" x14ac:dyDescent="0.2">
      <c r="A3" s="149">
        <v>2015</v>
      </c>
      <c r="B3" s="149"/>
      <c r="C3" s="149"/>
      <c r="D3" s="149"/>
      <c r="E3" s="149"/>
      <c r="F3" s="149"/>
      <c r="G3" s="149"/>
      <c r="H3" s="149"/>
      <c r="I3" s="149"/>
    </row>
    <row r="4" spans="1:20" s="1" customFormat="1" ht="17" thickBot="1" x14ac:dyDescent="0.25">
      <c r="A4" s="136" t="s">
        <v>176</v>
      </c>
      <c r="B4" s="136"/>
      <c r="C4" s="136"/>
      <c r="D4" s="136"/>
      <c r="E4" s="136"/>
      <c r="F4" s="136"/>
      <c r="G4" s="136"/>
      <c r="H4" s="136"/>
      <c r="I4" s="136"/>
    </row>
    <row r="5" spans="1:20" s="1" customFormat="1" ht="17" thickBot="1" x14ac:dyDescent="0.25">
      <c r="A5" s="141" t="s">
        <v>0</v>
      </c>
      <c r="B5" s="142"/>
      <c r="C5" s="150" t="s">
        <v>177</v>
      </c>
      <c r="D5" s="151"/>
      <c r="E5" s="151"/>
      <c r="F5" s="151"/>
      <c r="G5" s="151"/>
      <c r="H5" s="151"/>
      <c r="I5" s="152"/>
      <c r="J5" s="115" t="s">
        <v>1</v>
      </c>
      <c r="K5" s="102" t="s">
        <v>193</v>
      </c>
      <c r="L5" s="118"/>
      <c r="M5" s="118"/>
      <c r="N5" s="119"/>
      <c r="O5" s="115" t="s">
        <v>3</v>
      </c>
      <c r="P5" s="120" t="s">
        <v>159</v>
      </c>
      <c r="Q5" s="121"/>
      <c r="R5" s="121"/>
      <c r="S5" s="121"/>
      <c r="T5" s="122"/>
    </row>
    <row r="6" spans="1:20" ht="16" thickBot="1" x14ac:dyDescent="0.25">
      <c r="A6" s="143"/>
      <c r="B6" s="144"/>
      <c r="C6" s="138"/>
      <c r="D6" s="139"/>
      <c r="E6" s="139"/>
      <c r="F6" s="139"/>
      <c r="G6" s="139"/>
      <c r="H6" s="139"/>
      <c r="I6" s="140"/>
      <c r="J6" s="116"/>
      <c r="K6" s="101" t="s">
        <v>187</v>
      </c>
      <c r="L6" s="101"/>
      <c r="M6" s="101"/>
      <c r="N6" s="102"/>
      <c r="O6" s="116"/>
      <c r="P6" s="123"/>
      <c r="Q6" s="124"/>
      <c r="R6" s="124"/>
      <c r="S6" s="124"/>
      <c r="T6" s="125"/>
    </row>
    <row r="7" spans="1:20" ht="16" thickBot="1" x14ac:dyDescent="0.25">
      <c r="A7" s="143"/>
      <c r="B7" s="144"/>
      <c r="C7" s="137" t="s">
        <v>178</v>
      </c>
      <c r="D7" s="137"/>
      <c r="E7" s="137" t="s">
        <v>182</v>
      </c>
      <c r="F7" s="137"/>
      <c r="G7" s="137" t="s">
        <v>181</v>
      </c>
      <c r="H7" s="137"/>
      <c r="I7" s="135" t="s">
        <v>3</v>
      </c>
      <c r="J7" s="116"/>
      <c r="K7" s="101" t="s">
        <v>188</v>
      </c>
      <c r="L7" s="101"/>
      <c r="M7" s="101" t="s">
        <v>189</v>
      </c>
      <c r="N7" s="102"/>
      <c r="O7" s="116"/>
      <c r="P7" s="101" t="s">
        <v>158</v>
      </c>
      <c r="Q7" s="101"/>
      <c r="R7" s="101" t="s">
        <v>2</v>
      </c>
      <c r="S7" s="101"/>
      <c r="T7" s="87" t="s">
        <v>3</v>
      </c>
    </row>
    <row r="8" spans="1:20" ht="16" thickBot="1" x14ac:dyDescent="0.25">
      <c r="A8" s="145"/>
      <c r="B8" s="146"/>
      <c r="C8" s="83" t="s">
        <v>179</v>
      </c>
      <c r="D8" s="83" t="s">
        <v>180</v>
      </c>
      <c r="E8" s="83" t="s">
        <v>179</v>
      </c>
      <c r="F8" s="83" t="s">
        <v>180</v>
      </c>
      <c r="G8" s="83" t="s">
        <v>179</v>
      </c>
      <c r="H8" s="83" t="s">
        <v>180</v>
      </c>
      <c r="I8" s="135"/>
      <c r="J8" s="117"/>
      <c r="K8" s="84" t="s">
        <v>190</v>
      </c>
      <c r="L8" s="84" t="s">
        <v>2</v>
      </c>
      <c r="M8" s="84" t="s">
        <v>190</v>
      </c>
      <c r="N8" s="89" t="s">
        <v>2</v>
      </c>
      <c r="O8" s="117"/>
      <c r="P8" s="85" t="s">
        <v>160</v>
      </c>
      <c r="Q8" s="85" t="s">
        <v>161</v>
      </c>
      <c r="R8" s="85" t="s">
        <v>162</v>
      </c>
      <c r="S8" s="85" t="s">
        <v>163</v>
      </c>
      <c r="T8" s="88"/>
    </row>
    <row r="9" spans="1:20" x14ac:dyDescent="0.2">
      <c r="A9" s="133" t="s">
        <v>27</v>
      </c>
      <c r="B9" s="76" t="s">
        <v>5</v>
      </c>
      <c r="C9" s="79">
        <v>0</v>
      </c>
      <c r="D9" s="79">
        <v>9</v>
      </c>
      <c r="E9" s="79">
        <v>36</v>
      </c>
      <c r="F9" s="79">
        <v>1</v>
      </c>
      <c r="G9" s="79">
        <f>C9+E9</f>
        <v>36</v>
      </c>
      <c r="H9" s="79">
        <f>D9+F9</f>
        <v>10</v>
      </c>
      <c r="I9" s="80">
        <v>10</v>
      </c>
      <c r="J9" s="82">
        <f>SUM(G9:H9)</f>
        <v>46</v>
      </c>
      <c r="K9" s="82">
        <f t="shared" ref="K9:N13" si="0">C9</f>
        <v>0</v>
      </c>
      <c r="L9" s="76">
        <f t="shared" si="0"/>
        <v>9</v>
      </c>
      <c r="M9" s="76">
        <f t="shared" si="0"/>
        <v>36</v>
      </c>
      <c r="N9" s="76">
        <f t="shared" si="0"/>
        <v>1</v>
      </c>
      <c r="O9" s="77">
        <f t="shared" ref="O9:O13" si="1">I9</f>
        <v>10</v>
      </c>
      <c r="P9" s="78">
        <f t="shared" ref="P9:P13" si="2">(K9+L9+M9+N9)/J9</f>
        <v>1</v>
      </c>
      <c r="Q9" s="78">
        <f t="shared" ref="Q9:Q13" si="3">(M9+N9)/(J9-K9-L9)</f>
        <v>1</v>
      </c>
      <c r="R9" s="78">
        <f t="shared" ref="R9:R13" si="4">(L9+N9)/(K9+L9+M9+N9)</f>
        <v>0.21739130434782608</v>
      </c>
      <c r="S9" s="78">
        <f t="shared" ref="S9:S13" si="5">(L9+N9)/J9</f>
        <v>0.21739130434782608</v>
      </c>
      <c r="T9" s="78">
        <f t="shared" ref="T9:T13" si="6">O9/(L9+N9)</f>
        <v>1</v>
      </c>
    </row>
    <row r="10" spans="1:20" x14ac:dyDescent="0.2">
      <c r="A10" s="133"/>
      <c r="B10" s="3" t="s">
        <v>6</v>
      </c>
      <c r="C10" s="42">
        <v>0</v>
      </c>
      <c r="D10" s="42">
        <v>10</v>
      </c>
      <c r="E10" s="42">
        <v>41</v>
      </c>
      <c r="F10" s="42">
        <v>1</v>
      </c>
      <c r="G10" s="50">
        <f t="shared" ref="G10:H12" si="7">C10+E10</f>
        <v>41</v>
      </c>
      <c r="H10" s="50">
        <f t="shared" si="7"/>
        <v>11</v>
      </c>
      <c r="I10" s="70">
        <v>11</v>
      </c>
      <c r="J10" s="30">
        <f t="shared" ref="J10:J69" si="8">SUM(G10:H10)</f>
        <v>52</v>
      </c>
      <c r="K10" s="31">
        <f t="shared" si="0"/>
        <v>0</v>
      </c>
      <c r="L10" s="31">
        <f t="shared" si="0"/>
        <v>10</v>
      </c>
      <c r="M10" s="31">
        <f t="shared" si="0"/>
        <v>41</v>
      </c>
      <c r="N10" s="31">
        <f t="shared" si="0"/>
        <v>1</v>
      </c>
      <c r="O10" s="49">
        <f t="shared" si="1"/>
        <v>11</v>
      </c>
      <c r="P10" s="71">
        <f t="shared" si="2"/>
        <v>1</v>
      </c>
      <c r="Q10" s="71">
        <f t="shared" si="3"/>
        <v>1</v>
      </c>
      <c r="R10" s="71">
        <f t="shared" si="4"/>
        <v>0.21153846153846154</v>
      </c>
      <c r="S10" s="71">
        <f t="shared" si="5"/>
        <v>0.21153846153846154</v>
      </c>
      <c r="T10" s="71">
        <f t="shared" si="6"/>
        <v>1</v>
      </c>
    </row>
    <row r="11" spans="1:20" x14ac:dyDescent="0.2">
      <c r="A11" s="133"/>
      <c r="B11" s="3" t="s">
        <v>7</v>
      </c>
      <c r="C11" s="42">
        <v>0</v>
      </c>
      <c r="D11" s="42">
        <v>11</v>
      </c>
      <c r="E11" s="42">
        <v>35</v>
      </c>
      <c r="F11" s="42">
        <v>1</v>
      </c>
      <c r="G11" s="50">
        <f t="shared" si="7"/>
        <v>35</v>
      </c>
      <c r="H11" s="50">
        <f t="shared" si="7"/>
        <v>12</v>
      </c>
      <c r="I11" s="70">
        <v>12</v>
      </c>
      <c r="J11" s="30">
        <f t="shared" si="8"/>
        <v>47</v>
      </c>
      <c r="K11" s="31">
        <f t="shared" si="0"/>
        <v>0</v>
      </c>
      <c r="L11" s="31">
        <f t="shared" si="0"/>
        <v>11</v>
      </c>
      <c r="M11" s="31">
        <f t="shared" si="0"/>
        <v>35</v>
      </c>
      <c r="N11" s="31">
        <f t="shared" si="0"/>
        <v>1</v>
      </c>
      <c r="O11" s="49">
        <f t="shared" si="1"/>
        <v>12</v>
      </c>
      <c r="P11" s="71">
        <f t="shared" si="2"/>
        <v>1</v>
      </c>
      <c r="Q11" s="71">
        <f t="shared" si="3"/>
        <v>1</v>
      </c>
      <c r="R11" s="71">
        <f t="shared" si="4"/>
        <v>0.25531914893617019</v>
      </c>
      <c r="S11" s="71">
        <f t="shared" si="5"/>
        <v>0.25531914893617019</v>
      </c>
      <c r="T11" s="71">
        <f t="shared" si="6"/>
        <v>1</v>
      </c>
    </row>
    <row r="12" spans="1:20" ht="16" thickBot="1" x14ac:dyDescent="0.25">
      <c r="A12" s="134"/>
      <c r="B12" s="3" t="s">
        <v>8</v>
      </c>
      <c r="C12" s="42">
        <v>0</v>
      </c>
      <c r="D12" s="42">
        <v>8</v>
      </c>
      <c r="E12" s="42">
        <v>33</v>
      </c>
      <c r="F12" s="42">
        <v>1</v>
      </c>
      <c r="G12" s="50">
        <f t="shared" si="7"/>
        <v>33</v>
      </c>
      <c r="H12" s="50">
        <f t="shared" si="7"/>
        <v>9</v>
      </c>
      <c r="I12" s="70">
        <v>9</v>
      </c>
      <c r="J12" s="30">
        <f t="shared" si="8"/>
        <v>42</v>
      </c>
      <c r="K12" s="68">
        <f t="shared" si="0"/>
        <v>0</v>
      </c>
      <c r="L12" s="68">
        <f t="shared" si="0"/>
        <v>8</v>
      </c>
      <c r="M12" s="68">
        <f t="shared" si="0"/>
        <v>33</v>
      </c>
      <c r="N12" s="68">
        <f t="shared" si="0"/>
        <v>1</v>
      </c>
      <c r="O12" s="72">
        <f t="shared" si="1"/>
        <v>9</v>
      </c>
      <c r="P12" s="71">
        <f t="shared" si="2"/>
        <v>1</v>
      </c>
      <c r="Q12" s="71">
        <f t="shared" si="3"/>
        <v>1</v>
      </c>
      <c r="R12" s="71">
        <f t="shared" si="4"/>
        <v>0.21428571428571427</v>
      </c>
      <c r="S12" s="71">
        <f t="shared" si="5"/>
        <v>0.21428571428571427</v>
      </c>
      <c r="T12" s="71">
        <f t="shared" si="6"/>
        <v>1</v>
      </c>
    </row>
    <row r="13" spans="1:20" ht="16" thickBot="1" x14ac:dyDescent="0.25">
      <c r="A13" s="109" t="s">
        <v>1</v>
      </c>
      <c r="B13" s="110"/>
      <c r="C13" s="37">
        <f>SUM(C9:C12)</f>
        <v>0</v>
      </c>
      <c r="D13" s="37">
        <f t="shared" ref="D13:F13" si="9">SUM(D9:D12)</f>
        <v>38</v>
      </c>
      <c r="E13" s="37">
        <f>SUM(E9:E12)</f>
        <v>145</v>
      </c>
      <c r="F13" s="37">
        <f t="shared" si="9"/>
        <v>4</v>
      </c>
      <c r="G13" s="37">
        <f>SUM(G9:G12)</f>
        <v>145</v>
      </c>
      <c r="H13" s="37">
        <f t="shared" ref="H13" si="10">SUM(H9:H12)</f>
        <v>42</v>
      </c>
      <c r="I13" s="59">
        <f>SUM(I9:I12)</f>
        <v>42</v>
      </c>
      <c r="J13" s="30">
        <f t="shared" si="8"/>
        <v>187</v>
      </c>
      <c r="K13" s="73">
        <f t="shared" si="0"/>
        <v>0</v>
      </c>
      <c r="L13" s="73">
        <f t="shared" si="0"/>
        <v>38</v>
      </c>
      <c r="M13" s="73">
        <f t="shared" si="0"/>
        <v>145</v>
      </c>
      <c r="N13" s="73">
        <f t="shared" si="0"/>
        <v>4</v>
      </c>
      <c r="O13" s="74">
        <f t="shared" si="1"/>
        <v>42</v>
      </c>
      <c r="P13" s="71">
        <f t="shared" si="2"/>
        <v>1</v>
      </c>
      <c r="Q13" s="71">
        <f t="shared" si="3"/>
        <v>1</v>
      </c>
      <c r="R13" s="71">
        <f t="shared" si="4"/>
        <v>0.22459893048128343</v>
      </c>
      <c r="S13" s="71">
        <f t="shared" si="5"/>
        <v>0.22459893048128343</v>
      </c>
      <c r="T13" s="71">
        <f t="shared" si="6"/>
        <v>1</v>
      </c>
    </row>
    <row r="14" spans="1:20" x14ac:dyDescent="0.2">
      <c r="A14" s="132" t="s">
        <v>142</v>
      </c>
      <c r="B14" s="3" t="s">
        <v>5</v>
      </c>
      <c r="C14" s="50">
        <v>0</v>
      </c>
      <c r="D14" s="50">
        <v>0</v>
      </c>
      <c r="E14" s="50">
        <v>12</v>
      </c>
      <c r="F14" s="50">
        <v>0</v>
      </c>
      <c r="G14" s="50">
        <f>C14+E14</f>
        <v>12</v>
      </c>
      <c r="H14" s="50">
        <f>D14+F14</f>
        <v>0</v>
      </c>
      <c r="I14" s="69">
        <v>0</v>
      </c>
      <c r="J14" s="30">
        <f t="shared" si="8"/>
        <v>12</v>
      </c>
      <c r="K14" s="30">
        <f t="shared" ref="K14:K63" si="11">C14</f>
        <v>0</v>
      </c>
      <c r="L14" s="31">
        <f t="shared" ref="L14:L63" si="12">D14</f>
        <v>0</v>
      </c>
      <c r="M14" s="31">
        <f t="shared" ref="M14:M63" si="13">E14</f>
        <v>12</v>
      </c>
      <c r="N14" s="31">
        <f t="shared" ref="N14:N63" si="14">F14</f>
        <v>0</v>
      </c>
      <c r="O14" s="49">
        <f t="shared" ref="O14:O63" si="15">I14</f>
        <v>0</v>
      </c>
      <c r="P14" s="71">
        <f t="shared" ref="P14:P63" si="16">(K14+L14+M14+N14)/J14</f>
        <v>1</v>
      </c>
      <c r="Q14" s="71">
        <f t="shared" ref="Q14:Q63" si="17">(M14+N14)/(J14-K14-L14)</f>
        <v>1</v>
      </c>
      <c r="R14" s="71">
        <f t="shared" ref="R14:R63" si="18">(L14+N14)/(K14+L14+M14+N14)</f>
        <v>0</v>
      </c>
      <c r="S14" s="71">
        <f t="shared" ref="S14:S63" si="19">(L14+N14)/J14</f>
        <v>0</v>
      </c>
      <c r="T14" s="71" t="e">
        <f t="shared" ref="T14:T63" si="20">O14/(L14+N14)</f>
        <v>#DIV/0!</v>
      </c>
    </row>
    <row r="15" spans="1:20" x14ac:dyDescent="0.2">
      <c r="A15" s="133"/>
      <c r="B15" s="3" t="s">
        <v>6</v>
      </c>
      <c r="C15" s="42">
        <v>0</v>
      </c>
      <c r="D15" s="42">
        <v>0</v>
      </c>
      <c r="E15" s="42">
        <v>18</v>
      </c>
      <c r="F15" s="42">
        <v>0</v>
      </c>
      <c r="G15" s="50">
        <f t="shared" ref="G15:G17" si="21">C15+E15</f>
        <v>18</v>
      </c>
      <c r="H15" s="50">
        <f t="shared" ref="H15:H17" si="22">D15+F15</f>
        <v>0</v>
      </c>
      <c r="I15" s="70">
        <v>0</v>
      </c>
      <c r="J15" s="30">
        <f t="shared" si="8"/>
        <v>18</v>
      </c>
      <c r="K15" s="31">
        <f t="shared" si="11"/>
        <v>0</v>
      </c>
      <c r="L15" s="31">
        <f t="shared" si="12"/>
        <v>0</v>
      </c>
      <c r="M15" s="31">
        <f t="shared" si="13"/>
        <v>18</v>
      </c>
      <c r="N15" s="31">
        <f t="shared" si="14"/>
        <v>0</v>
      </c>
      <c r="O15" s="49">
        <f t="shared" si="15"/>
        <v>0</v>
      </c>
      <c r="P15" s="71">
        <f t="shared" si="16"/>
        <v>1</v>
      </c>
      <c r="Q15" s="71">
        <f t="shared" si="17"/>
        <v>1</v>
      </c>
      <c r="R15" s="71">
        <f t="shared" si="18"/>
        <v>0</v>
      </c>
      <c r="S15" s="71">
        <f t="shared" si="19"/>
        <v>0</v>
      </c>
      <c r="T15" s="71" t="e">
        <f t="shared" si="20"/>
        <v>#DIV/0!</v>
      </c>
    </row>
    <row r="16" spans="1:20" x14ac:dyDescent="0.2">
      <c r="A16" s="133"/>
      <c r="B16" s="3" t="s">
        <v>7</v>
      </c>
      <c r="C16" s="42">
        <v>0</v>
      </c>
      <c r="D16" s="42">
        <v>0</v>
      </c>
      <c r="E16" s="42">
        <v>14</v>
      </c>
      <c r="F16" s="42">
        <v>0</v>
      </c>
      <c r="G16" s="50">
        <f t="shared" si="21"/>
        <v>14</v>
      </c>
      <c r="H16" s="50">
        <f t="shared" si="22"/>
        <v>0</v>
      </c>
      <c r="I16" s="70">
        <v>0</v>
      </c>
      <c r="J16" s="30">
        <f t="shared" si="8"/>
        <v>14</v>
      </c>
      <c r="K16" s="31">
        <f t="shared" si="11"/>
        <v>0</v>
      </c>
      <c r="L16" s="31">
        <f t="shared" si="12"/>
        <v>0</v>
      </c>
      <c r="M16" s="31">
        <f t="shared" si="13"/>
        <v>14</v>
      </c>
      <c r="N16" s="31">
        <f t="shared" si="14"/>
        <v>0</v>
      </c>
      <c r="O16" s="49">
        <f t="shared" si="15"/>
        <v>0</v>
      </c>
      <c r="P16" s="71">
        <f t="shared" si="16"/>
        <v>1</v>
      </c>
      <c r="Q16" s="71">
        <f t="shared" si="17"/>
        <v>1</v>
      </c>
      <c r="R16" s="71">
        <f t="shared" si="18"/>
        <v>0</v>
      </c>
      <c r="S16" s="71">
        <f t="shared" si="19"/>
        <v>0</v>
      </c>
      <c r="T16" s="71" t="e">
        <f t="shared" si="20"/>
        <v>#DIV/0!</v>
      </c>
    </row>
    <row r="17" spans="1:20" ht="16" thickBot="1" x14ac:dyDescent="0.25">
      <c r="A17" s="134"/>
      <c r="B17" s="3" t="s">
        <v>8</v>
      </c>
      <c r="C17" s="42">
        <v>0</v>
      </c>
      <c r="D17" s="42">
        <v>0</v>
      </c>
      <c r="E17" s="42">
        <v>7</v>
      </c>
      <c r="F17" s="42">
        <v>0</v>
      </c>
      <c r="G17" s="50">
        <f t="shared" si="21"/>
        <v>7</v>
      </c>
      <c r="H17" s="50">
        <f t="shared" si="22"/>
        <v>0</v>
      </c>
      <c r="I17" s="70">
        <v>0</v>
      </c>
      <c r="J17" s="30">
        <f t="shared" si="8"/>
        <v>7</v>
      </c>
      <c r="K17" s="68">
        <f t="shared" si="11"/>
        <v>0</v>
      </c>
      <c r="L17" s="68">
        <f t="shared" si="12"/>
        <v>0</v>
      </c>
      <c r="M17" s="68">
        <f t="shared" si="13"/>
        <v>7</v>
      </c>
      <c r="N17" s="68">
        <f t="shared" si="14"/>
        <v>0</v>
      </c>
      <c r="O17" s="72">
        <f t="shared" si="15"/>
        <v>0</v>
      </c>
      <c r="P17" s="71">
        <f t="shared" si="16"/>
        <v>1</v>
      </c>
      <c r="Q17" s="71">
        <f t="shared" si="17"/>
        <v>1</v>
      </c>
      <c r="R17" s="71">
        <f t="shared" si="18"/>
        <v>0</v>
      </c>
      <c r="S17" s="71">
        <f t="shared" si="19"/>
        <v>0</v>
      </c>
      <c r="T17" s="71" t="e">
        <f t="shared" si="20"/>
        <v>#DIV/0!</v>
      </c>
    </row>
    <row r="18" spans="1:20" ht="16" thickBot="1" x14ac:dyDescent="0.25">
      <c r="A18" s="109" t="s">
        <v>1</v>
      </c>
      <c r="B18" s="110"/>
      <c r="C18" s="37">
        <f>SUM(C14:C17)</f>
        <v>0</v>
      </c>
      <c r="D18" s="37">
        <f t="shared" ref="D18:F18" si="23">SUM(D14:D17)</f>
        <v>0</v>
      </c>
      <c r="E18" s="37">
        <f>SUM(E14:E17)</f>
        <v>51</v>
      </c>
      <c r="F18" s="37">
        <f t="shared" si="23"/>
        <v>0</v>
      </c>
      <c r="G18" s="37">
        <f>SUM(G14:G17)</f>
        <v>51</v>
      </c>
      <c r="H18" s="37">
        <f t="shared" ref="H18" si="24">SUM(H14:H17)</f>
        <v>0</v>
      </c>
      <c r="I18" s="59">
        <f>SUM(I14:I17)</f>
        <v>0</v>
      </c>
      <c r="J18" s="30">
        <f t="shared" si="8"/>
        <v>51</v>
      </c>
      <c r="K18" s="73">
        <f t="shared" si="11"/>
        <v>0</v>
      </c>
      <c r="L18" s="73">
        <f t="shared" si="12"/>
        <v>0</v>
      </c>
      <c r="M18" s="73">
        <f t="shared" si="13"/>
        <v>51</v>
      </c>
      <c r="N18" s="73">
        <f t="shared" si="14"/>
        <v>0</v>
      </c>
      <c r="O18" s="74">
        <f t="shared" si="15"/>
        <v>0</v>
      </c>
      <c r="P18" s="71">
        <f t="shared" si="16"/>
        <v>1</v>
      </c>
      <c r="Q18" s="71">
        <f t="shared" si="17"/>
        <v>1</v>
      </c>
      <c r="R18" s="71">
        <f t="shared" si="18"/>
        <v>0</v>
      </c>
      <c r="S18" s="71">
        <f t="shared" si="19"/>
        <v>0</v>
      </c>
      <c r="T18" s="71" t="e">
        <f t="shared" si="20"/>
        <v>#DIV/0!</v>
      </c>
    </row>
    <row r="19" spans="1:20" x14ac:dyDescent="0.2">
      <c r="A19" s="132" t="s">
        <v>143</v>
      </c>
      <c r="B19" s="3" t="s">
        <v>5</v>
      </c>
      <c r="C19" s="50">
        <v>0</v>
      </c>
      <c r="D19" s="50">
        <v>0</v>
      </c>
      <c r="E19" s="50">
        <v>4</v>
      </c>
      <c r="F19" s="50">
        <v>0</v>
      </c>
      <c r="G19" s="50">
        <f>C19+E19</f>
        <v>4</v>
      </c>
      <c r="H19" s="50">
        <f>D19+F19</f>
        <v>0</v>
      </c>
      <c r="I19" s="69">
        <v>0</v>
      </c>
      <c r="J19" s="30">
        <f t="shared" si="8"/>
        <v>4</v>
      </c>
      <c r="K19" s="30">
        <f t="shared" si="11"/>
        <v>0</v>
      </c>
      <c r="L19" s="31">
        <f t="shared" si="12"/>
        <v>0</v>
      </c>
      <c r="M19" s="31">
        <f t="shared" si="13"/>
        <v>4</v>
      </c>
      <c r="N19" s="31">
        <f t="shared" si="14"/>
        <v>0</v>
      </c>
      <c r="O19" s="49">
        <f t="shared" si="15"/>
        <v>0</v>
      </c>
      <c r="P19" s="71">
        <f t="shared" si="16"/>
        <v>1</v>
      </c>
      <c r="Q19" s="71">
        <f t="shared" si="17"/>
        <v>1</v>
      </c>
      <c r="R19" s="71">
        <f t="shared" si="18"/>
        <v>0</v>
      </c>
      <c r="S19" s="71">
        <f t="shared" si="19"/>
        <v>0</v>
      </c>
      <c r="T19" s="71" t="e">
        <f t="shared" si="20"/>
        <v>#DIV/0!</v>
      </c>
    </row>
    <row r="20" spans="1:20" x14ac:dyDescent="0.2">
      <c r="A20" s="133"/>
      <c r="B20" s="3" t="s">
        <v>6</v>
      </c>
      <c r="C20" s="42">
        <v>0</v>
      </c>
      <c r="D20" s="42">
        <v>0</v>
      </c>
      <c r="E20" s="42">
        <v>6</v>
      </c>
      <c r="F20" s="42">
        <v>0</v>
      </c>
      <c r="G20" s="50">
        <f t="shared" ref="G20:G22" si="25">C20+E20</f>
        <v>6</v>
      </c>
      <c r="H20" s="50">
        <f t="shared" ref="H20:H22" si="26">D20+F20</f>
        <v>0</v>
      </c>
      <c r="I20" s="70">
        <v>0</v>
      </c>
      <c r="J20" s="30">
        <f t="shared" si="8"/>
        <v>6</v>
      </c>
      <c r="K20" s="31">
        <f t="shared" si="11"/>
        <v>0</v>
      </c>
      <c r="L20" s="31">
        <f t="shared" si="12"/>
        <v>0</v>
      </c>
      <c r="M20" s="31">
        <f t="shared" si="13"/>
        <v>6</v>
      </c>
      <c r="N20" s="31">
        <f t="shared" si="14"/>
        <v>0</v>
      </c>
      <c r="O20" s="49">
        <f t="shared" si="15"/>
        <v>0</v>
      </c>
      <c r="P20" s="71">
        <f t="shared" si="16"/>
        <v>1</v>
      </c>
      <c r="Q20" s="71">
        <f t="shared" si="17"/>
        <v>1</v>
      </c>
      <c r="R20" s="71">
        <f t="shared" si="18"/>
        <v>0</v>
      </c>
      <c r="S20" s="71">
        <f t="shared" si="19"/>
        <v>0</v>
      </c>
      <c r="T20" s="71" t="e">
        <f t="shared" si="20"/>
        <v>#DIV/0!</v>
      </c>
    </row>
    <row r="21" spans="1:20" x14ac:dyDescent="0.2">
      <c r="A21" s="133"/>
      <c r="B21" s="3" t="s">
        <v>7</v>
      </c>
      <c r="C21" s="42">
        <v>0</v>
      </c>
      <c r="D21" s="42">
        <v>0</v>
      </c>
      <c r="E21" s="42">
        <v>4</v>
      </c>
      <c r="F21" s="42">
        <v>0</v>
      </c>
      <c r="G21" s="50">
        <f t="shared" si="25"/>
        <v>4</v>
      </c>
      <c r="H21" s="50">
        <f t="shared" si="26"/>
        <v>0</v>
      </c>
      <c r="I21" s="70">
        <v>0</v>
      </c>
      <c r="J21" s="30">
        <f t="shared" si="8"/>
        <v>4</v>
      </c>
      <c r="K21" s="31">
        <f t="shared" si="11"/>
        <v>0</v>
      </c>
      <c r="L21" s="31">
        <f t="shared" si="12"/>
        <v>0</v>
      </c>
      <c r="M21" s="31">
        <f t="shared" si="13"/>
        <v>4</v>
      </c>
      <c r="N21" s="31">
        <f t="shared" si="14"/>
        <v>0</v>
      </c>
      <c r="O21" s="49">
        <f t="shared" si="15"/>
        <v>0</v>
      </c>
      <c r="P21" s="71">
        <f t="shared" si="16"/>
        <v>1</v>
      </c>
      <c r="Q21" s="71">
        <f t="shared" si="17"/>
        <v>1</v>
      </c>
      <c r="R21" s="71">
        <f t="shared" si="18"/>
        <v>0</v>
      </c>
      <c r="S21" s="71">
        <f t="shared" si="19"/>
        <v>0</v>
      </c>
      <c r="T21" s="71" t="e">
        <f t="shared" si="20"/>
        <v>#DIV/0!</v>
      </c>
    </row>
    <row r="22" spans="1:20" ht="16" thickBot="1" x14ac:dyDescent="0.25">
      <c r="A22" s="134"/>
      <c r="B22" s="3" t="s">
        <v>8</v>
      </c>
      <c r="C22" s="42">
        <v>0</v>
      </c>
      <c r="D22" s="42">
        <v>0</v>
      </c>
      <c r="E22" s="42">
        <v>5</v>
      </c>
      <c r="F22" s="42">
        <v>0</v>
      </c>
      <c r="G22" s="50">
        <f t="shared" si="25"/>
        <v>5</v>
      </c>
      <c r="H22" s="50">
        <f t="shared" si="26"/>
        <v>0</v>
      </c>
      <c r="I22" s="70">
        <v>0</v>
      </c>
      <c r="J22" s="30">
        <f t="shared" si="8"/>
        <v>5</v>
      </c>
      <c r="K22" s="68">
        <f t="shared" si="11"/>
        <v>0</v>
      </c>
      <c r="L22" s="68">
        <f t="shared" si="12"/>
        <v>0</v>
      </c>
      <c r="M22" s="68">
        <f t="shared" si="13"/>
        <v>5</v>
      </c>
      <c r="N22" s="68">
        <f t="shared" si="14"/>
        <v>0</v>
      </c>
      <c r="O22" s="72">
        <f t="shared" si="15"/>
        <v>0</v>
      </c>
      <c r="P22" s="71">
        <f t="shared" si="16"/>
        <v>1</v>
      </c>
      <c r="Q22" s="71">
        <f t="shared" si="17"/>
        <v>1</v>
      </c>
      <c r="R22" s="71">
        <f t="shared" si="18"/>
        <v>0</v>
      </c>
      <c r="S22" s="71">
        <f t="shared" si="19"/>
        <v>0</v>
      </c>
      <c r="T22" s="71" t="e">
        <f t="shared" si="20"/>
        <v>#DIV/0!</v>
      </c>
    </row>
    <row r="23" spans="1:20" ht="16" thickBot="1" x14ac:dyDescent="0.25">
      <c r="A23" s="109" t="s">
        <v>1</v>
      </c>
      <c r="B23" s="110"/>
      <c r="C23" s="37">
        <f>SUM(C19:C22)</f>
        <v>0</v>
      </c>
      <c r="D23" s="37">
        <f t="shared" ref="D23:F23" si="27">SUM(D19:D22)</f>
        <v>0</v>
      </c>
      <c r="E23" s="37">
        <f>SUM(E19:E22)</f>
        <v>19</v>
      </c>
      <c r="F23" s="37">
        <f t="shared" si="27"/>
        <v>0</v>
      </c>
      <c r="G23" s="37">
        <f>SUM(G19:G22)</f>
        <v>19</v>
      </c>
      <c r="H23" s="37">
        <f t="shared" ref="H23" si="28">SUM(H19:H22)</f>
        <v>0</v>
      </c>
      <c r="I23" s="59">
        <f>SUM(I19:I22)</f>
        <v>0</v>
      </c>
      <c r="J23" s="30">
        <f t="shared" si="8"/>
        <v>19</v>
      </c>
      <c r="K23" s="73">
        <f t="shared" si="11"/>
        <v>0</v>
      </c>
      <c r="L23" s="73">
        <f t="shared" si="12"/>
        <v>0</v>
      </c>
      <c r="M23" s="73">
        <f t="shared" si="13"/>
        <v>19</v>
      </c>
      <c r="N23" s="73">
        <f t="shared" si="14"/>
        <v>0</v>
      </c>
      <c r="O23" s="74">
        <f t="shared" si="15"/>
        <v>0</v>
      </c>
      <c r="P23" s="71">
        <f t="shared" si="16"/>
        <v>1</v>
      </c>
      <c r="Q23" s="71">
        <f t="shared" si="17"/>
        <v>1</v>
      </c>
      <c r="R23" s="71">
        <f t="shared" si="18"/>
        <v>0</v>
      </c>
      <c r="S23" s="71">
        <f t="shared" si="19"/>
        <v>0</v>
      </c>
      <c r="T23" s="71" t="e">
        <f t="shared" si="20"/>
        <v>#DIV/0!</v>
      </c>
    </row>
    <row r="24" spans="1:20" x14ac:dyDescent="0.2">
      <c r="A24" s="132" t="s">
        <v>144</v>
      </c>
      <c r="B24" s="3" t="s">
        <v>5</v>
      </c>
      <c r="C24" s="50">
        <v>0</v>
      </c>
      <c r="D24" s="50">
        <v>0</v>
      </c>
      <c r="E24" s="50">
        <v>1</v>
      </c>
      <c r="F24" s="50">
        <v>0</v>
      </c>
      <c r="G24" s="50">
        <f>C24+E24</f>
        <v>1</v>
      </c>
      <c r="H24" s="50">
        <f>D24+F24</f>
        <v>0</v>
      </c>
      <c r="I24" s="69">
        <v>0</v>
      </c>
      <c r="J24" s="30">
        <f t="shared" si="8"/>
        <v>1</v>
      </c>
      <c r="K24" s="30">
        <f t="shared" si="11"/>
        <v>0</v>
      </c>
      <c r="L24" s="31">
        <f t="shared" si="12"/>
        <v>0</v>
      </c>
      <c r="M24" s="31">
        <f t="shared" si="13"/>
        <v>1</v>
      </c>
      <c r="N24" s="31">
        <f t="shared" si="14"/>
        <v>0</v>
      </c>
      <c r="O24" s="49">
        <f t="shared" si="15"/>
        <v>0</v>
      </c>
      <c r="P24" s="71">
        <f t="shared" si="16"/>
        <v>1</v>
      </c>
      <c r="Q24" s="71">
        <f t="shared" si="17"/>
        <v>1</v>
      </c>
      <c r="R24" s="71">
        <f t="shared" si="18"/>
        <v>0</v>
      </c>
      <c r="S24" s="71">
        <f t="shared" si="19"/>
        <v>0</v>
      </c>
      <c r="T24" s="71" t="e">
        <f t="shared" si="20"/>
        <v>#DIV/0!</v>
      </c>
    </row>
    <row r="25" spans="1:20" x14ac:dyDescent="0.2">
      <c r="A25" s="133"/>
      <c r="B25" s="3" t="s">
        <v>6</v>
      </c>
      <c r="C25" s="42">
        <v>0</v>
      </c>
      <c r="D25" s="42">
        <v>0</v>
      </c>
      <c r="E25" s="42">
        <v>5</v>
      </c>
      <c r="F25" s="42">
        <v>0</v>
      </c>
      <c r="G25" s="50">
        <f t="shared" ref="G25:G27" si="29">C25+E25</f>
        <v>5</v>
      </c>
      <c r="H25" s="50">
        <f t="shared" ref="H25:H27" si="30">D25+F25</f>
        <v>0</v>
      </c>
      <c r="I25" s="70">
        <v>0</v>
      </c>
      <c r="J25" s="30">
        <f t="shared" si="8"/>
        <v>5</v>
      </c>
      <c r="K25" s="31">
        <f t="shared" si="11"/>
        <v>0</v>
      </c>
      <c r="L25" s="31">
        <f t="shared" si="12"/>
        <v>0</v>
      </c>
      <c r="M25" s="31">
        <f t="shared" si="13"/>
        <v>5</v>
      </c>
      <c r="N25" s="31">
        <f t="shared" si="14"/>
        <v>0</v>
      </c>
      <c r="O25" s="49">
        <f t="shared" si="15"/>
        <v>0</v>
      </c>
      <c r="P25" s="71">
        <f t="shared" si="16"/>
        <v>1</v>
      </c>
      <c r="Q25" s="71">
        <f t="shared" si="17"/>
        <v>1</v>
      </c>
      <c r="R25" s="71">
        <f t="shared" si="18"/>
        <v>0</v>
      </c>
      <c r="S25" s="71">
        <f t="shared" si="19"/>
        <v>0</v>
      </c>
      <c r="T25" s="71" t="e">
        <f t="shared" si="20"/>
        <v>#DIV/0!</v>
      </c>
    </row>
    <row r="26" spans="1:20" x14ac:dyDescent="0.2">
      <c r="A26" s="133"/>
      <c r="B26" s="3" t="s">
        <v>7</v>
      </c>
      <c r="C26" s="42">
        <v>0</v>
      </c>
      <c r="D26" s="42">
        <v>0</v>
      </c>
      <c r="E26" s="42">
        <v>8</v>
      </c>
      <c r="F26" s="42">
        <v>0</v>
      </c>
      <c r="G26" s="50">
        <f t="shared" si="29"/>
        <v>8</v>
      </c>
      <c r="H26" s="50">
        <f t="shared" si="30"/>
        <v>0</v>
      </c>
      <c r="I26" s="70">
        <v>0</v>
      </c>
      <c r="J26" s="30">
        <f t="shared" si="8"/>
        <v>8</v>
      </c>
      <c r="K26" s="31">
        <f t="shared" si="11"/>
        <v>0</v>
      </c>
      <c r="L26" s="31">
        <f t="shared" si="12"/>
        <v>0</v>
      </c>
      <c r="M26" s="31">
        <f t="shared" si="13"/>
        <v>8</v>
      </c>
      <c r="N26" s="31">
        <f t="shared" si="14"/>
        <v>0</v>
      </c>
      <c r="O26" s="49">
        <f t="shared" si="15"/>
        <v>0</v>
      </c>
      <c r="P26" s="71">
        <f t="shared" si="16"/>
        <v>1</v>
      </c>
      <c r="Q26" s="71">
        <f t="shared" si="17"/>
        <v>1</v>
      </c>
      <c r="R26" s="71">
        <f t="shared" si="18"/>
        <v>0</v>
      </c>
      <c r="S26" s="71">
        <f t="shared" si="19"/>
        <v>0</v>
      </c>
      <c r="T26" s="71" t="e">
        <f t="shared" si="20"/>
        <v>#DIV/0!</v>
      </c>
    </row>
    <row r="27" spans="1:20" ht="16" thickBot="1" x14ac:dyDescent="0.25">
      <c r="A27" s="134"/>
      <c r="B27" s="3" t="s">
        <v>8</v>
      </c>
      <c r="C27" s="42">
        <v>0</v>
      </c>
      <c r="D27" s="42">
        <v>0</v>
      </c>
      <c r="E27" s="42">
        <v>3</v>
      </c>
      <c r="F27" s="42">
        <v>0</v>
      </c>
      <c r="G27" s="50">
        <f t="shared" si="29"/>
        <v>3</v>
      </c>
      <c r="H27" s="50">
        <f t="shared" si="30"/>
        <v>0</v>
      </c>
      <c r="I27" s="70">
        <v>0</v>
      </c>
      <c r="J27" s="30">
        <f t="shared" si="8"/>
        <v>3</v>
      </c>
      <c r="K27" s="68">
        <f t="shared" si="11"/>
        <v>0</v>
      </c>
      <c r="L27" s="68">
        <f t="shared" si="12"/>
        <v>0</v>
      </c>
      <c r="M27" s="68">
        <f t="shared" si="13"/>
        <v>3</v>
      </c>
      <c r="N27" s="68">
        <f t="shared" si="14"/>
        <v>0</v>
      </c>
      <c r="O27" s="72">
        <f t="shared" si="15"/>
        <v>0</v>
      </c>
      <c r="P27" s="71">
        <f t="shared" si="16"/>
        <v>1</v>
      </c>
      <c r="Q27" s="71">
        <f t="shared" si="17"/>
        <v>1</v>
      </c>
      <c r="R27" s="71">
        <f t="shared" si="18"/>
        <v>0</v>
      </c>
      <c r="S27" s="71">
        <f t="shared" si="19"/>
        <v>0</v>
      </c>
      <c r="T27" s="71" t="e">
        <f t="shared" si="20"/>
        <v>#DIV/0!</v>
      </c>
    </row>
    <row r="28" spans="1:20" ht="16" thickBot="1" x14ac:dyDescent="0.25">
      <c r="A28" s="109" t="s">
        <v>1</v>
      </c>
      <c r="B28" s="110"/>
      <c r="C28" s="37">
        <f>SUM(C24:C27)</f>
        <v>0</v>
      </c>
      <c r="D28" s="37">
        <f t="shared" ref="D28:F28" si="31">SUM(D24:D27)</f>
        <v>0</v>
      </c>
      <c r="E28" s="37">
        <f>SUM(E24:E27)</f>
        <v>17</v>
      </c>
      <c r="F28" s="37">
        <f t="shared" si="31"/>
        <v>0</v>
      </c>
      <c r="G28" s="37">
        <f>SUM(G24:G27)</f>
        <v>17</v>
      </c>
      <c r="H28" s="37">
        <f t="shared" ref="H28" si="32">SUM(H24:H27)</f>
        <v>0</v>
      </c>
      <c r="I28" s="59">
        <f>SUM(I24:I27)</f>
        <v>0</v>
      </c>
      <c r="J28" s="30">
        <f t="shared" si="8"/>
        <v>17</v>
      </c>
      <c r="K28" s="73">
        <f t="shared" si="11"/>
        <v>0</v>
      </c>
      <c r="L28" s="73">
        <f t="shared" si="12"/>
        <v>0</v>
      </c>
      <c r="M28" s="73">
        <f t="shared" si="13"/>
        <v>17</v>
      </c>
      <c r="N28" s="73">
        <f t="shared" si="14"/>
        <v>0</v>
      </c>
      <c r="O28" s="74">
        <f t="shared" si="15"/>
        <v>0</v>
      </c>
      <c r="P28" s="71">
        <f t="shared" si="16"/>
        <v>1</v>
      </c>
      <c r="Q28" s="71">
        <f t="shared" si="17"/>
        <v>1</v>
      </c>
      <c r="R28" s="71">
        <f t="shared" si="18"/>
        <v>0</v>
      </c>
      <c r="S28" s="71">
        <f t="shared" si="19"/>
        <v>0</v>
      </c>
      <c r="T28" s="71" t="e">
        <f t="shared" si="20"/>
        <v>#DIV/0!</v>
      </c>
    </row>
    <row r="29" spans="1:20" x14ac:dyDescent="0.2">
      <c r="A29" s="132" t="s">
        <v>145</v>
      </c>
      <c r="B29" s="3" t="s">
        <v>5</v>
      </c>
      <c r="C29" s="50">
        <v>0</v>
      </c>
      <c r="D29" s="50">
        <v>0</v>
      </c>
      <c r="E29" s="50">
        <v>10</v>
      </c>
      <c r="F29" s="50">
        <v>0</v>
      </c>
      <c r="G29" s="50">
        <f>C29+E29</f>
        <v>10</v>
      </c>
      <c r="H29" s="50">
        <f>D29+F29</f>
        <v>0</v>
      </c>
      <c r="I29" s="69">
        <v>0</v>
      </c>
      <c r="J29" s="30">
        <f t="shared" si="8"/>
        <v>10</v>
      </c>
      <c r="K29" s="30">
        <f t="shared" si="11"/>
        <v>0</v>
      </c>
      <c r="L29" s="31">
        <f t="shared" si="12"/>
        <v>0</v>
      </c>
      <c r="M29" s="31">
        <f t="shared" si="13"/>
        <v>10</v>
      </c>
      <c r="N29" s="31">
        <f t="shared" si="14"/>
        <v>0</v>
      </c>
      <c r="O29" s="49">
        <f t="shared" si="15"/>
        <v>0</v>
      </c>
      <c r="P29" s="71">
        <f t="shared" si="16"/>
        <v>1</v>
      </c>
      <c r="Q29" s="71">
        <f t="shared" si="17"/>
        <v>1</v>
      </c>
      <c r="R29" s="71">
        <f t="shared" si="18"/>
        <v>0</v>
      </c>
      <c r="S29" s="71">
        <f t="shared" si="19"/>
        <v>0</v>
      </c>
      <c r="T29" s="71" t="e">
        <f t="shared" si="20"/>
        <v>#DIV/0!</v>
      </c>
    </row>
    <row r="30" spans="1:20" x14ac:dyDescent="0.2">
      <c r="A30" s="133"/>
      <c r="B30" s="3" t="s">
        <v>6</v>
      </c>
      <c r="C30" s="42">
        <v>0</v>
      </c>
      <c r="D30" s="42">
        <v>0</v>
      </c>
      <c r="E30" s="42">
        <v>17</v>
      </c>
      <c r="F30" s="42">
        <v>0</v>
      </c>
      <c r="G30" s="50">
        <f t="shared" ref="G30:G32" si="33">C30+E30</f>
        <v>17</v>
      </c>
      <c r="H30" s="50">
        <f t="shared" ref="H30:H32" si="34">D30+F30</f>
        <v>0</v>
      </c>
      <c r="I30" s="70">
        <v>0</v>
      </c>
      <c r="J30" s="30">
        <f t="shared" si="8"/>
        <v>17</v>
      </c>
      <c r="K30" s="31">
        <f t="shared" si="11"/>
        <v>0</v>
      </c>
      <c r="L30" s="31">
        <f t="shared" si="12"/>
        <v>0</v>
      </c>
      <c r="M30" s="31">
        <f t="shared" si="13"/>
        <v>17</v>
      </c>
      <c r="N30" s="31">
        <f t="shared" si="14"/>
        <v>0</v>
      </c>
      <c r="O30" s="49">
        <f t="shared" si="15"/>
        <v>0</v>
      </c>
      <c r="P30" s="71">
        <f t="shared" si="16"/>
        <v>1</v>
      </c>
      <c r="Q30" s="71">
        <f t="shared" si="17"/>
        <v>1</v>
      </c>
      <c r="R30" s="71">
        <f t="shared" si="18"/>
        <v>0</v>
      </c>
      <c r="S30" s="71">
        <f t="shared" si="19"/>
        <v>0</v>
      </c>
      <c r="T30" s="71" t="e">
        <f t="shared" si="20"/>
        <v>#DIV/0!</v>
      </c>
    </row>
    <row r="31" spans="1:20" x14ac:dyDescent="0.2">
      <c r="A31" s="133"/>
      <c r="B31" s="3" t="s">
        <v>7</v>
      </c>
      <c r="C31" s="42">
        <v>0</v>
      </c>
      <c r="D31" s="42">
        <v>0</v>
      </c>
      <c r="E31" s="42">
        <v>13</v>
      </c>
      <c r="F31" s="42">
        <v>0</v>
      </c>
      <c r="G31" s="50">
        <f t="shared" si="33"/>
        <v>13</v>
      </c>
      <c r="H31" s="50">
        <f t="shared" si="34"/>
        <v>0</v>
      </c>
      <c r="I31" s="70">
        <v>0</v>
      </c>
      <c r="J31" s="30">
        <f t="shared" si="8"/>
        <v>13</v>
      </c>
      <c r="K31" s="31">
        <f t="shared" si="11"/>
        <v>0</v>
      </c>
      <c r="L31" s="31">
        <f t="shared" si="12"/>
        <v>0</v>
      </c>
      <c r="M31" s="31">
        <f t="shared" si="13"/>
        <v>13</v>
      </c>
      <c r="N31" s="31">
        <f t="shared" si="14"/>
        <v>0</v>
      </c>
      <c r="O31" s="49">
        <f t="shared" si="15"/>
        <v>0</v>
      </c>
      <c r="P31" s="71">
        <f t="shared" si="16"/>
        <v>1</v>
      </c>
      <c r="Q31" s="71">
        <f t="shared" si="17"/>
        <v>1</v>
      </c>
      <c r="R31" s="71">
        <f t="shared" si="18"/>
        <v>0</v>
      </c>
      <c r="S31" s="71">
        <f t="shared" si="19"/>
        <v>0</v>
      </c>
      <c r="T31" s="71" t="e">
        <f t="shared" si="20"/>
        <v>#DIV/0!</v>
      </c>
    </row>
    <row r="32" spans="1:20" ht="16" thickBot="1" x14ac:dyDescent="0.25">
      <c r="A32" s="134"/>
      <c r="B32" s="3" t="s">
        <v>8</v>
      </c>
      <c r="C32" s="42">
        <v>0</v>
      </c>
      <c r="D32" s="42">
        <v>0</v>
      </c>
      <c r="E32" s="42">
        <v>11</v>
      </c>
      <c r="F32" s="42">
        <v>0</v>
      </c>
      <c r="G32" s="50">
        <f t="shared" si="33"/>
        <v>11</v>
      </c>
      <c r="H32" s="50">
        <f t="shared" si="34"/>
        <v>0</v>
      </c>
      <c r="I32" s="70">
        <v>0</v>
      </c>
      <c r="J32" s="30">
        <f t="shared" si="8"/>
        <v>11</v>
      </c>
      <c r="K32" s="68">
        <f t="shared" si="11"/>
        <v>0</v>
      </c>
      <c r="L32" s="68">
        <f t="shared" si="12"/>
        <v>0</v>
      </c>
      <c r="M32" s="68">
        <f t="shared" si="13"/>
        <v>11</v>
      </c>
      <c r="N32" s="68">
        <f t="shared" si="14"/>
        <v>0</v>
      </c>
      <c r="O32" s="72">
        <f t="shared" si="15"/>
        <v>0</v>
      </c>
      <c r="P32" s="71">
        <f t="shared" si="16"/>
        <v>1</v>
      </c>
      <c r="Q32" s="71">
        <f t="shared" si="17"/>
        <v>1</v>
      </c>
      <c r="R32" s="71">
        <f t="shared" si="18"/>
        <v>0</v>
      </c>
      <c r="S32" s="71">
        <f t="shared" si="19"/>
        <v>0</v>
      </c>
      <c r="T32" s="71" t="e">
        <f t="shared" si="20"/>
        <v>#DIV/0!</v>
      </c>
    </row>
    <row r="33" spans="1:20" ht="16" thickBot="1" x14ac:dyDescent="0.25">
      <c r="A33" s="109" t="s">
        <v>1</v>
      </c>
      <c r="B33" s="110"/>
      <c r="C33" s="37">
        <f>SUM(C29:C32)</f>
        <v>0</v>
      </c>
      <c r="D33" s="37">
        <f t="shared" ref="D33:F33" si="35">SUM(D29:D32)</f>
        <v>0</v>
      </c>
      <c r="E33" s="37">
        <f>SUM(E29:E32)</f>
        <v>51</v>
      </c>
      <c r="F33" s="37">
        <f t="shared" si="35"/>
        <v>0</v>
      </c>
      <c r="G33" s="37">
        <f>SUM(G29:G32)</f>
        <v>51</v>
      </c>
      <c r="H33" s="37">
        <f t="shared" ref="H33" si="36">SUM(H29:H32)</f>
        <v>0</v>
      </c>
      <c r="I33" s="59">
        <f>SUM(I29:I32)</f>
        <v>0</v>
      </c>
      <c r="J33" s="30">
        <f t="shared" si="8"/>
        <v>51</v>
      </c>
      <c r="K33" s="73">
        <f t="shared" si="11"/>
        <v>0</v>
      </c>
      <c r="L33" s="73">
        <f t="shared" si="12"/>
        <v>0</v>
      </c>
      <c r="M33" s="73">
        <f t="shared" si="13"/>
        <v>51</v>
      </c>
      <c r="N33" s="73">
        <f t="shared" si="14"/>
        <v>0</v>
      </c>
      <c r="O33" s="74">
        <f t="shared" si="15"/>
        <v>0</v>
      </c>
      <c r="P33" s="71">
        <f t="shared" si="16"/>
        <v>1</v>
      </c>
      <c r="Q33" s="71">
        <f t="shared" si="17"/>
        <v>1</v>
      </c>
      <c r="R33" s="71">
        <f t="shared" si="18"/>
        <v>0</v>
      </c>
      <c r="S33" s="71">
        <f t="shared" si="19"/>
        <v>0</v>
      </c>
      <c r="T33" s="71" t="e">
        <f t="shared" si="20"/>
        <v>#DIV/0!</v>
      </c>
    </row>
    <row r="34" spans="1:20" x14ac:dyDescent="0.2">
      <c r="A34" s="132" t="s">
        <v>146</v>
      </c>
      <c r="B34" s="3" t="s">
        <v>5</v>
      </c>
      <c r="C34" s="50">
        <v>0</v>
      </c>
      <c r="D34" s="50">
        <v>0</v>
      </c>
      <c r="E34" s="50">
        <v>17</v>
      </c>
      <c r="F34" s="50">
        <v>0</v>
      </c>
      <c r="G34" s="50">
        <f>C34+E34</f>
        <v>17</v>
      </c>
      <c r="H34" s="50">
        <f>D34+F34</f>
        <v>0</v>
      </c>
      <c r="I34" s="69">
        <v>0</v>
      </c>
      <c r="J34" s="30">
        <f t="shared" si="8"/>
        <v>17</v>
      </c>
      <c r="K34" s="30">
        <f t="shared" si="11"/>
        <v>0</v>
      </c>
      <c r="L34" s="31">
        <f t="shared" si="12"/>
        <v>0</v>
      </c>
      <c r="M34" s="31">
        <f t="shared" si="13"/>
        <v>17</v>
      </c>
      <c r="N34" s="31">
        <f t="shared" si="14"/>
        <v>0</v>
      </c>
      <c r="O34" s="49">
        <f t="shared" si="15"/>
        <v>0</v>
      </c>
      <c r="P34" s="71">
        <f t="shared" si="16"/>
        <v>1</v>
      </c>
      <c r="Q34" s="71">
        <f t="shared" si="17"/>
        <v>1</v>
      </c>
      <c r="R34" s="71">
        <f t="shared" si="18"/>
        <v>0</v>
      </c>
      <c r="S34" s="71">
        <f t="shared" si="19"/>
        <v>0</v>
      </c>
      <c r="T34" s="71" t="e">
        <f t="shared" si="20"/>
        <v>#DIV/0!</v>
      </c>
    </row>
    <row r="35" spans="1:20" x14ac:dyDescent="0.2">
      <c r="A35" s="133"/>
      <c r="B35" s="3" t="s">
        <v>6</v>
      </c>
      <c r="C35" s="42">
        <v>0</v>
      </c>
      <c r="D35" s="42">
        <v>0</v>
      </c>
      <c r="E35" s="42">
        <v>14</v>
      </c>
      <c r="F35" s="42">
        <v>1</v>
      </c>
      <c r="G35" s="50">
        <f t="shared" ref="G35:G37" si="37">C35+E35</f>
        <v>14</v>
      </c>
      <c r="H35" s="50">
        <f t="shared" ref="H35:H37" si="38">D35+F35</f>
        <v>1</v>
      </c>
      <c r="I35" s="70">
        <v>1</v>
      </c>
      <c r="J35" s="30">
        <f t="shared" si="8"/>
        <v>15</v>
      </c>
      <c r="K35" s="31">
        <f t="shared" si="11"/>
        <v>0</v>
      </c>
      <c r="L35" s="31">
        <f t="shared" si="12"/>
        <v>0</v>
      </c>
      <c r="M35" s="31">
        <f t="shared" si="13"/>
        <v>14</v>
      </c>
      <c r="N35" s="31">
        <f t="shared" si="14"/>
        <v>1</v>
      </c>
      <c r="O35" s="49">
        <f t="shared" si="15"/>
        <v>1</v>
      </c>
      <c r="P35" s="71">
        <f t="shared" si="16"/>
        <v>1</v>
      </c>
      <c r="Q35" s="71">
        <f t="shared" si="17"/>
        <v>1</v>
      </c>
      <c r="R35" s="71">
        <f t="shared" si="18"/>
        <v>6.6666666666666666E-2</v>
      </c>
      <c r="S35" s="71">
        <f t="shared" si="19"/>
        <v>6.6666666666666666E-2</v>
      </c>
      <c r="T35" s="71">
        <f t="shared" si="20"/>
        <v>1</v>
      </c>
    </row>
    <row r="36" spans="1:20" x14ac:dyDescent="0.2">
      <c r="A36" s="133"/>
      <c r="B36" s="3" t="s">
        <v>7</v>
      </c>
      <c r="C36" s="42">
        <v>0</v>
      </c>
      <c r="D36" s="42">
        <v>0</v>
      </c>
      <c r="E36" s="42">
        <v>18</v>
      </c>
      <c r="F36" s="42">
        <v>0</v>
      </c>
      <c r="G36" s="50">
        <f t="shared" si="37"/>
        <v>18</v>
      </c>
      <c r="H36" s="50">
        <f t="shared" si="38"/>
        <v>0</v>
      </c>
      <c r="I36" s="70">
        <v>0</v>
      </c>
      <c r="J36" s="30">
        <f t="shared" si="8"/>
        <v>18</v>
      </c>
      <c r="K36" s="31">
        <f t="shared" si="11"/>
        <v>0</v>
      </c>
      <c r="L36" s="31">
        <f t="shared" si="12"/>
        <v>0</v>
      </c>
      <c r="M36" s="31">
        <f t="shared" si="13"/>
        <v>18</v>
      </c>
      <c r="N36" s="31">
        <f t="shared" si="14"/>
        <v>0</v>
      </c>
      <c r="O36" s="49">
        <f t="shared" si="15"/>
        <v>0</v>
      </c>
      <c r="P36" s="71">
        <f t="shared" si="16"/>
        <v>1</v>
      </c>
      <c r="Q36" s="71">
        <f t="shared" si="17"/>
        <v>1</v>
      </c>
      <c r="R36" s="71">
        <f t="shared" si="18"/>
        <v>0</v>
      </c>
      <c r="S36" s="71">
        <f t="shared" si="19"/>
        <v>0</v>
      </c>
      <c r="T36" s="71" t="e">
        <f t="shared" si="20"/>
        <v>#DIV/0!</v>
      </c>
    </row>
    <row r="37" spans="1:20" ht="16" thickBot="1" x14ac:dyDescent="0.25">
      <c r="A37" s="134"/>
      <c r="B37" s="3" t="s">
        <v>8</v>
      </c>
      <c r="C37" s="42">
        <v>0</v>
      </c>
      <c r="D37" s="42">
        <v>0</v>
      </c>
      <c r="E37" s="42">
        <v>17</v>
      </c>
      <c r="F37" s="42">
        <v>0</v>
      </c>
      <c r="G37" s="50">
        <f t="shared" si="37"/>
        <v>17</v>
      </c>
      <c r="H37" s="50">
        <f t="shared" si="38"/>
        <v>0</v>
      </c>
      <c r="I37" s="70">
        <v>0</v>
      </c>
      <c r="J37" s="30">
        <f t="shared" si="8"/>
        <v>17</v>
      </c>
      <c r="K37" s="68">
        <f t="shared" si="11"/>
        <v>0</v>
      </c>
      <c r="L37" s="68">
        <f t="shared" si="12"/>
        <v>0</v>
      </c>
      <c r="M37" s="68">
        <f t="shared" si="13"/>
        <v>17</v>
      </c>
      <c r="N37" s="68">
        <f t="shared" si="14"/>
        <v>0</v>
      </c>
      <c r="O37" s="72">
        <f t="shared" si="15"/>
        <v>0</v>
      </c>
      <c r="P37" s="71">
        <f t="shared" si="16"/>
        <v>1</v>
      </c>
      <c r="Q37" s="71">
        <f t="shared" si="17"/>
        <v>1</v>
      </c>
      <c r="R37" s="71">
        <f t="shared" si="18"/>
        <v>0</v>
      </c>
      <c r="S37" s="71">
        <f t="shared" si="19"/>
        <v>0</v>
      </c>
      <c r="T37" s="71" t="e">
        <f t="shared" si="20"/>
        <v>#DIV/0!</v>
      </c>
    </row>
    <row r="38" spans="1:20" ht="16" thickBot="1" x14ac:dyDescent="0.25">
      <c r="A38" s="109" t="s">
        <v>1</v>
      </c>
      <c r="B38" s="110"/>
      <c r="C38" s="37">
        <f>SUM(C34:C37)</f>
        <v>0</v>
      </c>
      <c r="D38" s="37">
        <f t="shared" ref="D38" si="39">SUM(D34:D37)</f>
        <v>0</v>
      </c>
      <c r="E38" s="37">
        <f>SUM(E34:E37)</f>
        <v>66</v>
      </c>
      <c r="F38" s="37">
        <f>SUM(F34:F37)</f>
        <v>1</v>
      </c>
      <c r="G38" s="37">
        <f>SUM(G34:G37)</f>
        <v>66</v>
      </c>
      <c r="H38" s="37">
        <f t="shared" ref="H38:I38" si="40">SUM(H34:H37)</f>
        <v>1</v>
      </c>
      <c r="I38" s="37">
        <f t="shared" si="40"/>
        <v>1</v>
      </c>
      <c r="J38" s="30">
        <f t="shared" si="8"/>
        <v>67</v>
      </c>
      <c r="K38" s="73">
        <f t="shared" si="11"/>
        <v>0</v>
      </c>
      <c r="L38" s="73">
        <f t="shared" si="12"/>
        <v>0</v>
      </c>
      <c r="M38" s="73">
        <f t="shared" si="13"/>
        <v>66</v>
      </c>
      <c r="N38" s="73">
        <f t="shared" si="14"/>
        <v>1</v>
      </c>
      <c r="O38" s="74">
        <f t="shared" si="15"/>
        <v>1</v>
      </c>
      <c r="P38" s="71">
        <f t="shared" si="16"/>
        <v>1</v>
      </c>
      <c r="Q38" s="71">
        <f t="shared" si="17"/>
        <v>1</v>
      </c>
      <c r="R38" s="71">
        <f t="shared" si="18"/>
        <v>1.4925373134328358E-2</v>
      </c>
      <c r="S38" s="71">
        <f t="shared" si="19"/>
        <v>1.4925373134328358E-2</v>
      </c>
      <c r="T38" s="71">
        <f t="shared" si="20"/>
        <v>1</v>
      </c>
    </row>
    <row r="39" spans="1:20" x14ac:dyDescent="0.2">
      <c r="A39" s="132" t="s">
        <v>141</v>
      </c>
      <c r="B39" s="3" t="s">
        <v>5</v>
      </c>
      <c r="C39" s="50">
        <v>0</v>
      </c>
      <c r="D39" s="50">
        <v>0</v>
      </c>
      <c r="E39" s="50">
        <v>10</v>
      </c>
      <c r="F39" s="50">
        <v>0</v>
      </c>
      <c r="G39" s="50">
        <f>C39+E39</f>
        <v>10</v>
      </c>
      <c r="H39" s="50">
        <f>D39+F39</f>
        <v>0</v>
      </c>
      <c r="I39" s="69">
        <v>0</v>
      </c>
      <c r="J39" s="30">
        <f t="shared" si="8"/>
        <v>10</v>
      </c>
      <c r="K39" s="30">
        <f t="shared" si="11"/>
        <v>0</v>
      </c>
      <c r="L39" s="31">
        <f t="shared" si="12"/>
        <v>0</v>
      </c>
      <c r="M39" s="31">
        <f t="shared" si="13"/>
        <v>10</v>
      </c>
      <c r="N39" s="31">
        <f t="shared" si="14"/>
        <v>0</v>
      </c>
      <c r="O39" s="49">
        <f t="shared" si="15"/>
        <v>0</v>
      </c>
      <c r="P39" s="71">
        <f t="shared" si="16"/>
        <v>1</v>
      </c>
      <c r="Q39" s="71">
        <f t="shared" si="17"/>
        <v>1</v>
      </c>
      <c r="R39" s="71">
        <f t="shared" si="18"/>
        <v>0</v>
      </c>
      <c r="S39" s="71">
        <f t="shared" si="19"/>
        <v>0</v>
      </c>
      <c r="T39" s="71" t="e">
        <f t="shared" si="20"/>
        <v>#DIV/0!</v>
      </c>
    </row>
    <row r="40" spans="1:20" x14ac:dyDescent="0.2">
      <c r="A40" s="133"/>
      <c r="B40" s="3" t="s">
        <v>6</v>
      </c>
      <c r="C40" s="42">
        <v>0</v>
      </c>
      <c r="D40" s="42">
        <v>0</v>
      </c>
      <c r="E40" s="42">
        <v>17</v>
      </c>
      <c r="F40" s="42">
        <v>0</v>
      </c>
      <c r="G40" s="50">
        <f t="shared" ref="G40:G42" si="41">C40+E40</f>
        <v>17</v>
      </c>
      <c r="H40" s="50">
        <f t="shared" ref="H40:H42" si="42">D40+F40</f>
        <v>0</v>
      </c>
      <c r="I40" s="70">
        <v>0</v>
      </c>
      <c r="J40" s="30">
        <f t="shared" si="8"/>
        <v>17</v>
      </c>
      <c r="K40" s="31">
        <f t="shared" si="11"/>
        <v>0</v>
      </c>
      <c r="L40" s="31">
        <f t="shared" si="12"/>
        <v>0</v>
      </c>
      <c r="M40" s="31">
        <f t="shared" si="13"/>
        <v>17</v>
      </c>
      <c r="N40" s="31">
        <f t="shared" si="14"/>
        <v>0</v>
      </c>
      <c r="O40" s="49">
        <f t="shared" si="15"/>
        <v>0</v>
      </c>
      <c r="P40" s="71">
        <f t="shared" si="16"/>
        <v>1</v>
      </c>
      <c r="Q40" s="71">
        <f t="shared" si="17"/>
        <v>1</v>
      </c>
      <c r="R40" s="71">
        <f t="shared" si="18"/>
        <v>0</v>
      </c>
      <c r="S40" s="71">
        <f t="shared" si="19"/>
        <v>0</v>
      </c>
      <c r="T40" s="71" t="e">
        <f t="shared" si="20"/>
        <v>#DIV/0!</v>
      </c>
    </row>
    <row r="41" spans="1:20" x14ac:dyDescent="0.2">
      <c r="A41" s="133"/>
      <c r="B41" s="3" t="s">
        <v>7</v>
      </c>
      <c r="C41" s="42">
        <v>0</v>
      </c>
      <c r="D41" s="42">
        <v>0</v>
      </c>
      <c r="E41" s="42">
        <v>6</v>
      </c>
      <c r="F41" s="42">
        <v>0</v>
      </c>
      <c r="G41" s="50">
        <f t="shared" si="41"/>
        <v>6</v>
      </c>
      <c r="H41" s="50">
        <f t="shared" si="42"/>
        <v>0</v>
      </c>
      <c r="I41" s="70">
        <v>0</v>
      </c>
      <c r="J41" s="30">
        <f t="shared" si="8"/>
        <v>6</v>
      </c>
      <c r="K41" s="31">
        <f t="shared" si="11"/>
        <v>0</v>
      </c>
      <c r="L41" s="31">
        <f t="shared" si="12"/>
        <v>0</v>
      </c>
      <c r="M41" s="31">
        <f t="shared" si="13"/>
        <v>6</v>
      </c>
      <c r="N41" s="31">
        <f t="shared" si="14"/>
        <v>0</v>
      </c>
      <c r="O41" s="49">
        <f t="shared" si="15"/>
        <v>0</v>
      </c>
      <c r="P41" s="71">
        <f t="shared" si="16"/>
        <v>1</v>
      </c>
      <c r="Q41" s="71">
        <f t="shared" si="17"/>
        <v>1</v>
      </c>
      <c r="R41" s="71">
        <f t="shared" si="18"/>
        <v>0</v>
      </c>
      <c r="S41" s="71">
        <f t="shared" si="19"/>
        <v>0</v>
      </c>
      <c r="T41" s="71" t="e">
        <f t="shared" si="20"/>
        <v>#DIV/0!</v>
      </c>
    </row>
    <row r="42" spans="1:20" ht="16" thickBot="1" x14ac:dyDescent="0.25">
      <c r="A42" s="134"/>
      <c r="B42" s="3" t="s">
        <v>8</v>
      </c>
      <c r="C42" s="42">
        <v>0</v>
      </c>
      <c r="D42" s="42">
        <v>0</v>
      </c>
      <c r="E42" s="42">
        <v>18</v>
      </c>
      <c r="F42" s="42">
        <v>0</v>
      </c>
      <c r="G42" s="50">
        <f t="shared" si="41"/>
        <v>18</v>
      </c>
      <c r="H42" s="50">
        <f t="shared" si="42"/>
        <v>0</v>
      </c>
      <c r="I42" s="70">
        <v>0</v>
      </c>
      <c r="J42" s="30">
        <f t="shared" si="8"/>
        <v>18</v>
      </c>
      <c r="K42" s="68">
        <f t="shared" si="11"/>
        <v>0</v>
      </c>
      <c r="L42" s="68">
        <f t="shared" si="12"/>
        <v>0</v>
      </c>
      <c r="M42" s="68">
        <f t="shared" si="13"/>
        <v>18</v>
      </c>
      <c r="N42" s="68">
        <f t="shared" si="14"/>
        <v>0</v>
      </c>
      <c r="O42" s="72">
        <f t="shared" si="15"/>
        <v>0</v>
      </c>
      <c r="P42" s="71">
        <f t="shared" si="16"/>
        <v>1</v>
      </c>
      <c r="Q42" s="71">
        <f t="shared" si="17"/>
        <v>1</v>
      </c>
      <c r="R42" s="71">
        <f t="shared" si="18"/>
        <v>0</v>
      </c>
      <c r="S42" s="71">
        <f t="shared" si="19"/>
        <v>0</v>
      </c>
      <c r="T42" s="71" t="e">
        <f t="shared" si="20"/>
        <v>#DIV/0!</v>
      </c>
    </row>
    <row r="43" spans="1:20" ht="16" thickBot="1" x14ac:dyDescent="0.25">
      <c r="A43" s="109" t="s">
        <v>1</v>
      </c>
      <c r="B43" s="110"/>
      <c r="C43" s="37">
        <f>SUM(C39:C42)</f>
        <v>0</v>
      </c>
      <c r="D43" s="37">
        <f t="shared" ref="D43:F43" si="43">SUM(D39:D42)</f>
        <v>0</v>
      </c>
      <c r="E43" s="37">
        <f>SUM(E39:E42)</f>
        <v>51</v>
      </c>
      <c r="F43" s="37">
        <f t="shared" si="43"/>
        <v>0</v>
      </c>
      <c r="G43" s="37">
        <f>SUM(G39:G42)</f>
        <v>51</v>
      </c>
      <c r="H43" s="37">
        <f t="shared" ref="H43" si="44">SUM(H39:H42)</f>
        <v>0</v>
      </c>
      <c r="I43" s="59">
        <f>SUM(I39:I42)</f>
        <v>0</v>
      </c>
      <c r="J43" s="30">
        <f t="shared" si="8"/>
        <v>51</v>
      </c>
      <c r="K43" s="73">
        <f t="shared" si="11"/>
        <v>0</v>
      </c>
      <c r="L43" s="73">
        <f t="shared" si="12"/>
        <v>0</v>
      </c>
      <c r="M43" s="73">
        <f t="shared" si="13"/>
        <v>51</v>
      </c>
      <c r="N43" s="73">
        <f t="shared" si="14"/>
        <v>0</v>
      </c>
      <c r="O43" s="74">
        <f t="shared" si="15"/>
        <v>0</v>
      </c>
      <c r="P43" s="71">
        <f t="shared" si="16"/>
        <v>1</v>
      </c>
      <c r="Q43" s="71">
        <f t="shared" si="17"/>
        <v>1</v>
      </c>
      <c r="R43" s="71">
        <f t="shared" si="18"/>
        <v>0</v>
      </c>
      <c r="S43" s="71">
        <f t="shared" si="19"/>
        <v>0</v>
      </c>
      <c r="T43" s="71" t="e">
        <f t="shared" si="20"/>
        <v>#DIV/0!</v>
      </c>
    </row>
    <row r="44" spans="1:20" x14ac:dyDescent="0.2">
      <c r="A44" s="132" t="s">
        <v>147</v>
      </c>
      <c r="B44" s="3" t="s">
        <v>5</v>
      </c>
      <c r="C44" s="50">
        <v>0</v>
      </c>
      <c r="D44" s="50">
        <v>0</v>
      </c>
      <c r="E44" s="50">
        <v>7</v>
      </c>
      <c r="F44" s="50">
        <v>0</v>
      </c>
      <c r="G44" s="50">
        <f>C44+E44</f>
        <v>7</v>
      </c>
      <c r="H44" s="50">
        <f>D44+F44</f>
        <v>0</v>
      </c>
      <c r="I44" s="69">
        <v>0</v>
      </c>
      <c r="J44" s="30">
        <f t="shared" si="8"/>
        <v>7</v>
      </c>
      <c r="K44" s="30">
        <f t="shared" si="11"/>
        <v>0</v>
      </c>
      <c r="L44" s="31">
        <f t="shared" si="12"/>
        <v>0</v>
      </c>
      <c r="M44" s="31">
        <f t="shared" si="13"/>
        <v>7</v>
      </c>
      <c r="N44" s="31">
        <f t="shared" si="14"/>
        <v>0</v>
      </c>
      <c r="O44" s="49">
        <f t="shared" si="15"/>
        <v>0</v>
      </c>
      <c r="P44" s="71">
        <f t="shared" si="16"/>
        <v>1</v>
      </c>
      <c r="Q44" s="71">
        <f t="shared" si="17"/>
        <v>1</v>
      </c>
      <c r="R44" s="71">
        <f t="shared" si="18"/>
        <v>0</v>
      </c>
      <c r="S44" s="71">
        <f t="shared" si="19"/>
        <v>0</v>
      </c>
      <c r="T44" s="71" t="e">
        <f t="shared" si="20"/>
        <v>#DIV/0!</v>
      </c>
    </row>
    <row r="45" spans="1:20" x14ac:dyDescent="0.2">
      <c r="A45" s="133"/>
      <c r="B45" s="3" t="s">
        <v>6</v>
      </c>
      <c r="C45" s="42">
        <v>0</v>
      </c>
      <c r="D45" s="42">
        <v>0</v>
      </c>
      <c r="E45" s="42">
        <v>11</v>
      </c>
      <c r="F45" s="42">
        <v>0</v>
      </c>
      <c r="G45" s="50">
        <f t="shared" ref="G45:G47" si="45">C45+E45</f>
        <v>11</v>
      </c>
      <c r="H45" s="50">
        <f t="shared" ref="H45:H47" si="46">D45+F45</f>
        <v>0</v>
      </c>
      <c r="I45" s="70">
        <v>0</v>
      </c>
      <c r="J45" s="30">
        <f t="shared" si="8"/>
        <v>11</v>
      </c>
      <c r="K45" s="31">
        <f t="shared" si="11"/>
        <v>0</v>
      </c>
      <c r="L45" s="31">
        <f t="shared" si="12"/>
        <v>0</v>
      </c>
      <c r="M45" s="31">
        <f t="shared" si="13"/>
        <v>11</v>
      </c>
      <c r="N45" s="31">
        <f t="shared" si="14"/>
        <v>0</v>
      </c>
      <c r="O45" s="49">
        <f t="shared" si="15"/>
        <v>0</v>
      </c>
      <c r="P45" s="71">
        <f t="shared" si="16"/>
        <v>1</v>
      </c>
      <c r="Q45" s="71">
        <f t="shared" si="17"/>
        <v>1</v>
      </c>
      <c r="R45" s="71">
        <f t="shared" si="18"/>
        <v>0</v>
      </c>
      <c r="S45" s="71">
        <f t="shared" si="19"/>
        <v>0</v>
      </c>
      <c r="T45" s="71" t="e">
        <f t="shared" si="20"/>
        <v>#DIV/0!</v>
      </c>
    </row>
    <row r="46" spans="1:20" x14ac:dyDescent="0.2">
      <c r="A46" s="133"/>
      <c r="B46" s="3" t="s">
        <v>7</v>
      </c>
      <c r="C46" s="42">
        <v>0</v>
      </c>
      <c r="D46" s="42">
        <v>0</v>
      </c>
      <c r="E46" s="42">
        <v>7</v>
      </c>
      <c r="F46" s="42">
        <v>0</v>
      </c>
      <c r="G46" s="50">
        <f t="shared" si="45"/>
        <v>7</v>
      </c>
      <c r="H46" s="50">
        <f t="shared" si="46"/>
        <v>0</v>
      </c>
      <c r="I46" s="70">
        <v>0</v>
      </c>
      <c r="J46" s="30">
        <f t="shared" si="8"/>
        <v>7</v>
      </c>
      <c r="K46" s="31">
        <f t="shared" si="11"/>
        <v>0</v>
      </c>
      <c r="L46" s="31">
        <f t="shared" si="12"/>
        <v>0</v>
      </c>
      <c r="M46" s="31">
        <f t="shared" si="13"/>
        <v>7</v>
      </c>
      <c r="N46" s="31">
        <f t="shared" si="14"/>
        <v>0</v>
      </c>
      <c r="O46" s="49">
        <f t="shared" si="15"/>
        <v>0</v>
      </c>
      <c r="P46" s="71">
        <f t="shared" si="16"/>
        <v>1</v>
      </c>
      <c r="Q46" s="71">
        <f t="shared" si="17"/>
        <v>1</v>
      </c>
      <c r="R46" s="71">
        <f t="shared" si="18"/>
        <v>0</v>
      </c>
      <c r="S46" s="71">
        <f t="shared" si="19"/>
        <v>0</v>
      </c>
      <c r="T46" s="71" t="e">
        <f t="shared" si="20"/>
        <v>#DIV/0!</v>
      </c>
    </row>
    <row r="47" spans="1:20" ht="16" thickBot="1" x14ac:dyDescent="0.25">
      <c r="A47" s="134"/>
      <c r="B47" s="3" t="s">
        <v>8</v>
      </c>
      <c r="C47" s="42">
        <v>0</v>
      </c>
      <c r="D47" s="42">
        <v>0</v>
      </c>
      <c r="E47" s="42">
        <v>19</v>
      </c>
      <c r="F47" s="42">
        <v>0</v>
      </c>
      <c r="G47" s="50">
        <f t="shared" si="45"/>
        <v>19</v>
      </c>
      <c r="H47" s="50">
        <f t="shared" si="46"/>
        <v>0</v>
      </c>
      <c r="I47" s="70">
        <v>0</v>
      </c>
      <c r="J47" s="30">
        <f t="shared" si="8"/>
        <v>19</v>
      </c>
      <c r="K47" s="68">
        <f t="shared" si="11"/>
        <v>0</v>
      </c>
      <c r="L47" s="68">
        <f t="shared" si="12"/>
        <v>0</v>
      </c>
      <c r="M47" s="68">
        <f t="shared" si="13"/>
        <v>19</v>
      </c>
      <c r="N47" s="68">
        <f t="shared" si="14"/>
        <v>0</v>
      </c>
      <c r="O47" s="72">
        <f t="shared" si="15"/>
        <v>0</v>
      </c>
      <c r="P47" s="71">
        <f t="shared" si="16"/>
        <v>1</v>
      </c>
      <c r="Q47" s="71">
        <f t="shared" si="17"/>
        <v>1</v>
      </c>
      <c r="R47" s="71">
        <f t="shared" si="18"/>
        <v>0</v>
      </c>
      <c r="S47" s="71">
        <f t="shared" si="19"/>
        <v>0</v>
      </c>
      <c r="T47" s="71" t="e">
        <f t="shared" si="20"/>
        <v>#DIV/0!</v>
      </c>
    </row>
    <row r="48" spans="1:20" ht="16" thickBot="1" x14ac:dyDescent="0.25">
      <c r="A48" s="109" t="s">
        <v>1</v>
      </c>
      <c r="B48" s="110"/>
      <c r="C48" s="37">
        <f>SUM(C44:C47)</f>
        <v>0</v>
      </c>
      <c r="D48" s="37">
        <f t="shared" ref="D48:F48" si="47">SUM(D44:D47)</f>
        <v>0</v>
      </c>
      <c r="E48" s="37">
        <f>SUM(E44:E47)</f>
        <v>44</v>
      </c>
      <c r="F48" s="37">
        <f t="shared" si="47"/>
        <v>0</v>
      </c>
      <c r="G48" s="37">
        <f>SUM(G44:G47)</f>
        <v>44</v>
      </c>
      <c r="H48" s="37">
        <f t="shared" ref="H48" si="48">SUM(H44:H47)</f>
        <v>0</v>
      </c>
      <c r="I48" s="59">
        <f>SUM(I44:I47)</f>
        <v>0</v>
      </c>
      <c r="J48" s="30">
        <f t="shared" si="8"/>
        <v>44</v>
      </c>
      <c r="K48" s="73">
        <f t="shared" si="11"/>
        <v>0</v>
      </c>
      <c r="L48" s="73">
        <f t="shared" si="12"/>
        <v>0</v>
      </c>
      <c r="M48" s="73">
        <f t="shared" si="13"/>
        <v>44</v>
      </c>
      <c r="N48" s="73">
        <f t="shared" si="14"/>
        <v>0</v>
      </c>
      <c r="O48" s="74">
        <f t="shared" si="15"/>
        <v>0</v>
      </c>
      <c r="P48" s="71">
        <f t="shared" si="16"/>
        <v>1</v>
      </c>
      <c r="Q48" s="71">
        <f t="shared" si="17"/>
        <v>1</v>
      </c>
      <c r="R48" s="71">
        <f t="shared" si="18"/>
        <v>0</v>
      </c>
      <c r="S48" s="71">
        <f t="shared" si="19"/>
        <v>0</v>
      </c>
      <c r="T48" s="71" t="e">
        <f t="shared" si="20"/>
        <v>#DIV/0!</v>
      </c>
    </row>
    <row r="49" spans="1:20" x14ac:dyDescent="0.2">
      <c r="A49" s="132" t="s">
        <v>148</v>
      </c>
      <c r="B49" s="3" t="s">
        <v>5</v>
      </c>
      <c r="C49" s="50">
        <v>0</v>
      </c>
      <c r="D49" s="50">
        <v>0</v>
      </c>
      <c r="E49" s="50">
        <v>1</v>
      </c>
      <c r="F49" s="50">
        <v>0</v>
      </c>
      <c r="G49" s="50">
        <f>C49+E49</f>
        <v>1</v>
      </c>
      <c r="H49" s="50">
        <f>D49+F49</f>
        <v>0</v>
      </c>
      <c r="I49" s="69">
        <v>0</v>
      </c>
      <c r="J49" s="30">
        <f t="shared" si="8"/>
        <v>1</v>
      </c>
      <c r="K49" s="30">
        <f t="shared" si="11"/>
        <v>0</v>
      </c>
      <c r="L49" s="31">
        <f t="shared" si="12"/>
        <v>0</v>
      </c>
      <c r="M49" s="31">
        <f t="shared" si="13"/>
        <v>1</v>
      </c>
      <c r="N49" s="31">
        <f t="shared" si="14"/>
        <v>0</v>
      </c>
      <c r="O49" s="49">
        <f t="shared" si="15"/>
        <v>0</v>
      </c>
      <c r="P49" s="71">
        <f t="shared" si="16"/>
        <v>1</v>
      </c>
      <c r="Q49" s="71">
        <f t="shared" si="17"/>
        <v>1</v>
      </c>
      <c r="R49" s="71">
        <f t="shared" si="18"/>
        <v>0</v>
      </c>
      <c r="S49" s="71">
        <f t="shared" si="19"/>
        <v>0</v>
      </c>
      <c r="T49" s="71" t="e">
        <f t="shared" si="20"/>
        <v>#DIV/0!</v>
      </c>
    </row>
    <row r="50" spans="1:20" x14ac:dyDescent="0.2">
      <c r="A50" s="133"/>
      <c r="B50" s="3" t="s">
        <v>6</v>
      </c>
      <c r="C50" s="42">
        <v>0</v>
      </c>
      <c r="D50" s="42">
        <v>0</v>
      </c>
      <c r="E50" s="42">
        <v>6</v>
      </c>
      <c r="F50" s="42">
        <v>0</v>
      </c>
      <c r="G50" s="50">
        <f t="shared" ref="G50:G52" si="49">C50+E50</f>
        <v>6</v>
      </c>
      <c r="H50" s="50">
        <f t="shared" ref="H50" si="50">D50+F50</f>
        <v>0</v>
      </c>
      <c r="I50" s="70">
        <v>0</v>
      </c>
      <c r="J50" s="30">
        <f t="shared" si="8"/>
        <v>6</v>
      </c>
      <c r="K50" s="31">
        <f t="shared" si="11"/>
        <v>0</v>
      </c>
      <c r="L50" s="31">
        <f t="shared" si="12"/>
        <v>0</v>
      </c>
      <c r="M50" s="31">
        <f t="shared" si="13"/>
        <v>6</v>
      </c>
      <c r="N50" s="31">
        <f t="shared" si="14"/>
        <v>0</v>
      </c>
      <c r="O50" s="49">
        <f t="shared" si="15"/>
        <v>0</v>
      </c>
      <c r="P50" s="71">
        <f t="shared" si="16"/>
        <v>1</v>
      </c>
      <c r="Q50" s="71">
        <f t="shared" si="17"/>
        <v>1</v>
      </c>
      <c r="R50" s="71">
        <f t="shared" si="18"/>
        <v>0</v>
      </c>
      <c r="S50" s="71">
        <f t="shared" si="19"/>
        <v>0</v>
      </c>
      <c r="T50" s="71" t="e">
        <f t="shared" si="20"/>
        <v>#DIV/0!</v>
      </c>
    </row>
    <row r="51" spans="1:20" x14ac:dyDescent="0.2">
      <c r="A51" s="133"/>
      <c r="B51" s="3" t="s">
        <v>7</v>
      </c>
      <c r="C51" s="42">
        <v>0</v>
      </c>
      <c r="D51" s="42">
        <v>0</v>
      </c>
      <c r="E51" s="42">
        <v>9</v>
      </c>
      <c r="F51" s="42">
        <v>1</v>
      </c>
      <c r="G51" s="50">
        <f t="shared" si="49"/>
        <v>9</v>
      </c>
      <c r="H51" s="50">
        <v>0</v>
      </c>
      <c r="I51" s="70">
        <v>1</v>
      </c>
      <c r="J51" s="30">
        <f t="shared" si="8"/>
        <v>9</v>
      </c>
      <c r="K51" s="31">
        <f t="shared" si="11"/>
        <v>0</v>
      </c>
      <c r="L51" s="31">
        <f t="shared" si="12"/>
        <v>0</v>
      </c>
      <c r="M51" s="31">
        <f t="shared" si="13"/>
        <v>9</v>
      </c>
      <c r="N51" s="31">
        <f t="shared" si="14"/>
        <v>1</v>
      </c>
      <c r="O51" s="49">
        <f t="shared" si="15"/>
        <v>1</v>
      </c>
      <c r="P51" s="71">
        <f t="shared" si="16"/>
        <v>1.1111111111111112</v>
      </c>
      <c r="Q51" s="71">
        <f t="shared" si="17"/>
        <v>1.1111111111111112</v>
      </c>
      <c r="R51" s="71">
        <f t="shared" si="18"/>
        <v>0.1</v>
      </c>
      <c r="S51" s="71">
        <f t="shared" si="19"/>
        <v>0.1111111111111111</v>
      </c>
      <c r="T51" s="71">
        <f t="shared" si="20"/>
        <v>1</v>
      </c>
    </row>
    <row r="52" spans="1:20" ht="16" thickBot="1" x14ac:dyDescent="0.25">
      <c r="A52" s="134"/>
      <c r="B52" s="3" t="s">
        <v>8</v>
      </c>
      <c r="C52" s="42">
        <v>0</v>
      </c>
      <c r="D52" s="42">
        <v>0</v>
      </c>
      <c r="E52" s="42">
        <v>9</v>
      </c>
      <c r="F52" s="42">
        <v>0</v>
      </c>
      <c r="G52" s="50">
        <f t="shared" si="49"/>
        <v>9</v>
      </c>
      <c r="H52" s="50">
        <f t="shared" ref="H52" si="51">D52+F52</f>
        <v>0</v>
      </c>
      <c r="I52" s="70">
        <v>0</v>
      </c>
      <c r="J52" s="30">
        <f t="shared" si="8"/>
        <v>9</v>
      </c>
      <c r="K52" s="68">
        <f t="shared" si="11"/>
        <v>0</v>
      </c>
      <c r="L52" s="68">
        <f t="shared" si="12"/>
        <v>0</v>
      </c>
      <c r="M52" s="68">
        <f t="shared" si="13"/>
        <v>9</v>
      </c>
      <c r="N52" s="68">
        <f t="shared" si="14"/>
        <v>0</v>
      </c>
      <c r="O52" s="72">
        <f t="shared" si="15"/>
        <v>0</v>
      </c>
      <c r="P52" s="71">
        <f t="shared" si="16"/>
        <v>1</v>
      </c>
      <c r="Q52" s="71">
        <f t="shared" si="17"/>
        <v>1</v>
      </c>
      <c r="R52" s="71">
        <f t="shared" si="18"/>
        <v>0</v>
      </c>
      <c r="S52" s="71">
        <f t="shared" si="19"/>
        <v>0</v>
      </c>
      <c r="T52" s="71" t="e">
        <f t="shared" si="20"/>
        <v>#DIV/0!</v>
      </c>
    </row>
    <row r="53" spans="1:20" ht="16" thickBot="1" x14ac:dyDescent="0.25">
      <c r="A53" s="109" t="s">
        <v>1</v>
      </c>
      <c r="B53" s="110"/>
      <c r="C53" s="37">
        <f>SUM(C49:C52)</f>
        <v>0</v>
      </c>
      <c r="D53" s="37">
        <f t="shared" ref="D53:F53" si="52">SUM(D49:D52)</f>
        <v>0</v>
      </c>
      <c r="E53" s="37">
        <f>SUM(E49:E52)</f>
        <v>25</v>
      </c>
      <c r="F53" s="37">
        <f t="shared" si="52"/>
        <v>1</v>
      </c>
      <c r="G53" s="37">
        <f>SUM(G49:G52)</f>
        <v>25</v>
      </c>
      <c r="H53" s="37">
        <f t="shared" ref="H53" si="53">SUM(H49:H52)</f>
        <v>0</v>
      </c>
      <c r="I53" s="59">
        <f>SUM(I49:I52)</f>
        <v>1</v>
      </c>
      <c r="J53" s="30">
        <f t="shared" si="8"/>
        <v>25</v>
      </c>
      <c r="K53" s="73">
        <f t="shared" si="11"/>
        <v>0</v>
      </c>
      <c r="L53" s="73">
        <f t="shared" si="12"/>
        <v>0</v>
      </c>
      <c r="M53" s="73">
        <f t="shared" si="13"/>
        <v>25</v>
      </c>
      <c r="N53" s="73">
        <f t="shared" si="14"/>
        <v>1</v>
      </c>
      <c r="O53" s="74">
        <f t="shared" si="15"/>
        <v>1</v>
      </c>
      <c r="P53" s="71">
        <f t="shared" si="16"/>
        <v>1.04</v>
      </c>
      <c r="Q53" s="71">
        <f t="shared" si="17"/>
        <v>1.04</v>
      </c>
      <c r="R53" s="71">
        <f t="shared" si="18"/>
        <v>3.8461538461538464E-2</v>
      </c>
      <c r="S53" s="71">
        <f t="shared" si="19"/>
        <v>0.04</v>
      </c>
      <c r="T53" s="71">
        <f t="shared" si="20"/>
        <v>1</v>
      </c>
    </row>
    <row r="54" spans="1:20" x14ac:dyDescent="0.2">
      <c r="A54" s="132" t="s">
        <v>149</v>
      </c>
      <c r="B54" s="3" t="s">
        <v>5</v>
      </c>
      <c r="C54" s="50">
        <v>0</v>
      </c>
      <c r="D54" s="50">
        <v>0</v>
      </c>
      <c r="E54" s="50">
        <v>17</v>
      </c>
      <c r="F54" s="50">
        <v>0</v>
      </c>
      <c r="G54" s="50">
        <f>C54+E54</f>
        <v>17</v>
      </c>
      <c r="H54" s="50">
        <f>D54+F54</f>
        <v>0</v>
      </c>
      <c r="I54" s="69">
        <v>0</v>
      </c>
      <c r="J54" s="30">
        <f t="shared" si="8"/>
        <v>17</v>
      </c>
      <c r="K54" s="30">
        <f t="shared" si="11"/>
        <v>0</v>
      </c>
      <c r="L54" s="31">
        <f t="shared" si="12"/>
        <v>0</v>
      </c>
      <c r="M54" s="31">
        <f t="shared" si="13"/>
        <v>17</v>
      </c>
      <c r="N54" s="31">
        <f t="shared" si="14"/>
        <v>0</v>
      </c>
      <c r="O54" s="49">
        <f t="shared" si="15"/>
        <v>0</v>
      </c>
      <c r="P54" s="71">
        <f t="shared" si="16"/>
        <v>1</v>
      </c>
      <c r="Q54" s="71">
        <f t="shared" si="17"/>
        <v>1</v>
      </c>
      <c r="R54" s="71">
        <f t="shared" si="18"/>
        <v>0</v>
      </c>
      <c r="S54" s="71">
        <f t="shared" si="19"/>
        <v>0</v>
      </c>
      <c r="T54" s="71" t="e">
        <f t="shared" si="20"/>
        <v>#DIV/0!</v>
      </c>
    </row>
    <row r="55" spans="1:20" x14ac:dyDescent="0.2">
      <c r="A55" s="133"/>
      <c r="B55" s="3" t="s">
        <v>6</v>
      </c>
      <c r="C55" s="42">
        <v>0</v>
      </c>
      <c r="D55" s="42">
        <v>0</v>
      </c>
      <c r="E55" s="42">
        <v>26</v>
      </c>
      <c r="F55" s="42">
        <v>0</v>
      </c>
      <c r="G55" s="50">
        <f t="shared" ref="G55:G57" si="54">C55+E55</f>
        <v>26</v>
      </c>
      <c r="H55" s="50">
        <f t="shared" ref="H55:H57" si="55">D55+F55</f>
        <v>0</v>
      </c>
      <c r="I55" s="70">
        <v>0</v>
      </c>
      <c r="J55" s="30">
        <f t="shared" si="8"/>
        <v>26</v>
      </c>
      <c r="K55" s="31">
        <f t="shared" si="11"/>
        <v>0</v>
      </c>
      <c r="L55" s="31">
        <f t="shared" si="12"/>
        <v>0</v>
      </c>
      <c r="M55" s="31">
        <f t="shared" si="13"/>
        <v>26</v>
      </c>
      <c r="N55" s="31">
        <f t="shared" si="14"/>
        <v>0</v>
      </c>
      <c r="O55" s="49">
        <f t="shared" si="15"/>
        <v>0</v>
      </c>
      <c r="P55" s="71">
        <f t="shared" si="16"/>
        <v>1</v>
      </c>
      <c r="Q55" s="71">
        <f t="shared" si="17"/>
        <v>1</v>
      </c>
      <c r="R55" s="71">
        <f t="shared" si="18"/>
        <v>0</v>
      </c>
      <c r="S55" s="71">
        <f t="shared" si="19"/>
        <v>0</v>
      </c>
      <c r="T55" s="71" t="e">
        <f t="shared" si="20"/>
        <v>#DIV/0!</v>
      </c>
    </row>
    <row r="56" spans="1:20" x14ac:dyDescent="0.2">
      <c r="A56" s="133"/>
      <c r="B56" s="3" t="s">
        <v>7</v>
      </c>
      <c r="C56" s="42">
        <v>0</v>
      </c>
      <c r="D56" s="42">
        <v>0</v>
      </c>
      <c r="E56" s="42">
        <v>18</v>
      </c>
      <c r="F56" s="42">
        <v>0</v>
      </c>
      <c r="G56" s="50">
        <f t="shared" si="54"/>
        <v>18</v>
      </c>
      <c r="H56" s="50">
        <f t="shared" si="55"/>
        <v>0</v>
      </c>
      <c r="I56" s="70">
        <v>0</v>
      </c>
      <c r="J56" s="30">
        <f t="shared" si="8"/>
        <v>18</v>
      </c>
      <c r="K56" s="31">
        <f t="shared" si="11"/>
        <v>0</v>
      </c>
      <c r="L56" s="31">
        <f t="shared" si="12"/>
        <v>0</v>
      </c>
      <c r="M56" s="31">
        <f t="shared" si="13"/>
        <v>18</v>
      </c>
      <c r="N56" s="31">
        <f t="shared" si="14"/>
        <v>0</v>
      </c>
      <c r="O56" s="49">
        <f t="shared" si="15"/>
        <v>0</v>
      </c>
      <c r="P56" s="71">
        <f t="shared" si="16"/>
        <v>1</v>
      </c>
      <c r="Q56" s="71">
        <f t="shared" si="17"/>
        <v>1</v>
      </c>
      <c r="R56" s="71">
        <f t="shared" si="18"/>
        <v>0</v>
      </c>
      <c r="S56" s="71">
        <f t="shared" si="19"/>
        <v>0</v>
      </c>
      <c r="T56" s="71" t="e">
        <f t="shared" si="20"/>
        <v>#DIV/0!</v>
      </c>
    </row>
    <row r="57" spans="1:20" ht="16" thickBot="1" x14ac:dyDescent="0.25">
      <c r="A57" s="134"/>
      <c r="B57" s="3" t="s">
        <v>8</v>
      </c>
      <c r="C57" s="42">
        <v>0</v>
      </c>
      <c r="D57" s="42">
        <v>0</v>
      </c>
      <c r="E57" s="42">
        <v>66</v>
      </c>
      <c r="F57" s="42">
        <v>2</v>
      </c>
      <c r="G57" s="50">
        <f t="shared" si="54"/>
        <v>66</v>
      </c>
      <c r="H57" s="50">
        <f t="shared" si="55"/>
        <v>2</v>
      </c>
      <c r="I57" s="70">
        <v>2</v>
      </c>
      <c r="J57" s="30">
        <f t="shared" si="8"/>
        <v>68</v>
      </c>
      <c r="K57" s="68">
        <f t="shared" si="11"/>
        <v>0</v>
      </c>
      <c r="L57" s="68">
        <f t="shared" si="12"/>
        <v>0</v>
      </c>
      <c r="M57" s="68">
        <f t="shared" si="13"/>
        <v>66</v>
      </c>
      <c r="N57" s="68">
        <f t="shared" si="14"/>
        <v>2</v>
      </c>
      <c r="O57" s="72">
        <f t="shared" si="15"/>
        <v>2</v>
      </c>
      <c r="P57" s="71">
        <f t="shared" si="16"/>
        <v>1</v>
      </c>
      <c r="Q57" s="71">
        <f t="shared" si="17"/>
        <v>1</v>
      </c>
      <c r="R57" s="71">
        <f t="shared" si="18"/>
        <v>2.9411764705882353E-2</v>
      </c>
      <c r="S57" s="71">
        <f t="shared" si="19"/>
        <v>2.9411764705882353E-2</v>
      </c>
      <c r="T57" s="71">
        <f t="shared" si="20"/>
        <v>1</v>
      </c>
    </row>
    <row r="58" spans="1:20" ht="16" thickBot="1" x14ac:dyDescent="0.25">
      <c r="A58" s="109" t="s">
        <v>1</v>
      </c>
      <c r="B58" s="110"/>
      <c r="C58" s="37">
        <f>SUM(C54:C57)</f>
        <v>0</v>
      </c>
      <c r="D58" s="37">
        <f t="shared" ref="D58:F58" si="56">SUM(D54:D57)</f>
        <v>0</v>
      </c>
      <c r="E58" s="37">
        <f>SUM(E54:E57)</f>
        <v>127</v>
      </c>
      <c r="F58" s="37">
        <f t="shared" si="56"/>
        <v>2</v>
      </c>
      <c r="G58" s="37">
        <f>SUM(G54:G57)</f>
        <v>127</v>
      </c>
      <c r="H58" s="37">
        <f t="shared" ref="H58" si="57">SUM(H54:H57)</f>
        <v>2</v>
      </c>
      <c r="I58" s="59">
        <f>SUM(I54:I57)</f>
        <v>2</v>
      </c>
      <c r="J58" s="30">
        <f t="shared" si="8"/>
        <v>129</v>
      </c>
      <c r="K58" s="73">
        <f t="shared" si="11"/>
        <v>0</v>
      </c>
      <c r="L58" s="73">
        <f t="shared" si="12"/>
        <v>0</v>
      </c>
      <c r="M58" s="73">
        <f t="shared" si="13"/>
        <v>127</v>
      </c>
      <c r="N58" s="73">
        <f t="shared" si="14"/>
        <v>2</v>
      </c>
      <c r="O58" s="74">
        <f t="shared" si="15"/>
        <v>2</v>
      </c>
      <c r="P58" s="71">
        <f t="shared" si="16"/>
        <v>1</v>
      </c>
      <c r="Q58" s="71">
        <f t="shared" si="17"/>
        <v>1</v>
      </c>
      <c r="R58" s="71">
        <f t="shared" si="18"/>
        <v>1.5503875968992248E-2</v>
      </c>
      <c r="S58" s="71">
        <f t="shared" si="19"/>
        <v>1.5503875968992248E-2</v>
      </c>
      <c r="T58" s="71">
        <f t="shared" si="20"/>
        <v>1</v>
      </c>
    </row>
    <row r="59" spans="1:20" x14ac:dyDescent="0.2">
      <c r="A59" s="132" t="s">
        <v>62</v>
      </c>
      <c r="B59" s="3" t="s">
        <v>5</v>
      </c>
      <c r="C59" s="50">
        <v>0</v>
      </c>
      <c r="D59" s="50">
        <v>0</v>
      </c>
      <c r="E59" s="50">
        <v>8</v>
      </c>
      <c r="F59" s="50">
        <v>0</v>
      </c>
      <c r="G59" s="50">
        <f>C59+E59</f>
        <v>8</v>
      </c>
      <c r="H59" s="50">
        <f>D59+F59</f>
        <v>0</v>
      </c>
      <c r="I59" s="69">
        <v>0</v>
      </c>
      <c r="J59" s="30">
        <f t="shared" si="8"/>
        <v>8</v>
      </c>
      <c r="K59" s="30">
        <f t="shared" si="11"/>
        <v>0</v>
      </c>
      <c r="L59" s="31">
        <f t="shared" si="12"/>
        <v>0</v>
      </c>
      <c r="M59" s="31">
        <f t="shared" si="13"/>
        <v>8</v>
      </c>
      <c r="N59" s="31">
        <f t="shared" si="14"/>
        <v>0</v>
      </c>
      <c r="O59" s="49">
        <f t="shared" si="15"/>
        <v>0</v>
      </c>
      <c r="P59" s="71">
        <f t="shared" si="16"/>
        <v>1</v>
      </c>
      <c r="Q59" s="71">
        <f t="shared" si="17"/>
        <v>1</v>
      </c>
      <c r="R59" s="71">
        <f t="shared" si="18"/>
        <v>0</v>
      </c>
      <c r="S59" s="71">
        <f t="shared" si="19"/>
        <v>0</v>
      </c>
      <c r="T59" s="71" t="e">
        <f t="shared" si="20"/>
        <v>#DIV/0!</v>
      </c>
    </row>
    <row r="60" spans="1:20" x14ac:dyDescent="0.2">
      <c r="A60" s="133"/>
      <c r="B60" s="3" t="s">
        <v>6</v>
      </c>
      <c r="C60" s="42">
        <v>0</v>
      </c>
      <c r="D60" s="42">
        <v>0</v>
      </c>
      <c r="E60" s="42">
        <v>0</v>
      </c>
      <c r="F60" s="42">
        <v>0</v>
      </c>
      <c r="G60" s="50">
        <f t="shared" ref="G60:G62" si="58">C60+E60</f>
        <v>0</v>
      </c>
      <c r="H60" s="50">
        <f t="shared" ref="H60:H62" si="59">D60+F60</f>
        <v>0</v>
      </c>
      <c r="I60" s="70">
        <v>0</v>
      </c>
      <c r="J60" s="30">
        <f t="shared" si="8"/>
        <v>0</v>
      </c>
      <c r="K60" s="31">
        <f t="shared" si="11"/>
        <v>0</v>
      </c>
      <c r="L60" s="31">
        <f t="shared" si="12"/>
        <v>0</v>
      </c>
      <c r="M60" s="31">
        <f t="shared" si="13"/>
        <v>0</v>
      </c>
      <c r="N60" s="31">
        <f t="shared" si="14"/>
        <v>0</v>
      </c>
      <c r="O60" s="49">
        <f t="shared" si="15"/>
        <v>0</v>
      </c>
      <c r="P60" s="71" t="e">
        <f t="shared" si="16"/>
        <v>#DIV/0!</v>
      </c>
      <c r="Q60" s="71" t="e">
        <f t="shared" si="17"/>
        <v>#DIV/0!</v>
      </c>
      <c r="R60" s="71" t="e">
        <f t="shared" si="18"/>
        <v>#DIV/0!</v>
      </c>
      <c r="S60" s="71" t="e">
        <f t="shared" si="19"/>
        <v>#DIV/0!</v>
      </c>
      <c r="T60" s="71" t="e">
        <f t="shared" si="20"/>
        <v>#DIV/0!</v>
      </c>
    </row>
    <row r="61" spans="1:20" x14ac:dyDescent="0.2">
      <c r="A61" s="133"/>
      <c r="B61" s="3" t="s">
        <v>7</v>
      </c>
      <c r="C61" s="42">
        <v>0</v>
      </c>
      <c r="D61" s="42">
        <v>0</v>
      </c>
      <c r="E61" s="42">
        <v>3</v>
      </c>
      <c r="F61" s="42">
        <v>0</v>
      </c>
      <c r="G61" s="50">
        <f t="shared" si="58"/>
        <v>3</v>
      </c>
      <c r="H61" s="50">
        <f t="shared" si="59"/>
        <v>0</v>
      </c>
      <c r="I61" s="70">
        <v>0</v>
      </c>
      <c r="J61" s="30">
        <f t="shared" si="8"/>
        <v>3</v>
      </c>
      <c r="K61" s="31">
        <f t="shared" si="11"/>
        <v>0</v>
      </c>
      <c r="L61" s="31">
        <f t="shared" si="12"/>
        <v>0</v>
      </c>
      <c r="M61" s="31">
        <f t="shared" si="13"/>
        <v>3</v>
      </c>
      <c r="N61" s="31">
        <f t="shared" si="14"/>
        <v>0</v>
      </c>
      <c r="O61" s="49">
        <f t="shared" si="15"/>
        <v>0</v>
      </c>
      <c r="P61" s="71">
        <f t="shared" si="16"/>
        <v>1</v>
      </c>
      <c r="Q61" s="71">
        <f t="shared" si="17"/>
        <v>1</v>
      </c>
      <c r="R61" s="71">
        <f t="shared" si="18"/>
        <v>0</v>
      </c>
      <c r="S61" s="71">
        <f t="shared" si="19"/>
        <v>0</v>
      </c>
      <c r="T61" s="71" t="e">
        <f t="shared" si="20"/>
        <v>#DIV/0!</v>
      </c>
    </row>
    <row r="62" spans="1:20" ht="16" thickBot="1" x14ac:dyDescent="0.25">
      <c r="A62" s="134"/>
      <c r="B62" s="3" t="s">
        <v>8</v>
      </c>
      <c r="C62" s="42">
        <v>0</v>
      </c>
      <c r="D62" s="42">
        <v>0</v>
      </c>
      <c r="E62" s="42">
        <v>4</v>
      </c>
      <c r="F62" s="42">
        <v>0</v>
      </c>
      <c r="G62" s="50">
        <f t="shared" si="58"/>
        <v>4</v>
      </c>
      <c r="H62" s="50">
        <f t="shared" si="59"/>
        <v>0</v>
      </c>
      <c r="I62" s="70">
        <v>0</v>
      </c>
      <c r="J62" s="30">
        <f t="shared" si="8"/>
        <v>4</v>
      </c>
      <c r="K62" s="68">
        <f t="shared" si="11"/>
        <v>0</v>
      </c>
      <c r="L62" s="68">
        <f t="shared" si="12"/>
        <v>0</v>
      </c>
      <c r="M62" s="68">
        <f t="shared" si="13"/>
        <v>4</v>
      </c>
      <c r="N62" s="68">
        <f t="shared" si="14"/>
        <v>0</v>
      </c>
      <c r="O62" s="72">
        <f t="shared" si="15"/>
        <v>0</v>
      </c>
      <c r="P62" s="71">
        <f t="shared" si="16"/>
        <v>1</v>
      </c>
      <c r="Q62" s="71">
        <f t="shared" si="17"/>
        <v>1</v>
      </c>
      <c r="R62" s="71">
        <f t="shared" si="18"/>
        <v>0</v>
      </c>
      <c r="S62" s="71">
        <f t="shared" si="19"/>
        <v>0</v>
      </c>
      <c r="T62" s="71" t="e">
        <f t="shared" si="20"/>
        <v>#DIV/0!</v>
      </c>
    </row>
    <row r="63" spans="1:20" ht="16" thickBot="1" x14ac:dyDescent="0.25">
      <c r="A63" s="109" t="s">
        <v>1</v>
      </c>
      <c r="B63" s="110"/>
      <c r="C63" s="37">
        <f>SUM(C59:C62)</f>
        <v>0</v>
      </c>
      <c r="D63" s="37">
        <f t="shared" ref="D63:F63" si="60">SUM(D59:D62)</f>
        <v>0</v>
      </c>
      <c r="E63" s="37">
        <f>SUM(E59:E62)</f>
        <v>15</v>
      </c>
      <c r="F63" s="37">
        <f t="shared" si="60"/>
        <v>0</v>
      </c>
      <c r="G63" s="37">
        <f>SUM(G59:G62)</f>
        <v>15</v>
      </c>
      <c r="H63" s="37">
        <f t="shared" ref="H63" si="61">SUM(H59:H62)</f>
        <v>0</v>
      </c>
      <c r="I63" s="59">
        <f>SUM(I59:I62)</f>
        <v>0</v>
      </c>
      <c r="J63" s="30">
        <f t="shared" si="8"/>
        <v>15</v>
      </c>
      <c r="K63" s="73">
        <f t="shared" si="11"/>
        <v>0</v>
      </c>
      <c r="L63" s="73">
        <f t="shared" si="12"/>
        <v>0</v>
      </c>
      <c r="M63" s="73">
        <f t="shared" si="13"/>
        <v>15</v>
      </c>
      <c r="N63" s="73">
        <f t="shared" si="14"/>
        <v>0</v>
      </c>
      <c r="O63" s="74">
        <f t="shared" si="15"/>
        <v>0</v>
      </c>
      <c r="P63" s="71">
        <f t="shared" si="16"/>
        <v>1</v>
      </c>
      <c r="Q63" s="71">
        <f t="shared" si="17"/>
        <v>1</v>
      </c>
      <c r="R63" s="71">
        <f t="shared" si="18"/>
        <v>0</v>
      </c>
      <c r="S63" s="71">
        <f t="shared" si="19"/>
        <v>0</v>
      </c>
      <c r="T63" s="71" t="e">
        <f t="shared" si="20"/>
        <v>#DIV/0!</v>
      </c>
    </row>
    <row r="64" spans="1:20" x14ac:dyDescent="0.2">
      <c r="A64" s="8"/>
      <c r="B64" s="9"/>
      <c r="C64" s="7"/>
      <c r="D64" s="7"/>
      <c r="E64" s="7"/>
      <c r="F64" s="7"/>
      <c r="G64" s="7"/>
      <c r="H64" s="7"/>
      <c r="I64" s="7"/>
      <c r="J64" s="30">
        <f t="shared" si="8"/>
        <v>0</v>
      </c>
    </row>
    <row r="65" spans="1:20" x14ac:dyDescent="0.2">
      <c r="A65" s="111" t="s">
        <v>11</v>
      </c>
      <c r="B65" s="112"/>
      <c r="C65" s="30">
        <f>C9+C14+C19+C24+C29+C34+C39+C44+C49+C54+C59</f>
        <v>0</v>
      </c>
      <c r="D65" s="30">
        <f t="shared" ref="D65:F65" si="62">D9+D14+D19+D24+D29+D34+D39+D44+D49+D54+D59</f>
        <v>9</v>
      </c>
      <c r="E65" s="30">
        <f>E9+E14+E19+E24+E29+E34+E39+E44+E49+E54+E59</f>
        <v>123</v>
      </c>
      <c r="F65" s="30">
        <f t="shared" si="62"/>
        <v>1</v>
      </c>
      <c r="G65" s="33">
        <f>C65+E65</f>
        <v>123</v>
      </c>
      <c r="H65" s="33">
        <f>D65+F65</f>
        <v>10</v>
      </c>
      <c r="I65" s="33">
        <f t="shared" ref="I65" si="63">I9+I14+I19+I24+I29+I34+I39+I44+I49+I54+I59</f>
        <v>10</v>
      </c>
      <c r="J65" s="30">
        <f t="shared" si="8"/>
        <v>133</v>
      </c>
      <c r="K65" s="30">
        <f t="shared" ref="K65:N69" si="64">C65</f>
        <v>0</v>
      </c>
      <c r="L65" s="31">
        <f t="shared" si="64"/>
        <v>9</v>
      </c>
      <c r="M65" s="31">
        <f t="shared" si="64"/>
        <v>123</v>
      </c>
      <c r="N65" s="31">
        <f t="shared" si="64"/>
        <v>1</v>
      </c>
      <c r="O65" s="49">
        <f t="shared" ref="O65:O69" si="65">I65</f>
        <v>10</v>
      </c>
      <c r="P65" s="71">
        <f t="shared" ref="P65:P69" si="66">(K65+L65+M65+N65)/J65</f>
        <v>1</v>
      </c>
      <c r="Q65" s="71">
        <f t="shared" ref="Q65:Q69" si="67">(M65+N65)/(J65-K65-L65)</f>
        <v>1</v>
      </c>
      <c r="R65" s="71">
        <f t="shared" ref="R65:R69" si="68">(L65+N65)/(K65+L65+M65+N65)</f>
        <v>7.5187969924812026E-2</v>
      </c>
      <c r="S65" s="71">
        <f t="shared" ref="S65:S69" si="69">(L65+N65)/J65</f>
        <v>7.5187969924812026E-2</v>
      </c>
      <c r="T65" s="71">
        <f t="shared" ref="T65:T69" si="70">O65/(L65+N65)</f>
        <v>1</v>
      </c>
    </row>
    <row r="66" spans="1:20" x14ac:dyDescent="0.2">
      <c r="A66" s="111" t="s">
        <v>12</v>
      </c>
      <c r="B66" s="112"/>
      <c r="C66" s="35">
        <f>C10+C15+C20+C25+C30+C35+C40+C45+C50+C55+C60</f>
        <v>0</v>
      </c>
      <c r="D66" s="35">
        <f>D10+D15+D20+D25+D30+D35+D40+D45+D50+D55+D60</f>
        <v>10</v>
      </c>
      <c r="E66" s="35">
        <f>E10+E15+E20+E25+E30+E35+E40+E45+E50+E55+E60</f>
        <v>161</v>
      </c>
      <c r="F66" s="35">
        <f>F10+F15+F20+F25+F30+F35+F40+F45+F50+F55+F60</f>
        <v>2</v>
      </c>
      <c r="G66" s="33">
        <f t="shared" ref="G66:H68" si="71">C66+E66</f>
        <v>161</v>
      </c>
      <c r="H66" s="33">
        <f t="shared" si="71"/>
        <v>12</v>
      </c>
      <c r="I66" s="58">
        <f>I10+I15+I20+I25+I30+I35+I40+I45+I50+I55+I60</f>
        <v>12</v>
      </c>
      <c r="J66" s="30">
        <f t="shared" si="8"/>
        <v>173</v>
      </c>
      <c r="K66" s="31">
        <f t="shared" si="64"/>
        <v>0</v>
      </c>
      <c r="L66" s="31">
        <f t="shared" si="64"/>
        <v>10</v>
      </c>
      <c r="M66" s="31">
        <f t="shared" si="64"/>
        <v>161</v>
      </c>
      <c r="N66" s="31">
        <f t="shared" si="64"/>
        <v>2</v>
      </c>
      <c r="O66" s="49">
        <f t="shared" si="65"/>
        <v>12</v>
      </c>
      <c r="P66" s="71">
        <f t="shared" si="66"/>
        <v>1</v>
      </c>
      <c r="Q66" s="71">
        <f t="shared" si="67"/>
        <v>1</v>
      </c>
      <c r="R66" s="71">
        <f t="shared" si="68"/>
        <v>6.9364161849710976E-2</v>
      </c>
      <c r="S66" s="71">
        <f t="shared" si="69"/>
        <v>6.9364161849710976E-2</v>
      </c>
      <c r="T66" s="71">
        <f t="shared" si="70"/>
        <v>1</v>
      </c>
    </row>
    <row r="67" spans="1:20" x14ac:dyDescent="0.2">
      <c r="A67" s="111" t="s">
        <v>13</v>
      </c>
      <c r="B67" s="112"/>
      <c r="C67" s="39">
        <f>C11+C16+C21+C26+C31+C36+C41+C46+C51+C56+C61</f>
        <v>0</v>
      </c>
      <c r="D67" s="39">
        <f t="shared" ref="D67:F67" si="72">D11+D16+D21+D26+D31+D36+D41+D46+D51+D56+D61</f>
        <v>11</v>
      </c>
      <c r="E67" s="39">
        <f>E11+E16+E21+E26+E31+E36+E41+E46+E51+E56+E61</f>
        <v>135</v>
      </c>
      <c r="F67" s="39">
        <f t="shared" si="72"/>
        <v>2</v>
      </c>
      <c r="G67" s="33">
        <f t="shared" si="71"/>
        <v>135</v>
      </c>
      <c r="H67" s="33">
        <f t="shared" si="71"/>
        <v>13</v>
      </c>
      <c r="I67" s="61">
        <f t="shared" ref="I67" si="73">I11+I16+I21+I26+I31+I36+I41+I46+I51+I56+I61</f>
        <v>13</v>
      </c>
      <c r="J67" s="30">
        <f t="shared" si="8"/>
        <v>148</v>
      </c>
      <c r="K67" s="31">
        <f t="shared" si="64"/>
        <v>0</v>
      </c>
      <c r="L67" s="31">
        <f t="shared" si="64"/>
        <v>11</v>
      </c>
      <c r="M67" s="31">
        <f t="shared" si="64"/>
        <v>135</v>
      </c>
      <c r="N67" s="31">
        <f t="shared" si="64"/>
        <v>2</v>
      </c>
      <c r="O67" s="49">
        <f t="shared" si="65"/>
        <v>13</v>
      </c>
      <c r="P67" s="71">
        <f t="shared" si="66"/>
        <v>1</v>
      </c>
      <c r="Q67" s="71">
        <f t="shared" si="67"/>
        <v>1</v>
      </c>
      <c r="R67" s="71">
        <f t="shared" si="68"/>
        <v>8.7837837837837843E-2</v>
      </c>
      <c r="S67" s="71">
        <f t="shared" si="69"/>
        <v>8.7837837837837843E-2</v>
      </c>
      <c r="T67" s="71">
        <f t="shared" si="70"/>
        <v>1</v>
      </c>
    </row>
    <row r="68" spans="1:20" ht="16" thickBot="1" x14ac:dyDescent="0.25">
      <c r="A68" s="111" t="s">
        <v>14</v>
      </c>
      <c r="B68" s="112"/>
      <c r="C68" s="30">
        <f>C12+C17+C22+C27+C32+C37+C42+C47+C52+C57+C62</f>
        <v>0</v>
      </c>
      <c r="D68" s="30">
        <f t="shared" ref="D68:F68" si="74">D12+D17+D22+D27+D32+D37+D42+D47+D52+D57+D62</f>
        <v>8</v>
      </c>
      <c r="E68" s="30">
        <f>E12+E17+E22+E27+E32+E37+E42+E47+E52+E57+E62</f>
        <v>192</v>
      </c>
      <c r="F68" s="30">
        <f t="shared" si="74"/>
        <v>3</v>
      </c>
      <c r="G68" s="33">
        <f t="shared" si="71"/>
        <v>192</v>
      </c>
      <c r="H68" s="33">
        <f t="shared" si="71"/>
        <v>11</v>
      </c>
      <c r="I68" s="33">
        <f t="shared" ref="I68" si="75">I12+I17+I22+I27+I32+I37+I42+I47+I52+I57+I62</f>
        <v>11</v>
      </c>
      <c r="J68" s="30">
        <f t="shared" si="8"/>
        <v>203</v>
      </c>
      <c r="K68" s="68">
        <f t="shared" si="64"/>
        <v>0</v>
      </c>
      <c r="L68" s="68">
        <f t="shared" si="64"/>
        <v>8</v>
      </c>
      <c r="M68" s="68">
        <f t="shared" si="64"/>
        <v>192</v>
      </c>
      <c r="N68" s="68">
        <f t="shared" si="64"/>
        <v>3</v>
      </c>
      <c r="O68" s="72">
        <f t="shared" si="65"/>
        <v>11</v>
      </c>
      <c r="P68" s="71">
        <f t="shared" si="66"/>
        <v>1</v>
      </c>
      <c r="Q68" s="71">
        <f t="shared" si="67"/>
        <v>1</v>
      </c>
      <c r="R68" s="71">
        <f t="shared" si="68"/>
        <v>5.4187192118226604E-2</v>
      </c>
      <c r="S68" s="71">
        <f t="shared" si="69"/>
        <v>5.4187192118226604E-2</v>
      </c>
      <c r="T68" s="71">
        <f t="shared" si="70"/>
        <v>1</v>
      </c>
    </row>
    <row r="69" spans="1:20" ht="16" thickBot="1" x14ac:dyDescent="0.25">
      <c r="A69" s="109" t="s">
        <v>15</v>
      </c>
      <c r="B69" s="182"/>
      <c r="C69" s="37">
        <f>SUM(C65:C68)</f>
        <v>0</v>
      </c>
      <c r="D69" s="37">
        <f t="shared" ref="D69:F69" si="76">SUM(D65:D68)</f>
        <v>38</v>
      </c>
      <c r="E69" s="37">
        <f>SUM(E65:E68)</f>
        <v>611</v>
      </c>
      <c r="F69" s="37">
        <f t="shared" si="76"/>
        <v>8</v>
      </c>
      <c r="G69" s="37">
        <f>SUM(G65:G68)</f>
        <v>611</v>
      </c>
      <c r="H69" s="37">
        <f t="shared" ref="H69" si="77">SUM(H65:H68)</f>
        <v>46</v>
      </c>
      <c r="I69" s="59">
        <f>SUM(I65:I68)</f>
        <v>46</v>
      </c>
      <c r="J69" s="30">
        <f t="shared" si="8"/>
        <v>657</v>
      </c>
      <c r="K69" s="73">
        <f t="shared" si="64"/>
        <v>0</v>
      </c>
      <c r="L69" s="73">
        <f t="shared" si="64"/>
        <v>38</v>
      </c>
      <c r="M69" s="73">
        <f t="shared" si="64"/>
        <v>611</v>
      </c>
      <c r="N69" s="73">
        <f t="shared" si="64"/>
        <v>8</v>
      </c>
      <c r="O69" s="74">
        <f t="shared" si="65"/>
        <v>46</v>
      </c>
      <c r="P69" s="71">
        <f t="shared" si="66"/>
        <v>1</v>
      </c>
      <c r="Q69" s="71">
        <f t="shared" si="67"/>
        <v>1</v>
      </c>
      <c r="R69" s="71">
        <f t="shared" si="68"/>
        <v>7.0015220700152203E-2</v>
      </c>
      <c r="S69" s="71">
        <f t="shared" si="69"/>
        <v>7.0015220700152203E-2</v>
      </c>
      <c r="T69" s="71">
        <f t="shared" si="70"/>
        <v>1</v>
      </c>
    </row>
    <row r="70" spans="1:20" s="11" customFormat="1" ht="14" x14ac:dyDescent="0.2">
      <c r="B70" s="11" t="s">
        <v>158</v>
      </c>
      <c r="C70" s="12">
        <f>(D69+C69+F69+E69)</f>
        <v>657</v>
      </c>
      <c r="D70" s="13" t="e">
        <f>C70/#REF!</f>
        <v>#REF!</v>
      </c>
      <c r="E70" s="12"/>
      <c r="F70" s="12"/>
      <c r="G70" s="12"/>
      <c r="H70" s="12"/>
      <c r="I70" s="12"/>
      <c r="J70" s="12"/>
    </row>
    <row r="71" spans="1:20" s="11" customFormat="1" ht="14" x14ac:dyDescent="0.2">
      <c r="B71" s="15" t="s">
        <v>164</v>
      </c>
      <c r="C71" s="12">
        <f>C69+E69</f>
        <v>611</v>
      </c>
      <c r="D71" s="14">
        <f>C71/C70</f>
        <v>0.9299847792998478</v>
      </c>
      <c r="E71" s="12"/>
      <c r="F71" s="12"/>
      <c r="G71" s="12"/>
      <c r="H71" s="12"/>
      <c r="I71" s="12"/>
      <c r="J71" s="12"/>
    </row>
    <row r="72" spans="1:20" s="11" customFormat="1" ht="14" x14ac:dyDescent="0.2">
      <c r="B72" s="15" t="s">
        <v>165</v>
      </c>
      <c r="C72" s="12"/>
      <c r="D72" s="14" t="e">
        <f>C71/#REF!</f>
        <v>#REF!</v>
      </c>
      <c r="E72" s="12"/>
      <c r="F72" s="12"/>
      <c r="G72" s="12"/>
      <c r="H72" s="12"/>
      <c r="I72" s="12"/>
      <c r="J72" s="12"/>
    </row>
    <row r="73" spans="1:20" s="11" customFormat="1" ht="14" x14ac:dyDescent="0.2">
      <c r="B73" s="11" t="s">
        <v>3</v>
      </c>
      <c r="C73" s="12">
        <f>I69</f>
        <v>46</v>
      </c>
      <c r="D73" s="14">
        <f>C73/C71</f>
        <v>7.5286415711947621E-2</v>
      </c>
      <c r="I73" s="12"/>
      <c r="J73" s="12"/>
    </row>
    <row r="74" spans="1:20" x14ac:dyDescent="0.2">
      <c r="I74" s="12"/>
      <c r="J74" s="12"/>
    </row>
    <row r="75" spans="1:20" x14ac:dyDescent="0.2">
      <c r="I75" s="12"/>
      <c r="J75" s="12"/>
    </row>
    <row r="76" spans="1:20" x14ac:dyDescent="0.2">
      <c r="I76" s="12"/>
      <c r="J76" s="12"/>
    </row>
    <row r="77" spans="1:20" x14ac:dyDescent="0.2">
      <c r="I77" s="12"/>
      <c r="J77" s="12"/>
    </row>
    <row r="78" spans="1:20" x14ac:dyDescent="0.2">
      <c r="I78" s="12"/>
      <c r="J78" s="12"/>
    </row>
    <row r="79" spans="1:20" x14ac:dyDescent="0.2">
      <c r="I79" s="12"/>
      <c r="J79" s="12"/>
    </row>
    <row r="80" spans="1:20" x14ac:dyDescent="0.2">
      <c r="I80" s="12"/>
      <c r="J80" s="12"/>
    </row>
    <row r="81" spans="9:10" x14ac:dyDescent="0.2">
      <c r="I81" s="12"/>
      <c r="J81" s="12"/>
    </row>
    <row r="82" spans="9:10" x14ac:dyDescent="0.2">
      <c r="I82" s="12"/>
      <c r="J82" s="12"/>
    </row>
    <row r="83" spans="9:10" x14ac:dyDescent="0.2">
      <c r="I83" s="12"/>
      <c r="J83" s="12"/>
    </row>
    <row r="84" spans="9:10" x14ac:dyDescent="0.2">
      <c r="I84" s="12"/>
      <c r="J84" s="12"/>
    </row>
    <row r="85" spans="9:10" x14ac:dyDescent="0.2">
      <c r="I85" s="12"/>
      <c r="J85" s="12"/>
    </row>
    <row r="86" spans="9:10" x14ac:dyDescent="0.2">
      <c r="I86" s="12"/>
      <c r="J86" s="12"/>
    </row>
    <row r="87" spans="9:10" x14ac:dyDescent="0.2">
      <c r="I87" s="12"/>
      <c r="J87" s="12"/>
    </row>
    <row r="88" spans="9:10" x14ac:dyDescent="0.2">
      <c r="I88" s="12"/>
      <c r="J88" s="12"/>
    </row>
    <row r="89" spans="9:10" x14ac:dyDescent="0.2">
      <c r="I89" s="12"/>
      <c r="J89" s="12"/>
    </row>
    <row r="90" spans="9:10" x14ac:dyDescent="0.2">
      <c r="I90" s="12"/>
      <c r="J90" s="12"/>
    </row>
    <row r="91" spans="9:10" x14ac:dyDescent="0.2">
      <c r="I91" s="12"/>
      <c r="J91" s="12"/>
    </row>
    <row r="92" spans="9:10" x14ac:dyDescent="0.2">
      <c r="I92" s="12"/>
      <c r="J92" s="12"/>
    </row>
    <row r="93" spans="9:10" x14ac:dyDescent="0.2">
      <c r="I93" s="12"/>
      <c r="J93" s="12"/>
    </row>
    <row r="94" spans="9:10" x14ac:dyDescent="0.2">
      <c r="J94" s="4"/>
    </row>
    <row r="95" spans="9:10" x14ac:dyDescent="0.2">
      <c r="J95" s="4"/>
    </row>
    <row r="96" spans="9:10" x14ac:dyDescent="0.2">
      <c r="J96" s="4"/>
    </row>
    <row r="97" spans="10:10" x14ac:dyDescent="0.2">
      <c r="J97" s="4"/>
    </row>
    <row r="98" spans="10:10" x14ac:dyDescent="0.2">
      <c r="J98" s="4"/>
    </row>
    <row r="99" spans="10:10" x14ac:dyDescent="0.2">
      <c r="J99" s="4"/>
    </row>
    <row r="100" spans="10:10" x14ac:dyDescent="0.2">
      <c r="J100" s="4"/>
    </row>
    <row r="101" spans="10:10" x14ac:dyDescent="0.2">
      <c r="J101" s="4"/>
    </row>
    <row r="102" spans="10:10" x14ac:dyDescent="0.2">
      <c r="J102" s="4"/>
    </row>
    <row r="103" spans="10:10" x14ac:dyDescent="0.2">
      <c r="J103" s="4"/>
    </row>
    <row r="104" spans="10:10" x14ac:dyDescent="0.2">
      <c r="J104" s="4"/>
    </row>
    <row r="105" spans="10:10" x14ac:dyDescent="0.2">
      <c r="J105" s="4"/>
    </row>
    <row r="106" spans="10:10" x14ac:dyDescent="0.2">
      <c r="J106" s="4"/>
    </row>
    <row r="107" spans="10:10" x14ac:dyDescent="0.2">
      <c r="J107" s="4"/>
    </row>
    <row r="108" spans="10:10" x14ac:dyDescent="0.2">
      <c r="J108" s="4"/>
    </row>
    <row r="109" spans="10:10" x14ac:dyDescent="0.2">
      <c r="J109" s="4"/>
    </row>
    <row r="110" spans="10:10" x14ac:dyDescent="0.2">
      <c r="J110" s="4"/>
    </row>
    <row r="111" spans="10:10" x14ac:dyDescent="0.2">
      <c r="J111" s="4"/>
    </row>
    <row r="112" spans="10:10" x14ac:dyDescent="0.2">
      <c r="J112" s="4"/>
    </row>
    <row r="113" spans="10:10" x14ac:dyDescent="0.2">
      <c r="J113" s="4"/>
    </row>
    <row r="114" spans="10:10" x14ac:dyDescent="0.2">
      <c r="J114" s="4"/>
    </row>
    <row r="115" spans="10:10" x14ac:dyDescent="0.2">
      <c r="J115" s="4"/>
    </row>
    <row r="116" spans="10:10" x14ac:dyDescent="0.2">
      <c r="J116" s="4"/>
    </row>
    <row r="117" spans="10:10" x14ac:dyDescent="0.2">
      <c r="J117" s="4"/>
    </row>
    <row r="118" spans="10:10" x14ac:dyDescent="0.2">
      <c r="J118" s="4"/>
    </row>
    <row r="133" spans="2:3" x14ac:dyDescent="0.2">
      <c r="B133" s="18"/>
      <c r="C133" s="18"/>
    </row>
  </sheetData>
  <mergeCells count="47">
    <mergeCell ref="P7:Q7"/>
    <mergeCell ref="R7:S7"/>
    <mergeCell ref="P5:T6"/>
    <mergeCell ref="J5:J8"/>
    <mergeCell ref="O5:O8"/>
    <mergeCell ref="K5:N5"/>
    <mergeCell ref="A14:A17"/>
    <mergeCell ref="A13:B13"/>
    <mergeCell ref="A9:A12"/>
    <mergeCell ref="I7:I8"/>
    <mergeCell ref="K6:N6"/>
    <mergeCell ref="K7:L7"/>
    <mergeCell ref="M7:N7"/>
    <mergeCell ref="A1:I1"/>
    <mergeCell ref="A2:I2"/>
    <mergeCell ref="A3:I3"/>
    <mergeCell ref="A4:I4"/>
    <mergeCell ref="C7:D7"/>
    <mergeCell ref="E7:F7"/>
    <mergeCell ref="G7:H7"/>
    <mergeCell ref="C6:I6"/>
    <mergeCell ref="A5:B8"/>
    <mergeCell ref="C5:I5"/>
    <mergeCell ref="A44:A47"/>
    <mergeCell ref="A18:B18"/>
    <mergeCell ref="A19:A22"/>
    <mergeCell ref="A23:B23"/>
    <mergeCell ref="A24:A27"/>
    <mergeCell ref="A28:B28"/>
    <mergeCell ref="A29:A32"/>
    <mergeCell ref="A33:B33"/>
    <mergeCell ref="A34:A37"/>
    <mergeCell ref="A38:B38"/>
    <mergeCell ref="A39:A42"/>
    <mergeCell ref="A43:B43"/>
    <mergeCell ref="A63:B63"/>
    <mergeCell ref="A48:B48"/>
    <mergeCell ref="A49:A52"/>
    <mergeCell ref="A53:B53"/>
    <mergeCell ref="A54:A57"/>
    <mergeCell ref="A58:B58"/>
    <mergeCell ref="A59:A62"/>
    <mergeCell ref="A66:B66"/>
    <mergeCell ref="A67:B67"/>
    <mergeCell ref="A68:B68"/>
    <mergeCell ref="A69:B69"/>
    <mergeCell ref="A65:B65"/>
  </mergeCells>
  <phoneticPr fontId="20" type="noConversion"/>
  <conditionalFormatting sqref="D51:I51 F10:I11 D10:D12 F15:I16 D15:D17 F20:I21 D20:D22 F25:I26 D25:D27 F30:I31 D30:D32 F35:I36 D35:D37 D40:D42 F45:I46 D45:D47 F50:I51 D50:D52 F55:I56 D55:D57 F60:I61 D60:D62 E9:E69 C9:C69 F37:F38 F40:I41 D32:F32 C37:F37 C42:F42 C47:F47 C52:F52 C57:F57 C62:F62 C27:F27 C22:F22 C17:F17 C12:F12">
    <cfRule type="cellIs" dxfId="5" priority="895" operator="greaterThan">
      <formula>0</formula>
    </cfRule>
  </conditionalFormatting>
  <conditionalFormatting sqref="E61:I61 D65:D69 F65:H69 G39:I39 G35:I37 G34:H42 G65:I68 I36:I38 D29:D32 F29:H32 D34:D37 F34:H37 D39:D42 F39:H42 D44:D47 F44:H47 D49:D52 F49:H52 D54:D57 F54:H57 D59:D62 F59:H62 D24:D27 F24:H27 D19:D22 F19:H22 D14:D17 F14:H17 D9:D12 F9:H12">
    <cfRule type="cellIs" dxfId="4" priority="802" operator="greaterThan">
      <formula>0</formula>
    </cfRule>
  </conditionalFormatting>
  <printOptions horizontalCentered="1"/>
  <pageMargins left="0" right="0" top="0.51181102362204722" bottom="0.39370078740157483" header="0.31496062992125984" footer="0.31496062992125984"/>
  <pageSetup paperSize="9" scale="66" orientation="portrait" verticalDpi="300" r:id="rId1"/>
  <rowBreaks count="2" manualBreakCount="2">
    <brk id="69" max="9" man="1"/>
    <brk id="73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workbookViewId="0">
      <pane xSplit="1" ySplit="8" topLeftCell="B21" activePane="bottomRight" state="frozen"/>
      <selection activeCell="K6" sqref="K6:N6"/>
      <selection pane="topRight" activeCell="K6" sqref="K6:N6"/>
      <selection pane="bottomLeft" activeCell="K6" sqref="K6:N6"/>
      <selection pane="bottomRight" activeCell="C12" sqref="C12"/>
    </sheetView>
  </sheetViews>
  <sheetFormatPr baseColWidth="10" defaultColWidth="9.1640625" defaultRowHeight="15" x14ac:dyDescent="0.2"/>
  <cols>
    <col min="1" max="1" width="16.83203125" style="2" customWidth="1"/>
    <col min="2" max="2" width="6.6640625" style="2" customWidth="1"/>
    <col min="3" max="3" width="12" style="2" customWidth="1"/>
    <col min="4" max="4" width="15.5" style="2" customWidth="1"/>
    <col min="5" max="5" width="11.6640625" style="2" customWidth="1"/>
    <col min="6" max="6" width="13.5" style="2" customWidth="1"/>
    <col min="7" max="9" width="5.6640625" style="2" customWidth="1"/>
    <col min="10" max="16384" width="9.1640625" style="2"/>
  </cols>
  <sheetData>
    <row r="1" spans="1:20" s="1" customFormat="1" ht="19" x14ac:dyDescent="0.2">
      <c r="A1" s="148" t="s">
        <v>150</v>
      </c>
      <c r="B1" s="148"/>
      <c r="C1" s="148"/>
      <c r="D1" s="148"/>
      <c r="E1" s="148"/>
      <c r="F1" s="148"/>
      <c r="G1" s="148"/>
      <c r="H1" s="148"/>
      <c r="I1" s="148"/>
    </row>
    <row r="2" spans="1:20" s="1" customFormat="1" ht="22.5" customHeight="1" x14ac:dyDescent="0.2">
      <c r="A2" s="149" t="s">
        <v>17</v>
      </c>
      <c r="B2" s="149"/>
      <c r="C2" s="149"/>
      <c r="D2" s="149"/>
      <c r="E2" s="149"/>
      <c r="F2" s="149"/>
      <c r="G2" s="149"/>
      <c r="H2" s="149"/>
      <c r="I2" s="149"/>
    </row>
    <row r="3" spans="1:20" s="1" customFormat="1" ht="22.5" customHeight="1" x14ac:dyDescent="0.2">
      <c r="A3" s="149">
        <v>2015</v>
      </c>
      <c r="B3" s="149"/>
      <c r="C3" s="149"/>
      <c r="D3" s="149"/>
      <c r="E3" s="149"/>
      <c r="F3" s="149"/>
      <c r="G3" s="149"/>
      <c r="H3" s="149"/>
      <c r="I3" s="149"/>
    </row>
    <row r="4" spans="1:20" s="1" customFormat="1" ht="17" thickBot="1" x14ac:dyDescent="0.25">
      <c r="A4" s="136" t="s">
        <v>176</v>
      </c>
      <c r="B4" s="136"/>
      <c r="C4" s="136"/>
      <c r="D4" s="136"/>
      <c r="E4" s="136"/>
      <c r="F4" s="136"/>
      <c r="G4" s="136"/>
      <c r="H4" s="136"/>
      <c r="I4" s="136"/>
    </row>
    <row r="5" spans="1:20" s="1" customFormat="1" ht="17" thickBot="1" x14ac:dyDescent="0.25">
      <c r="A5" s="141" t="s">
        <v>0</v>
      </c>
      <c r="B5" s="142"/>
      <c r="C5" s="150" t="s">
        <v>177</v>
      </c>
      <c r="D5" s="151"/>
      <c r="E5" s="151"/>
      <c r="F5" s="151"/>
      <c r="G5" s="151"/>
      <c r="H5" s="151"/>
      <c r="I5" s="152"/>
      <c r="J5" s="115" t="s">
        <v>1</v>
      </c>
      <c r="K5" s="102" t="s">
        <v>193</v>
      </c>
      <c r="L5" s="118"/>
      <c r="M5" s="118"/>
      <c r="N5" s="119"/>
      <c r="O5" s="115" t="s">
        <v>3</v>
      </c>
      <c r="P5" s="120" t="s">
        <v>159</v>
      </c>
      <c r="Q5" s="121"/>
      <c r="R5" s="121"/>
      <c r="S5" s="121"/>
      <c r="T5" s="122"/>
    </row>
    <row r="6" spans="1:20" ht="16" thickBot="1" x14ac:dyDescent="0.25">
      <c r="A6" s="143"/>
      <c r="B6" s="144"/>
      <c r="C6" s="138"/>
      <c r="D6" s="139"/>
      <c r="E6" s="139"/>
      <c r="F6" s="139"/>
      <c r="G6" s="139"/>
      <c r="H6" s="139"/>
      <c r="I6" s="140"/>
      <c r="J6" s="116"/>
      <c r="K6" s="101" t="s">
        <v>187</v>
      </c>
      <c r="L6" s="101"/>
      <c r="M6" s="101"/>
      <c r="N6" s="102"/>
      <c r="O6" s="116"/>
      <c r="P6" s="123"/>
      <c r="Q6" s="124"/>
      <c r="R6" s="124"/>
      <c r="S6" s="124"/>
      <c r="T6" s="125"/>
    </row>
    <row r="7" spans="1:20" ht="16" thickBot="1" x14ac:dyDescent="0.25">
      <c r="A7" s="143"/>
      <c r="B7" s="144"/>
      <c r="C7" s="137" t="s">
        <v>178</v>
      </c>
      <c r="D7" s="137"/>
      <c r="E7" s="137" t="s">
        <v>182</v>
      </c>
      <c r="F7" s="137"/>
      <c r="G7" s="137" t="s">
        <v>181</v>
      </c>
      <c r="H7" s="137"/>
      <c r="I7" s="183" t="s">
        <v>3</v>
      </c>
      <c r="J7" s="116"/>
      <c r="K7" s="101" t="s">
        <v>188</v>
      </c>
      <c r="L7" s="101"/>
      <c r="M7" s="101" t="s">
        <v>189</v>
      </c>
      <c r="N7" s="102"/>
      <c r="O7" s="116"/>
      <c r="P7" s="101" t="s">
        <v>158</v>
      </c>
      <c r="Q7" s="101"/>
      <c r="R7" s="101" t="s">
        <v>2</v>
      </c>
      <c r="S7" s="101"/>
      <c r="T7" s="87" t="s">
        <v>3</v>
      </c>
    </row>
    <row r="8" spans="1:20" ht="16" thickBot="1" x14ac:dyDescent="0.25">
      <c r="A8" s="145"/>
      <c r="B8" s="146"/>
      <c r="C8" s="83" t="s">
        <v>179</v>
      </c>
      <c r="D8" s="83" t="s">
        <v>180</v>
      </c>
      <c r="E8" s="83" t="s">
        <v>179</v>
      </c>
      <c r="F8" s="83" t="s">
        <v>180</v>
      </c>
      <c r="G8" s="83" t="s">
        <v>179</v>
      </c>
      <c r="H8" s="83" t="s">
        <v>180</v>
      </c>
      <c r="I8" s="184"/>
      <c r="J8" s="117"/>
      <c r="K8" s="84" t="s">
        <v>190</v>
      </c>
      <c r="L8" s="84" t="s">
        <v>2</v>
      </c>
      <c r="M8" s="84" t="s">
        <v>190</v>
      </c>
      <c r="N8" s="89" t="s">
        <v>2</v>
      </c>
      <c r="O8" s="117"/>
      <c r="P8" s="85" t="s">
        <v>160</v>
      </c>
      <c r="Q8" s="85" t="s">
        <v>161</v>
      </c>
      <c r="R8" s="85" t="s">
        <v>162</v>
      </c>
      <c r="S8" s="85" t="s">
        <v>163</v>
      </c>
      <c r="T8" s="88"/>
    </row>
    <row r="9" spans="1:20" ht="15" customHeight="1" x14ac:dyDescent="0.2">
      <c r="A9" s="133" t="s">
        <v>27</v>
      </c>
      <c r="B9" s="76" t="s">
        <v>5</v>
      </c>
      <c r="C9" s="79">
        <v>0</v>
      </c>
      <c r="D9" s="79">
        <v>0</v>
      </c>
      <c r="E9" s="79">
        <v>3</v>
      </c>
      <c r="F9" s="79">
        <v>0</v>
      </c>
      <c r="G9" s="79">
        <f>C9+E9</f>
        <v>3</v>
      </c>
      <c r="H9" s="79">
        <f>D9+F9</f>
        <v>0</v>
      </c>
      <c r="I9" s="79">
        <v>0</v>
      </c>
      <c r="J9" s="82">
        <f>SUM(G9:H9)</f>
        <v>3</v>
      </c>
      <c r="K9" s="82">
        <f t="shared" ref="K9:N13" si="0">C9</f>
        <v>0</v>
      </c>
      <c r="L9" s="76">
        <f t="shared" si="0"/>
        <v>0</v>
      </c>
      <c r="M9" s="76">
        <f t="shared" si="0"/>
        <v>3</v>
      </c>
      <c r="N9" s="76">
        <f t="shared" si="0"/>
        <v>0</v>
      </c>
      <c r="O9" s="77">
        <f t="shared" ref="O9:O13" si="1">I9</f>
        <v>0</v>
      </c>
      <c r="P9" s="78">
        <f t="shared" ref="P9:P13" si="2">(K9+L9+M9+N9)/J9</f>
        <v>1</v>
      </c>
      <c r="Q9" s="78">
        <f t="shared" ref="Q9:Q13" si="3">(M9+N9)/(J9-K9-L9)</f>
        <v>1</v>
      </c>
      <c r="R9" s="78">
        <f t="shared" ref="R9:R13" si="4">(L9+N9)/(K9+L9+M9+N9)</f>
        <v>0</v>
      </c>
      <c r="S9" s="78">
        <f t="shared" ref="S9:S13" si="5">(L9+N9)/J9</f>
        <v>0</v>
      </c>
      <c r="T9" s="78" t="e">
        <f t="shared" ref="T9:T13" si="6">O9/(L9+N9)</f>
        <v>#DIV/0!</v>
      </c>
    </row>
    <row r="10" spans="1:20" x14ac:dyDescent="0.2">
      <c r="A10" s="133"/>
      <c r="B10" s="3" t="s">
        <v>6</v>
      </c>
      <c r="C10" s="42">
        <v>0</v>
      </c>
      <c r="D10" s="42">
        <v>0</v>
      </c>
      <c r="E10" s="42">
        <v>7</v>
      </c>
      <c r="F10" s="42">
        <v>0</v>
      </c>
      <c r="G10" s="50">
        <f t="shared" ref="G10:H12" si="7">C10+E10</f>
        <v>7</v>
      </c>
      <c r="H10" s="50">
        <f t="shared" si="7"/>
        <v>0</v>
      </c>
      <c r="I10" s="42">
        <v>0</v>
      </c>
      <c r="J10" s="30">
        <f t="shared" ref="J10:J39" si="8">SUM(G10:H10)</f>
        <v>7</v>
      </c>
      <c r="K10" s="31">
        <f t="shared" si="0"/>
        <v>0</v>
      </c>
      <c r="L10" s="31">
        <f t="shared" si="0"/>
        <v>0</v>
      </c>
      <c r="M10" s="31">
        <f t="shared" si="0"/>
        <v>7</v>
      </c>
      <c r="N10" s="31">
        <f t="shared" si="0"/>
        <v>0</v>
      </c>
      <c r="O10" s="49">
        <f t="shared" si="1"/>
        <v>0</v>
      </c>
      <c r="P10" s="71">
        <f t="shared" si="2"/>
        <v>1</v>
      </c>
      <c r="Q10" s="71">
        <f t="shared" si="3"/>
        <v>1</v>
      </c>
      <c r="R10" s="71">
        <f t="shared" si="4"/>
        <v>0</v>
      </c>
      <c r="S10" s="71">
        <f t="shared" si="5"/>
        <v>0</v>
      </c>
      <c r="T10" s="71" t="e">
        <f t="shared" si="6"/>
        <v>#DIV/0!</v>
      </c>
    </row>
    <row r="11" spans="1:20" x14ac:dyDescent="0.2">
      <c r="A11" s="133"/>
      <c r="B11" s="3" t="s">
        <v>7</v>
      </c>
      <c r="C11" s="42">
        <v>0</v>
      </c>
      <c r="D11" s="42">
        <v>0</v>
      </c>
      <c r="E11" s="42">
        <v>12</v>
      </c>
      <c r="F11" s="42">
        <v>0</v>
      </c>
      <c r="G11" s="50">
        <f t="shared" si="7"/>
        <v>12</v>
      </c>
      <c r="H11" s="50">
        <f t="shared" si="7"/>
        <v>0</v>
      </c>
      <c r="I11" s="70">
        <v>0</v>
      </c>
      <c r="J11" s="30">
        <f t="shared" si="8"/>
        <v>12</v>
      </c>
      <c r="K11" s="31">
        <f t="shared" si="0"/>
        <v>0</v>
      </c>
      <c r="L11" s="31">
        <f t="shared" si="0"/>
        <v>0</v>
      </c>
      <c r="M11" s="31">
        <f t="shared" si="0"/>
        <v>12</v>
      </c>
      <c r="N11" s="31">
        <f t="shared" si="0"/>
        <v>0</v>
      </c>
      <c r="O11" s="49">
        <f t="shared" si="1"/>
        <v>0</v>
      </c>
      <c r="P11" s="71">
        <f t="shared" si="2"/>
        <v>1</v>
      </c>
      <c r="Q11" s="71">
        <f t="shared" si="3"/>
        <v>1</v>
      </c>
      <c r="R11" s="71">
        <f t="shared" si="4"/>
        <v>0</v>
      </c>
      <c r="S11" s="71">
        <f t="shared" si="5"/>
        <v>0</v>
      </c>
      <c r="T11" s="71" t="e">
        <f t="shared" si="6"/>
        <v>#DIV/0!</v>
      </c>
    </row>
    <row r="12" spans="1:20" ht="16" thickBot="1" x14ac:dyDescent="0.25">
      <c r="A12" s="134"/>
      <c r="B12" s="3" t="s">
        <v>8</v>
      </c>
      <c r="C12" s="42"/>
      <c r="D12" s="42"/>
      <c r="E12" s="42">
        <v>8</v>
      </c>
      <c r="F12" s="42"/>
      <c r="G12" s="50">
        <f t="shared" si="7"/>
        <v>8</v>
      </c>
      <c r="H12" s="50">
        <f t="shared" si="7"/>
        <v>0</v>
      </c>
      <c r="I12" s="70"/>
      <c r="J12" s="30">
        <f t="shared" si="8"/>
        <v>8</v>
      </c>
      <c r="K12" s="68">
        <f t="shared" si="0"/>
        <v>0</v>
      </c>
      <c r="L12" s="68">
        <f t="shared" si="0"/>
        <v>0</v>
      </c>
      <c r="M12" s="68">
        <f t="shared" si="0"/>
        <v>8</v>
      </c>
      <c r="N12" s="68">
        <f t="shared" si="0"/>
        <v>0</v>
      </c>
      <c r="O12" s="72">
        <f t="shared" si="1"/>
        <v>0</v>
      </c>
      <c r="P12" s="71">
        <f t="shared" si="2"/>
        <v>1</v>
      </c>
      <c r="Q12" s="71">
        <f t="shared" si="3"/>
        <v>1</v>
      </c>
      <c r="R12" s="71">
        <f t="shared" si="4"/>
        <v>0</v>
      </c>
      <c r="S12" s="71">
        <f t="shared" si="5"/>
        <v>0</v>
      </c>
      <c r="T12" s="71" t="e">
        <f t="shared" si="6"/>
        <v>#DIV/0!</v>
      </c>
    </row>
    <row r="13" spans="1:20" ht="16" thickBot="1" x14ac:dyDescent="0.25">
      <c r="A13" s="109" t="s">
        <v>1</v>
      </c>
      <c r="B13" s="110"/>
      <c r="C13" s="37">
        <f>SUM(C9:C12)</f>
        <v>0</v>
      </c>
      <c r="D13" s="37">
        <f t="shared" ref="D13:F13" si="9">SUM(D9:D12)</f>
        <v>0</v>
      </c>
      <c r="E13" s="37">
        <f>SUM(E9:E12)</f>
        <v>30</v>
      </c>
      <c r="F13" s="37">
        <f t="shared" si="9"/>
        <v>0</v>
      </c>
      <c r="G13" s="37">
        <f>SUM(G9:G12)</f>
        <v>30</v>
      </c>
      <c r="H13" s="37">
        <f t="shared" ref="H13" si="10">SUM(H9:H12)</f>
        <v>0</v>
      </c>
      <c r="I13" s="59">
        <f>SUM(I9:I12)</f>
        <v>0</v>
      </c>
      <c r="J13" s="30">
        <f t="shared" si="8"/>
        <v>30</v>
      </c>
      <c r="K13" s="73">
        <f t="shared" si="0"/>
        <v>0</v>
      </c>
      <c r="L13" s="73">
        <f t="shared" si="0"/>
        <v>0</v>
      </c>
      <c r="M13" s="73">
        <f t="shared" si="0"/>
        <v>30</v>
      </c>
      <c r="N13" s="73">
        <f t="shared" si="0"/>
        <v>0</v>
      </c>
      <c r="O13" s="74">
        <f t="shared" si="1"/>
        <v>0</v>
      </c>
      <c r="P13" s="71">
        <f t="shared" si="2"/>
        <v>1</v>
      </c>
      <c r="Q13" s="71">
        <f t="shared" si="3"/>
        <v>1</v>
      </c>
      <c r="R13" s="71">
        <f t="shared" si="4"/>
        <v>0</v>
      </c>
      <c r="S13" s="71">
        <f t="shared" si="5"/>
        <v>0</v>
      </c>
      <c r="T13" s="71" t="e">
        <f t="shared" si="6"/>
        <v>#DIV/0!</v>
      </c>
    </row>
    <row r="14" spans="1:20" ht="15" customHeight="1" x14ac:dyDescent="0.2">
      <c r="A14" s="132" t="s">
        <v>21</v>
      </c>
      <c r="B14" s="3" t="s">
        <v>5</v>
      </c>
      <c r="C14" s="79">
        <v>0</v>
      </c>
      <c r="D14" s="79">
        <v>0</v>
      </c>
      <c r="E14" s="50">
        <v>2</v>
      </c>
      <c r="F14" s="79">
        <v>0</v>
      </c>
      <c r="G14" s="50">
        <f>C14+E14</f>
        <v>2</v>
      </c>
      <c r="H14" s="50">
        <f>D14+F14</f>
        <v>0</v>
      </c>
      <c r="I14" s="79">
        <v>0</v>
      </c>
      <c r="J14" s="30">
        <f t="shared" si="8"/>
        <v>2</v>
      </c>
      <c r="K14" s="30">
        <f t="shared" ref="K14:K33" si="11">C14</f>
        <v>0</v>
      </c>
      <c r="L14" s="31">
        <f t="shared" ref="L14:L33" si="12">D14</f>
        <v>0</v>
      </c>
      <c r="M14" s="31">
        <f t="shared" ref="M14:M33" si="13">E14</f>
        <v>2</v>
      </c>
      <c r="N14" s="31">
        <f t="shared" ref="N14:N33" si="14">F14</f>
        <v>0</v>
      </c>
      <c r="O14" s="49">
        <f t="shared" ref="O14:O33" si="15">I14</f>
        <v>0</v>
      </c>
      <c r="P14" s="71">
        <f t="shared" ref="P14:P33" si="16">(K14+L14+M14+N14)/J14</f>
        <v>1</v>
      </c>
      <c r="Q14" s="71">
        <f t="shared" ref="Q14:Q33" si="17">(M14+N14)/(J14-K14-L14)</f>
        <v>1</v>
      </c>
      <c r="R14" s="71">
        <f t="shared" ref="R14:R33" si="18">(L14+N14)/(K14+L14+M14+N14)</f>
        <v>0</v>
      </c>
      <c r="S14" s="71">
        <f t="shared" ref="S14:S33" si="19">(L14+N14)/J14</f>
        <v>0</v>
      </c>
      <c r="T14" s="71" t="e">
        <f t="shared" ref="T14:T33" si="20">O14/(L14+N14)</f>
        <v>#DIV/0!</v>
      </c>
    </row>
    <row r="15" spans="1:20" x14ac:dyDescent="0.2">
      <c r="A15" s="133"/>
      <c r="B15" s="3" t="s">
        <v>6</v>
      </c>
      <c r="C15" s="42">
        <v>0</v>
      </c>
      <c r="D15" s="42">
        <v>0</v>
      </c>
      <c r="E15" s="42">
        <v>2</v>
      </c>
      <c r="F15" s="42">
        <v>0</v>
      </c>
      <c r="G15" s="50">
        <f t="shared" ref="G15" si="21">C15+E15</f>
        <v>2</v>
      </c>
      <c r="H15" s="50">
        <f t="shared" ref="H15" si="22">D15+F15</f>
        <v>0</v>
      </c>
      <c r="I15" s="42">
        <v>0</v>
      </c>
      <c r="J15" s="30">
        <f t="shared" si="8"/>
        <v>2</v>
      </c>
      <c r="K15" s="31">
        <f t="shared" si="11"/>
        <v>0</v>
      </c>
      <c r="L15" s="31">
        <f t="shared" si="12"/>
        <v>0</v>
      </c>
      <c r="M15" s="31">
        <f t="shared" si="13"/>
        <v>2</v>
      </c>
      <c r="N15" s="31">
        <f t="shared" si="14"/>
        <v>0</v>
      </c>
      <c r="O15" s="49">
        <f t="shared" si="15"/>
        <v>0</v>
      </c>
      <c r="P15" s="71">
        <f t="shared" si="16"/>
        <v>1</v>
      </c>
      <c r="Q15" s="71">
        <f t="shared" si="17"/>
        <v>1</v>
      </c>
      <c r="R15" s="71">
        <f t="shared" si="18"/>
        <v>0</v>
      </c>
      <c r="S15" s="71">
        <f t="shared" si="19"/>
        <v>0</v>
      </c>
      <c r="T15" s="71" t="e">
        <f t="shared" si="20"/>
        <v>#DIV/0!</v>
      </c>
    </row>
    <row r="16" spans="1:20" x14ac:dyDescent="0.2">
      <c r="A16" s="133"/>
      <c r="B16" s="3" t="s">
        <v>7</v>
      </c>
      <c r="C16" s="42">
        <v>0</v>
      </c>
      <c r="D16" s="42">
        <v>0</v>
      </c>
      <c r="E16" s="42">
        <v>5</v>
      </c>
      <c r="F16" s="42">
        <v>0</v>
      </c>
      <c r="G16" s="50">
        <f t="shared" ref="G16:H17" si="23">C16+E16</f>
        <v>5</v>
      </c>
      <c r="H16" s="50">
        <f t="shared" si="23"/>
        <v>0</v>
      </c>
      <c r="I16" s="70">
        <v>0</v>
      </c>
      <c r="J16" s="30">
        <f t="shared" si="8"/>
        <v>5</v>
      </c>
      <c r="K16" s="31">
        <f t="shared" si="11"/>
        <v>0</v>
      </c>
      <c r="L16" s="31">
        <f t="shared" si="12"/>
        <v>0</v>
      </c>
      <c r="M16" s="31">
        <f t="shared" si="13"/>
        <v>5</v>
      </c>
      <c r="N16" s="31">
        <f t="shared" si="14"/>
        <v>0</v>
      </c>
      <c r="O16" s="49">
        <f t="shared" si="15"/>
        <v>0</v>
      </c>
      <c r="P16" s="71">
        <f t="shared" si="16"/>
        <v>1</v>
      </c>
      <c r="Q16" s="71">
        <f t="shared" si="17"/>
        <v>1</v>
      </c>
      <c r="R16" s="71">
        <f t="shared" si="18"/>
        <v>0</v>
      </c>
      <c r="S16" s="71">
        <f t="shared" si="19"/>
        <v>0</v>
      </c>
      <c r="T16" s="71" t="e">
        <f t="shared" si="20"/>
        <v>#DIV/0!</v>
      </c>
    </row>
    <row r="17" spans="1:20" ht="16" thickBot="1" x14ac:dyDescent="0.25">
      <c r="A17" s="134"/>
      <c r="B17" s="3" t="s">
        <v>8</v>
      </c>
      <c r="C17" s="42"/>
      <c r="D17" s="42"/>
      <c r="E17" s="42">
        <v>2</v>
      </c>
      <c r="F17" s="42"/>
      <c r="G17" s="50">
        <f t="shared" si="23"/>
        <v>2</v>
      </c>
      <c r="H17" s="50">
        <f t="shared" si="23"/>
        <v>0</v>
      </c>
      <c r="I17" s="70"/>
      <c r="J17" s="30">
        <f t="shared" si="8"/>
        <v>2</v>
      </c>
      <c r="K17" s="68">
        <f t="shared" si="11"/>
        <v>0</v>
      </c>
      <c r="L17" s="68">
        <f t="shared" si="12"/>
        <v>0</v>
      </c>
      <c r="M17" s="68">
        <f t="shared" si="13"/>
        <v>2</v>
      </c>
      <c r="N17" s="68">
        <f t="shared" si="14"/>
        <v>0</v>
      </c>
      <c r="O17" s="72">
        <f t="shared" si="15"/>
        <v>0</v>
      </c>
      <c r="P17" s="71">
        <f t="shared" si="16"/>
        <v>1</v>
      </c>
      <c r="Q17" s="71">
        <f t="shared" si="17"/>
        <v>1</v>
      </c>
      <c r="R17" s="71">
        <f t="shared" si="18"/>
        <v>0</v>
      </c>
      <c r="S17" s="71">
        <f t="shared" si="19"/>
        <v>0</v>
      </c>
      <c r="T17" s="71" t="e">
        <f t="shared" si="20"/>
        <v>#DIV/0!</v>
      </c>
    </row>
    <row r="18" spans="1:20" ht="16" thickBot="1" x14ac:dyDescent="0.25">
      <c r="A18" s="109" t="s">
        <v>1</v>
      </c>
      <c r="B18" s="110"/>
      <c r="C18" s="37">
        <f>SUM(C14:C17)</f>
        <v>0</v>
      </c>
      <c r="D18" s="37">
        <f t="shared" ref="D18:F18" si="24">SUM(D14:D17)</f>
        <v>0</v>
      </c>
      <c r="E18" s="37">
        <f>SUM(E14:E17)</f>
        <v>11</v>
      </c>
      <c r="F18" s="37">
        <f t="shared" si="24"/>
        <v>0</v>
      </c>
      <c r="G18" s="37">
        <f>SUM(G14:G17)</f>
        <v>11</v>
      </c>
      <c r="H18" s="37">
        <f t="shared" ref="H18" si="25">SUM(H14:H17)</f>
        <v>0</v>
      </c>
      <c r="I18" s="59">
        <f>SUM(I14:I17)</f>
        <v>0</v>
      </c>
      <c r="J18" s="30">
        <f t="shared" si="8"/>
        <v>11</v>
      </c>
      <c r="K18" s="73">
        <f t="shared" si="11"/>
        <v>0</v>
      </c>
      <c r="L18" s="73">
        <f t="shared" si="12"/>
        <v>0</v>
      </c>
      <c r="M18" s="73">
        <f t="shared" si="13"/>
        <v>11</v>
      </c>
      <c r="N18" s="73">
        <f t="shared" si="14"/>
        <v>0</v>
      </c>
      <c r="O18" s="74">
        <f t="shared" si="15"/>
        <v>0</v>
      </c>
      <c r="P18" s="71">
        <f t="shared" si="16"/>
        <v>1</v>
      </c>
      <c r="Q18" s="71">
        <f t="shared" si="17"/>
        <v>1</v>
      </c>
      <c r="R18" s="71">
        <f t="shared" si="18"/>
        <v>0</v>
      </c>
      <c r="S18" s="71">
        <f t="shared" si="19"/>
        <v>0</v>
      </c>
      <c r="T18" s="71" t="e">
        <f t="shared" si="20"/>
        <v>#DIV/0!</v>
      </c>
    </row>
    <row r="19" spans="1:20" ht="15" customHeight="1" x14ac:dyDescent="0.2">
      <c r="A19" s="132" t="s">
        <v>151</v>
      </c>
      <c r="B19" s="3" t="s">
        <v>5</v>
      </c>
      <c r="C19" s="79">
        <v>0</v>
      </c>
      <c r="D19" s="79">
        <v>0</v>
      </c>
      <c r="E19" s="50">
        <v>5</v>
      </c>
      <c r="F19" s="79">
        <v>0</v>
      </c>
      <c r="G19" s="50">
        <f>C19+E19</f>
        <v>5</v>
      </c>
      <c r="H19" s="50">
        <f>D19+F19</f>
        <v>0</v>
      </c>
      <c r="I19" s="79">
        <v>0</v>
      </c>
      <c r="J19" s="30">
        <f t="shared" si="8"/>
        <v>5</v>
      </c>
      <c r="K19" s="30">
        <f t="shared" si="11"/>
        <v>0</v>
      </c>
      <c r="L19" s="31">
        <f t="shared" si="12"/>
        <v>0</v>
      </c>
      <c r="M19" s="31">
        <f t="shared" si="13"/>
        <v>5</v>
      </c>
      <c r="N19" s="31">
        <f t="shared" si="14"/>
        <v>0</v>
      </c>
      <c r="O19" s="49">
        <f t="shared" si="15"/>
        <v>0</v>
      </c>
      <c r="P19" s="71">
        <f t="shared" si="16"/>
        <v>1</v>
      </c>
      <c r="Q19" s="71">
        <f t="shared" si="17"/>
        <v>1</v>
      </c>
      <c r="R19" s="71">
        <f t="shared" si="18"/>
        <v>0</v>
      </c>
      <c r="S19" s="71">
        <f t="shared" si="19"/>
        <v>0</v>
      </c>
      <c r="T19" s="71" t="e">
        <f t="shared" si="20"/>
        <v>#DIV/0!</v>
      </c>
    </row>
    <row r="20" spans="1:20" x14ac:dyDescent="0.2">
      <c r="A20" s="133"/>
      <c r="B20" s="3" t="s">
        <v>6</v>
      </c>
      <c r="C20" s="42">
        <v>0</v>
      </c>
      <c r="D20" s="42">
        <v>0</v>
      </c>
      <c r="E20" s="42">
        <v>5</v>
      </c>
      <c r="F20" s="42">
        <v>0</v>
      </c>
      <c r="G20" s="50">
        <f t="shared" ref="G20" si="26">C20+E20</f>
        <v>5</v>
      </c>
      <c r="H20" s="50">
        <f t="shared" ref="H20" si="27">D20+F20</f>
        <v>0</v>
      </c>
      <c r="I20" s="42">
        <v>0</v>
      </c>
      <c r="J20" s="30">
        <f t="shared" si="8"/>
        <v>5</v>
      </c>
      <c r="K20" s="31">
        <f t="shared" si="11"/>
        <v>0</v>
      </c>
      <c r="L20" s="31">
        <f t="shared" si="12"/>
        <v>0</v>
      </c>
      <c r="M20" s="31">
        <f t="shared" si="13"/>
        <v>5</v>
      </c>
      <c r="N20" s="31">
        <f t="shared" si="14"/>
        <v>0</v>
      </c>
      <c r="O20" s="49">
        <f t="shared" si="15"/>
        <v>0</v>
      </c>
      <c r="P20" s="71">
        <f t="shared" si="16"/>
        <v>1</v>
      </c>
      <c r="Q20" s="71">
        <f t="shared" si="17"/>
        <v>1</v>
      </c>
      <c r="R20" s="71">
        <f t="shared" si="18"/>
        <v>0</v>
      </c>
      <c r="S20" s="71">
        <f t="shared" si="19"/>
        <v>0</v>
      </c>
      <c r="T20" s="71" t="e">
        <f t="shared" si="20"/>
        <v>#DIV/0!</v>
      </c>
    </row>
    <row r="21" spans="1:20" x14ac:dyDescent="0.2">
      <c r="A21" s="133"/>
      <c r="B21" s="3" t="s">
        <v>7</v>
      </c>
      <c r="C21" s="42">
        <v>0</v>
      </c>
      <c r="D21" s="42">
        <v>0</v>
      </c>
      <c r="E21" s="42">
        <v>8</v>
      </c>
      <c r="F21" s="42">
        <v>0</v>
      </c>
      <c r="G21" s="50">
        <f t="shared" ref="G21:H22" si="28">C21+E21</f>
        <v>8</v>
      </c>
      <c r="H21" s="50">
        <f t="shared" si="28"/>
        <v>0</v>
      </c>
      <c r="I21" s="70">
        <v>0</v>
      </c>
      <c r="J21" s="30">
        <f t="shared" si="8"/>
        <v>8</v>
      </c>
      <c r="K21" s="31">
        <f t="shared" si="11"/>
        <v>0</v>
      </c>
      <c r="L21" s="31">
        <f t="shared" si="12"/>
        <v>0</v>
      </c>
      <c r="M21" s="31">
        <f t="shared" si="13"/>
        <v>8</v>
      </c>
      <c r="N21" s="31">
        <f t="shared" si="14"/>
        <v>0</v>
      </c>
      <c r="O21" s="49">
        <f t="shared" si="15"/>
        <v>0</v>
      </c>
      <c r="P21" s="71">
        <f t="shared" si="16"/>
        <v>1</v>
      </c>
      <c r="Q21" s="71">
        <f t="shared" si="17"/>
        <v>1</v>
      </c>
      <c r="R21" s="71">
        <f t="shared" si="18"/>
        <v>0</v>
      </c>
      <c r="S21" s="71">
        <f t="shared" si="19"/>
        <v>0</v>
      </c>
      <c r="T21" s="71" t="e">
        <f t="shared" si="20"/>
        <v>#DIV/0!</v>
      </c>
    </row>
    <row r="22" spans="1:20" ht="16" thickBot="1" x14ac:dyDescent="0.25">
      <c r="A22" s="134"/>
      <c r="B22" s="3" t="s">
        <v>8</v>
      </c>
      <c r="C22" s="42"/>
      <c r="D22" s="42"/>
      <c r="E22" s="42">
        <v>6</v>
      </c>
      <c r="F22" s="42"/>
      <c r="G22" s="50">
        <f t="shared" si="28"/>
        <v>6</v>
      </c>
      <c r="H22" s="50">
        <f t="shared" si="28"/>
        <v>0</v>
      </c>
      <c r="I22" s="70"/>
      <c r="J22" s="30">
        <f t="shared" si="8"/>
        <v>6</v>
      </c>
      <c r="K22" s="68">
        <f t="shared" si="11"/>
        <v>0</v>
      </c>
      <c r="L22" s="68">
        <f t="shared" si="12"/>
        <v>0</v>
      </c>
      <c r="M22" s="68">
        <f t="shared" si="13"/>
        <v>6</v>
      </c>
      <c r="N22" s="68">
        <f t="shared" si="14"/>
        <v>0</v>
      </c>
      <c r="O22" s="72">
        <f t="shared" si="15"/>
        <v>0</v>
      </c>
      <c r="P22" s="71">
        <f t="shared" si="16"/>
        <v>1</v>
      </c>
      <c r="Q22" s="71">
        <f t="shared" si="17"/>
        <v>1</v>
      </c>
      <c r="R22" s="71">
        <f t="shared" si="18"/>
        <v>0</v>
      </c>
      <c r="S22" s="71">
        <f t="shared" si="19"/>
        <v>0</v>
      </c>
      <c r="T22" s="71" t="e">
        <f t="shared" si="20"/>
        <v>#DIV/0!</v>
      </c>
    </row>
    <row r="23" spans="1:20" ht="16" thickBot="1" x14ac:dyDescent="0.25">
      <c r="A23" s="109" t="s">
        <v>1</v>
      </c>
      <c r="B23" s="110"/>
      <c r="C23" s="37">
        <f t="shared" ref="C23:F23" si="29">SUM(C19:C22)</f>
        <v>0</v>
      </c>
      <c r="D23" s="37">
        <f t="shared" si="29"/>
        <v>0</v>
      </c>
      <c r="E23" s="37">
        <f t="shared" si="29"/>
        <v>24</v>
      </c>
      <c r="F23" s="37">
        <f t="shared" si="29"/>
        <v>0</v>
      </c>
      <c r="G23" s="37">
        <f>SUM(G19:G22)</f>
        <v>24</v>
      </c>
      <c r="H23" s="37">
        <f t="shared" ref="H23" si="30">SUM(H19:H22)</f>
        <v>0</v>
      </c>
      <c r="I23" s="59">
        <f>SUM(I19:I22)</f>
        <v>0</v>
      </c>
      <c r="J23" s="30">
        <f t="shared" si="8"/>
        <v>24</v>
      </c>
      <c r="K23" s="73">
        <f t="shared" si="11"/>
        <v>0</v>
      </c>
      <c r="L23" s="73">
        <f t="shared" si="12"/>
        <v>0</v>
      </c>
      <c r="M23" s="73">
        <f t="shared" si="13"/>
        <v>24</v>
      </c>
      <c r="N23" s="73">
        <f t="shared" si="14"/>
        <v>0</v>
      </c>
      <c r="O23" s="74">
        <f t="shared" si="15"/>
        <v>0</v>
      </c>
      <c r="P23" s="71">
        <f t="shared" si="16"/>
        <v>1</v>
      </c>
      <c r="Q23" s="71">
        <f t="shared" si="17"/>
        <v>1</v>
      </c>
      <c r="R23" s="71">
        <f t="shared" si="18"/>
        <v>0</v>
      </c>
      <c r="S23" s="71">
        <f t="shared" si="19"/>
        <v>0</v>
      </c>
      <c r="T23" s="71" t="e">
        <f t="shared" si="20"/>
        <v>#DIV/0!</v>
      </c>
    </row>
    <row r="24" spans="1:20" ht="15" customHeight="1" x14ac:dyDescent="0.2">
      <c r="A24" s="132" t="s">
        <v>152</v>
      </c>
      <c r="B24" s="3" t="s">
        <v>5</v>
      </c>
      <c r="C24" s="79">
        <v>0</v>
      </c>
      <c r="D24" s="79">
        <v>0</v>
      </c>
      <c r="E24" s="50">
        <v>2</v>
      </c>
      <c r="F24" s="79">
        <v>0</v>
      </c>
      <c r="G24" s="50">
        <f>C24+E24</f>
        <v>2</v>
      </c>
      <c r="H24" s="50">
        <f>D24+F24</f>
        <v>0</v>
      </c>
      <c r="I24" s="79">
        <v>0</v>
      </c>
      <c r="J24" s="30">
        <f t="shared" si="8"/>
        <v>2</v>
      </c>
      <c r="K24" s="30">
        <f t="shared" si="11"/>
        <v>0</v>
      </c>
      <c r="L24" s="31">
        <f t="shared" si="12"/>
        <v>0</v>
      </c>
      <c r="M24" s="31">
        <f t="shared" si="13"/>
        <v>2</v>
      </c>
      <c r="N24" s="31">
        <f t="shared" si="14"/>
        <v>0</v>
      </c>
      <c r="O24" s="49">
        <f t="shared" si="15"/>
        <v>0</v>
      </c>
      <c r="P24" s="71">
        <f t="shared" si="16"/>
        <v>1</v>
      </c>
      <c r="Q24" s="71">
        <f t="shared" si="17"/>
        <v>1</v>
      </c>
      <c r="R24" s="71">
        <f t="shared" si="18"/>
        <v>0</v>
      </c>
      <c r="S24" s="71">
        <f t="shared" si="19"/>
        <v>0</v>
      </c>
      <c r="T24" s="71" t="e">
        <f t="shared" si="20"/>
        <v>#DIV/0!</v>
      </c>
    </row>
    <row r="25" spans="1:20" x14ac:dyDescent="0.2">
      <c r="A25" s="133"/>
      <c r="B25" s="3" t="s">
        <v>6</v>
      </c>
      <c r="C25" s="42">
        <v>0</v>
      </c>
      <c r="D25" s="42">
        <v>0</v>
      </c>
      <c r="E25" s="42">
        <v>2</v>
      </c>
      <c r="F25" s="42">
        <v>0</v>
      </c>
      <c r="G25" s="50">
        <f t="shared" ref="G25" si="31">C25+E25</f>
        <v>2</v>
      </c>
      <c r="H25" s="50">
        <f t="shared" ref="H25" si="32">D25+F25</f>
        <v>0</v>
      </c>
      <c r="I25" s="42">
        <v>0</v>
      </c>
      <c r="J25" s="30">
        <f t="shared" si="8"/>
        <v>2</v>
      </c>
      <c r="K25" s="31">
        <f t="shared" si="11"/>
        <v>0</v>
      </c>
      <c r="L25" s="31">
        <f t="shared" si="12"/>
        <v>0</v>
      </c>
      <c r="M25" s="31">
        <f t="shared" si="13"/>
        <v>2</v>
      </c>
      <c r="N25" s="31">
        <f t="shared" si="14"/>
        <v>0</v>
      </c>
      <c r="O25" s="49">
        <f t="shared" si="15"/>
        <v>0</v>
      </c>
      <c r="P25" s="71">
        <f t="shared" si="16"/>
        <v>1</v>
      </c>
      <c r="Q25" s="71">
        <f t="shared" si="17"/>
        <v>1</v>
      </c>
      <c r="R25" s="71">
        <f t="shared" si="18"/>
        <v>0</v>
      </c>
      <c r="S25" s="71">
        <f t="shared" si="19"/>
        <v>0</v>
      </c>
      <c r="T25" s="71" t="e">
        <f t="shared" si="20"/>
        <v>#DIV/0!</v>
      </c>
    </row>
    <row r="26" spans="1:20" x14ac:dyDescent="0.2">
      <c r="A26" s="133"/>
      <c r="B26" s="3" t="s">
        <v>7</v>
      </c>
      <c r="C26" s="42">
        <v>0</v>
      </c>
      <c r="D26" s="42">
        <v>0</v>
      </c>
      <c r="E26" s="42">
        <v>0</v>
      </c>
      <c r="F26" s="42">
        <v>0</v>
      </c>
      <c r="G26" s="50">
        <f t="shared" ref="G26:H27" si="33">C26+E26</f>
        <v>0</v>
      </c>
      <c r="H26" s="50">
        <f t="shared" si="33"/>
        <v>0</v>
      </c>
      <c r="I26" s="70">
        <v>0</v>
      </c>
      <c r="J26" s="30">
        <f t="shared" si="8"/>
        <v>0</v>
      </c>
      <c r="K26" s="31">
        <f t="shared" si="11"/>
        <v>0</v>
      </c>
      <c r="L26" s="31">
        <f t="shared" si="12"/>
        <v>0</v>
      </c>
      <c r="M26" s="31">
        <f t="shared" si="13"/>
        <v>0</v>
      </c>
      <c r="N26" s="31">
        <f t="shared" si="14"/>
        <v>0</v>
      </c>
      <c r="O26" s="49">
        <f t="shared" si="15"/>
        <v>0</v>
      </c>
      <c r="P26" s="71" t="e">
        <f t="shared" si="16"/>
        <v>#DIV/0!</v>
      </c>
      <c r="Q26" s="71" t="e">
        <f t="shared" si="17"/>
        <v>#DIV/0!</v>
      </c>
      <c r="R26" s="71" t="e">
        <f t="shared" si="18"/>
        <v>#DIV/0!</v>
      </c>
      <c r="S26" s="71" t="e">
        <f t="shared" si="19"/>
        <v>#DIV/0!</v>
      </c>
      <c r="T26" s="71" t="e">
        <f t="shared" si="20"/>
        <v>#DIV/0!</v>
      </c>
    </row>
    <row r="27" spans="1:20" ht="16" thickBot="1" x14ac:dyDescent="0.25">
      <c r="A27" s="134"/>
      <c r="B27" s="3" t="s">
        <v>8</v>
      </c>
      <c r="C27" s="42"/>
      <c r="D27" s="42"/>
      <c r="E27" s="42">
        <v>4</v>
      </c>
      <c r="F27" s="42"/>
      <c r="G27" s="50">
        <f t="shared" si="33"/>
        <v>4</v>
      </c>
      <c r="H27" s="50">
        <f t="shared" si="33"/>
        <v>0</v>
      </c>
      <c r="I27" s="70"/>
      <c r="J27" s="30">
        <f t="shared" si="8"/>
        <v>4</v>
      </c>
      <c r="K27" s="68">
        <f t="shared" si="11"/>
        <v>0</v>
      </c>
      <c r="L27" s="68">
        <f t="shared" si="12"/>
        <v>0</v>
      </c>
      <c r="M27" s="68">
        <f t="shared" si="13"/>
        <v>4</v>
      </c>
      <c r="N27" s="68">
        <f t="shared" si="14"/>
        <v>0</v>
      </c>
      <c r="O27" s="72">
        <f t="shared" si="15"/>
        <v>0</v>
      </c>
      <c r="P27" s="71">
        <f t="shared" si="16"/>
        <v>1</v>
      </c>
      <c r="Q27" s="71">
        <f t="shared" si="17"/>
        <v>1</v>
      </c>
      <c r="R27" s="71">
        <f t="shared" si="18"/>
        <v>0</v>
      </c>
      <c r="S27" s="71">
        <f t="shared" si="19"/>
        <v>0</v>
      </c>
      <c r="T27" s="71" t="e">
        <f t="shared" si="20"/>
        <v>#DIV/0!</v>
      </c>
    </row>
    <row r="28" spans="1:20" ht="16" thickBot="1" x14ac:dyDescent="0.25">
      <c r="A28" s="109" t="s">
        <v>1</v>
      </c>
      <c r="B28" s="110"/>
      <c r="C28" s="37">
        <f>SUM(C24:C27)</f>
        <v>0</v>
      </c>
      <c r="D28" s="37">
        <f t="shared" ref="D28:F28" si="34">SUM(D24:D27)</f>
        <v>0</v>
      </c>
      <c r="E28" s="37">
        <f>SUM(E24:E27)</f>
        <v>8</v>
      </c>
      <c r="F28" s="37">
        <f t="shared" si="34"/>
        <v>0</v>
      </c>
      <c r="G28" s="37">
        <f>SUM(G24:G27)</f>
        <v>8</v>
      </c>
      <c r="H28" s="37">
        <f t="shared" ref="H28" si="35">SUM(H24:H27)</f>
        <v>0</v>
      </c>
      <c r="I28" s="59">
        <f>SUM(I24:I27)</f>
        <v>0</v>
      </c>
      <c r="J28" s="30">
        <f t="shared" si="8"/>
        <v>8</v>
      </c>
      <c r="K28" s="73">
        <f t="shared" si="11"/>
        <v>0</v>
      </c>
      <c r="L28" s="73">
        <f t="shared" si="12"/>
        <v>0</v>
      </c>
      <c r="M28" s="73">
        <f t="shared" si="13"/>
        <v>8</v>
      </c>
      <c r="N28" s="73">
        <f t="shared" si="14"/>
        <v>0</v>
      </c>
      <c r="O28" s="74">
        <f t="shared" si="15"/>
        <v>0</v>
      </c>
      <c r="P28" s="71">
        <f t="shared" si="16"/>
        <v>1</v>
      </c>
      <c r="Q28" s="71">
        <f t="shared" si="17"/>
        <v>1</v>
      </c>
      <c r="R28" s="71">
        <f t="shared" si="18"/>
        <v>0</v>
      </c>
      <c r="S28" s="71">
        <f t="shared" si="19"/>
        <v>0</v>
      </c>
      <c r="T28" s="71" t="e">
        <f t="shared" si="20"/>
        <v>#DIV/0!</v>
      </c>
    </row>
    <row r="29" spans="1:20" ht="15" customHeight="1" x14ac:dyDescent="0.2">
      <c r="A29" s="132" t="s">
        <v>153</v>
      </c>
      <c r="B29" s="3" t="s">
        <v>5</v>
      </c>
      <c r="C29" s="79">
        <v>0</v>
      </c>
      <c r="D29" s="79">
        <v>0</v>
      </c>
      <c r="E29" s="79">
        <v>0</v>
      </c>
      <c r="F29" s="79">
        <v>0</v>
      </c>
      <c r="G29" s="50">
        <f>C29+E29</f>
        <v>0</v>
      </c>
      <c r="H29" s="50">
        <f>D29+F29</f>
        <v>0</v>
      </c>
      <c r="I29" s="79">
        <v>0</v>
      </c>
      <c r="J29" s="30">
        <f t="shared" si="8"/>
        <v>0</v>
      </c>
      <c r="K29" s="30">
        <f t="shared" si="11"/>
        <v>0</v>
      </c>
      <c r="L29" s="31">
        <f t="shared" si="12"/>
        <v>0</v>
      </c>
      <c r="M29" s="31">
        <f t="shared" si="13"/>
        <v>0</v>
      </c>
      <c r="N29" s="31">
        <f t="shared" si="14"/>
        <v>0</v>
      </c>
      <c r="O29" s="49">
        <f t="shared" si="15"/>
        <v>0</v>
      </c>
      <c r="P29" s="71" t="e">
        <f t="shared" si="16"/>
        <v>#DIV/0!</v>
      </c>
      <c r="Q29" s="71" t="e">
        <f t="shared" si="17"/>
        <v>#DIV/0!</v>
      </c>
      <c r="R29" s="71" t="e">
        <f t="shared" si="18"/>
        <v>#DIV/0!</v>
      </c>
      <c r="S29" s="71" t="e">
        <f t="shared" si="19"/>
        <v>#DIV/0!</v>
      </c>
      <c r="T29" s="71" t="e">
        <f t="shared" si="20"/>
        <v>#DIV/0!</v>
      </c>
    </row>
    <row r="30" spans="1:20" x14ac:dyDescent="0.2">
      <c r="A30" s="133"/>
      <c r="B30" s="3" t="s">
        <v>6</v>
      </c>
      <c r="C30" s="42">
        <v>0</v>
      </c>
      <c r="D30" s="42">
        <v>0</v>
      </c>
      <c r="E30" s="42">
        <v>4</v>
      </c>
      <c r="F30" s="42">
        <v>0</v>
      </c>
      <c r="G30" s="50">
        <f t="shared" ref="G30" si="36">C30+E30</f>
        <v>4</v>
      </c>
      <c r="H30" s="50">
        <f t="shared" ref="H30" si="37">D30+F30</f>
        <v>0</v>
      </c>
      <c r="I30" s="42">
        <v>0</v>
      </c>
      <c r="J30" s="30">
        <f t="shared" si="8"/>
        <v>4</v>
      </c>
      <c r="K30" s="31">
        <f t="shared" si="11"/>
        <v>0</v>
      </c>
      <c r="L30" s="31">
        <f t="shared" si="12"/>
        <v>0</v>
      </c>
      <c r="M30" s="31">
        <f t="shared" si="13"/>
        <v>4</v>
      </c>
      <c r="N30" s="31">
        <f t="shared" si="14"/>
        <v>0</v>
      </c>
      <c r="O30" s="49">
        <f t="shared" si="15"/>
        <v>0</v>
      </c>
      <c r="P30" s="71">
        <f t="shared" si="16"/>
        <v>1</v>
      </c>
      <c r="Q30" s="71">
        <f t="shared" si="17"/>
        <v>1</v>
      </c>
      <c r="R30" s="71">
        <f t="shared" si="18"/>
        <v>0</v>
      </c>
      <c r="S30" s="71">
        <f t="shared" si="19"/>
        <v>0</v>
      </c>
      <c r="T30" s="71" t="e">
        <f t="shared" si="20"/>
        <v>#DIV/0!</v>
      </c>
    </row>
    <row r="31" spans="1:20" x14ac:dyDescent="0.2">
      <c r="A31" s="133"/>
      <c r="B31" s="3" t="s">
        <v>7</v>
      </c>
      <c r="C31" s="42">
        <v>0</v>
      </c>
      <c r="D31" s="42">
        <v>0</v>
      </c>
      <c r="E31" s="42">
        <v>0</v>
      </c>
      <c r="F31" s="42">
        <v>0</v>
      </c>
      <c r="G31" s="50">
        <f t="shared" ref="G31:H32" si="38">C31+E31</f>
        <v>0</v>
      </c>
      <c r="H31" s="50">
        <f t="shared" si="38"/>
        <v>0</v>
      </c>
      <c r="I31" s="70">
        <v>0</v>
      </c>
      <c r="J31" s="30">
        <f t="shared" si="8"/>
        <v>0</v>
      </c>
      <c r="K31" s="31">
        <f t="shared" si="11"/>
        <v>0</v>
      </c>
      <c r="L31" s="31">
        <f t="shared" si="12"/>
        <v>0</v>
      </c>
      <c r="M31" s="31">
        <f t="shared" si="13"/>
        <v>0</v>
      </c>
      <c r="N31" s="31">
        <f t="shared" si="14"/>
        <v>0</v>
      </c>
      <c r="O31" s="49">
        <f t="shared" si="15"/>
        <v>0</v>
      </c>
      <c r="P31" s="71" t="e">
        <f t="shared" si="16"/>
        <v>#DIV/0!</v>
      </c>
      <c r="Q31" s="71" t="e">
        <f t="shared" si="17"/>
        <v>#DIV/0!</v>
      </c>
      <c r="R31" s="71" t="e">
        <f t="shared" si="18"/>
        <v>#DIV/0!</v>
      </c>
      <c r="S31" s="71" t="e">
        <f t="shared" si="19"/>
        <v>#DIV/0!</v>
      </c>
      <c r="T31" s="71" t="e">
        <f t="shared" si="20"/>
        <v>#DIV/0!</v>
      </c>
    </row>
    <row r="32" spans="1:20" ht="16" thickBot="1" x14ac:dyDescent="0.25">
      <c r="A32" s="134"/>
      <c r="B32" s="3" t="s">
        <v>8</v>
      </c>
      <c r="C32" s="42"/>
      <c r="D32" s="42"/>
      <c r="E32" s="42">
        <v>1</v>
      </c>
      <c r="F32" s="42"/>
      <c r="G32" s="50">
        <f t="shared" si="38"/>
        <v>1</v>
      </c>
      <c r="H32" s="50">
        <f t="shared" si="38"/>
        <v>0</v>
      </c>
      <c r="I32" s="70"/>
      <c r="J32" s="30">
        <f t="shared" si="8"/>
        <v>1</v>
      </c>
      <c r="K32" s="68">
        <f t="shared" si="11"/>
        <v>0</v>
      </c>
      <c r="L32" s="68">
        <f t="shared" si="12"/>
        <v>0</v>
      </c>
      <c r="M32" s="68">
        <f t="shared" si="13"/>
        <v>1</v>
      </c>
      <c r="N32" s="68">
        <f t="shared" si="14"/>
        <v>0</v>
      </c>
      <c r="O32" s="72">
        <f t="shared" si="15"/>
        <v>0</v>
      </c>
      <c r="P32" s="71">
        <f t="shared" si="16"/>
        <v>1</v>
      </c>
      <c r="Q32" s="71">
        <f t="shared" si="17"/>
        <v>1</v>
      </c>
      <c r="R32" s="71">
        <f t="shared" si="18"/>
        <v>0</v>
      </c>
      <c r="S32" s="71">
        <f t="shared" si="19"/>
        <v>0</v>
      </c>
      <c r="T32" s="71" t="e">
        <f t="shared" si="20"/>
        <v>#DIV/0!</v>
      </c>
    </row>
    <row r="33" spans="1:20" ht="16" thickBot="1" x14ac:dyDescent="0.25">
      <c r="A33" s="109" t="s">
        <v>1</v>
      </c>
      <c r="B33" s="110"/>
      <c r="C33" s="37">
        <f>SUM(C29:C32)</f>
        <v>0</v>
      </c>
      <c r="D33" s="37">
        <f t="shared" ref="D33:F33" si="39">SUM(D29:D32)</f>
        <v>0</v>
      </c>
      <c r="E33" s="37">
        <f>SUM(E29:E32)</f>
        <v>5</v>
      </c>
      <c r="F33" s="37">
        <f t="shared" si="39"/>
        <v>0</v>
      </c>
      <c r="G33" s="37">
        <f>SUM(G29:G32)</f>
        <v>5</v>
      </c>
      <c r="H33" s="37">
        <f t="shared" ref="H33" si="40">SUM(H29:H32)</f>
        <v>0</v>
      </c>
      <c r="I33" s="59">
        <f>SUM(I29:I32)</f>
        <v>0</v>
      </c>
      <c r="J33" s="30">
        <f t="shared" si="8"/>
        <v>5</v>
      </c>
      <c r="K33" s="73">
        <f t="shared" si="11"/>
        <v>0</v>
      </c>
      <c r="L33" s="73">
        <f t="shared" si="12"/>
        <v>0</v>
      </c>
      <c r="M33" s="73">
        <f t="shared" si="13"/>
        <v>5</v>
      </c>
      <c r="N33" s="73">
        <f t="shared" si="14"/>
        <v>0</v>
      </c>
      <c r="O33" s="74">
        <f t="shared" si="15"/>
        <v>0</v>
      </c>
      <c r="P33" s="71">
        <f t="shared" si="16"/>
        <v>1</v>
      </c>
      <c r="Q33" s="71">
        <f t="shared" si="17"/>
        <v>1</v>
      </c>
      <c r="R33" s="71">
        <f t="shared" si="18"/>
        <v>0</v>
      </c>
      <c r="S33" s="71">
        <f t="shared" si="19"/>
        <v>0</v>
      </c>
      <c r="T33" s="71" t="e">
        <f t="shared" si="20"/>
        <v>#DIV/0!</v>
      </c>
    </row>
    <row r="34" spans="1:20" ht="12.75" customHeight="1" x14ac:dyDescent="0.2">
      <c r="A34" s="8"/>
      <c r="B34" s="9"/>
      <c r="C34" s="7"/>
      <c r="D34" s="7"/>
      <c r="E34" s="7"/>
      <c r="F34" s="7"/>
      <c r="G34" s="7"/>
      <c r="H34" s="7"/>
      <c r="I34" s="7"/>
      <c r="J34" s="30">
        <f t="shared" si="8"/>
        <v>0</v>
      </c>
    </row>
    <row r="35" spans="1:20" ht="15" customHeight="1" x14ac:dyDescent="0.2">
      <c r="A35" s="111" t="s">
        <v>11</v>
      </c>
      <c r="B35" s="112"/>
      <c r="C35" s="30">
        <f>C14+C9+C19+C24+C29</f>
        <v>0</v>
      </c>
      <c r="D35" s="30">
        <f>D9+D14+D19+D24+D29</f>
        <v>0</v>
      </c>
      <c r="E35" s="30">
        <f>E9+E14+E19+E24+E29</f>
        <v>12</v>
      </c>
      <c r="F35" s="30">
        <f>F9+F14+F19+F24+F29</f>
        <v>0</v>
      </c>
      <c r="G35" s="33">
        <f>C35+E35</f>
        <v>12</v>
      </c>
      <c r="H35" s="30">
        <f>H9+H14+H19+H24+H29</f>
        <v>0</v>
      </c>
      <c r="I35" s="33">
        <f>I9+I14+I19+I24+I29</f>
        <v>0</v>
      </c>
      <c r="J35" s="30">
        <f t="shared" si="8"/>
        <v>12</v>
      </c>
      <c r="K35" s="30">
        <f t="shared" ref="K35:N39" si="41">C35</f>
        <v>0</v>
      </c>
      <c r="L35" s="31">
        <f t="shared" si="41"/>
        <v>0</v>
      </c>
      <c r="M35" s="31">
        <f t="shared" si="41"/>
        <v>12</v>
      </c>
      <c r="N35" s="31">
        <f t="shared" si="41"/>
        <v>0</v>
      </c>
      <c r="O35" s="49">
        <f t="shared" ref="O35:O39" si="42">I35</f>
        <v>0</v>
      </c>
      <c r="P35" s="71">
        <f t="shared" ref="P35:P39" si="43">(K35+L35+M35+N35)/J35</f>
        <v>1</v>
      </c>
      <c r="Q35" s="71">
        <f t="shared" ref="Q35:Q39" si="44">(M35+N35)/(J35-K35-L35)</f>
        <v>1</v>
      </c>
      <c r="R35" s="71">
        <f t="shared" ref="R35:R39" si="45">(L35+N35)/(K35+L35+M35+N35)</f>
        <v>0</v>
      </c>
      <c r="S35" s="71">
        <f t="shared" ref="S35:S39" si="46">(L35+N35)/J35</f>
        <v>0</v>
      </c>
      <c r="T35" s="71" t="e">
        <f t="shared" ref="T35:T39" si="47">O35/(L35+N35)</f>
        <v>#DIV/0!</v>
      </c>
    </row>
    <row r="36" spans="1:20" x14ac:dyDescent="0.2">
      <c r="A36" s="111" t="s">
        <v>12</v>
      </c>
      <c r="B36" s="112"/>
      <c r="C36" s="30">
        <f t="shared" ref="C36:C38" si="48">C15+C10+C20+C25+C30</f>
        <v>0</v>
      </c>
      <c r="D36" s="30">
        <f t="shared" ref="D36:F36" si="49">D10+D15+D20+D25+D30</f>
        <v>0</v>
      </c>
      <c r="E36" s="30">
        <f t="shared" si="49"/>
        <v>20</v>
      </c>
      <c r="F36" s="30">
        <f t="shared" si="49"/>
        <v>0</v>
      </c>
      <c r="G36" s="33">
        <f t="shared" ref="G36:G38" si="50">C36+E36</f>
        <v>20</v>
      </c>
      <c r="H36" s="35">
        <f t="shared" ref="H36" si="51">H10+H15+H20+H25+H30</f>
        <v>0</v>
      </c>
      <c r="I36" s="33">
        <f t="shared" ref="I36:I38" si="52">I10+I15+I20+I25+I30</f>
        <v>0</v>
      </c>
      <c r="J36" s="30">
        <f t="shared" si="8"/>
        <v>20</v>
      </c>
      <c r="K36" s="31">
        <f t="shared" si="41"/>
        <v>0</v>
      </c>
      <c r="L36" s="31">
        <f t="shared" si="41"/>
        <v>0</v>
      </c>
      <c r="M36" s="31">
        <f t="shared" si="41"/>
        <v>20</v>
      </c>
      <c r="N36" s="31">
        <f t="shared" si="41"/>
        <v>0</v>
      </c>
      <c r="O36" s="49">
        <f t="shared" si="42"/>
        <v>0</v>
      </c>
      <c r="P36" s="71">
        <f t="shared" si="43"/>
        <v>1</v>
      </c>
      <c r="Q36" s="71">
        <f t="shared" si="44"/>
        <v>1</v>
      </c>
      <c r="R36" s="71">
        <f t="shared" si="45"/>
        <v>0</v>
      </c>
      <c r="S36" s="71">
        <f t="shared" si="46"/>
        <v>0</v>
      </c>
      <c r="T36" s="71" t="e">
        <f t="shared" si="47"/>
        <v>#DIV/0!</v>
      </c>
    </row>
    <row r="37" spans="1:20" x14ac:dyDescent="0.2">
      <c r="A37" s="111" t="s">
        <v>13</v>
      </c>
      <c r="B37" s="112"/>
      <c r="C37" s="30">
        <f t="shared" si="48"/>
        <v>0</v>
      </c>
      <c r="D37" s="30">
        <f t="shared" ref="D37:F37" si="53">D11+D16+D21+D26+D31</f>
        <v>0</v>
      </c>
      <c r="E37" s="30">
        <f t="shared" si="53"/>
        <v>25</v>
      </c>
      <c r="F37" s="30">
        <f t="shared" si="53"/>
        <v>0</v>
      </c>
      <c r="G37" s="33">
        <f t="shared" si="50"/>
        <v>25</v>
      </c>
      <c r="H37" s="39">
        <f t="shared" ref="H37" si="54">H11+H16+H21+H26+H31</f>
        <v>0</v>
      </c>
      <c r="I37" s="33">
        <f t="shared" si="52"/>
        <v>0</v>
      </c>
      <c r="J37" s="30">
        <f t="shared" si="8"/>
        <v>25</v>
      </c>
      <c r="K37" s="31">
        <f t="shared" si="41"/>
        <v>0</v>
      </c>
      <c r="L37" s="31">
        <f t="shared" si="41"/>
        <v>0</v>
      </c>
      <c r="M37" s="31">
        <f t="shared" si="41"/>
        <v>25</v>
      </c>
      <c r="N37" s="31">
        <f t="shared" si="41"/>
        <v>0</v>
      </c>
      <c r="O37" s="49">
        <f t="shared" si="42"/>
        <v>0</v>
      </c>
      <c r="P37" s="71">
        <f t="shared" si="43"/>
        <v>1</v>
      </c>
      <c r="Q37" s="71">
        <f t="shared" si="44"/>
        <v>1</v>
      </c>
      <c r="R37" s="71">
        <f t="shared" si="45"/>
        <v>0</v>
      </c>
      <c r="S37" s="71">
        <f t="shared" si="46"/>
        <v>0</v>
      </c>
      <c r="T37" s="71" t="e">
        <f t="shared" si="47"/>
        <v>#DIV/0!</v>
      </c>
    </row>
    <row r="38" spans="1:20" ht="16" thickBot="1" x14ac:dyDescent="0.25">
      <c r="A38" s="111" t="s">
        <v>14</v>
      </c>
      <c r="B38" s="112"/>
      <c r="C38" s="30">
        <f t="shared" si="48"/>
        <v>0</v>
      </c>
      <c r="D38" s="30">
        <f t="shared" ref="D38:F38" si="55">D12+D17+D22+D27+D32</f>
        <v>0</v>
      </c>
      <c r="E38" s="30">
        <f t="shared" si="55"/>
        <v>21</v>
      </c>
      <c r="F38" s="30">
        <f t="shared" si="55"/>
        <v>0</v>
      </c>
      <c r="G38" s="33">
        <f t="shared" si="50"/>
        <v>21</v>
      </c>
      <c r="H38" s="30">
        <f t="shared" ref="H38" si="56">H12+H17+H22+H27+H32</f>
        <v>0</v>
      </c>
      <c r="I38" s="33">
        <f t="shared" si="52"/>
        <v>0</v>
      </c>
      <c r="J38" s="30">
        <f t="shared" si="8"/>
        <v>21</v>
      </c>
      <c r="K38" s="68">
        <f t="shared" si="41"/>
        <v>0</v>
      </c>
      <c r="L38" s="68">
        <f t="shared" si="41"/>
        <v>0</v>
      </c>
      <c r="M38" s="68">
        <f t="shared" si="41"/>
        <v>21</v>
      </c>
      <c r="N38" s="68">
        <f t="shared" si="41"/>
        <v>0</v>
      </c>
      <c r="O38" s="72">
        <f t="shared" si="42"/>
        <v>0</v>
      </c>
      <c r="P38" s="71">
        <f t="shared" si="43"/>
        <v>1</v>
      </c>
      <c r="Q38" s="71">
        <f t="shared" si="44"/>
        <v>1</v>
      </c>
      <c r="R38" s="71">
        <f t="shared" si="45"/>
        <v>0</v>
      </c>
      <c r="S38" s="71">
        <f t="shared" si="46"/>
        <v>0</v>
      </c>
      <c r="T38" s="71" t="e">
        <f t="shared" si="47"/>
        <v>#DIV/0!</v>
      </c>
    </row>
    <row r="39" spans="1:20" ht="16" thickBot="1" x14ac:dyDescent="0.25">
      <c r="A39" s="109" t="s">
        <v>15</v>
      </c>
      <c r="B39" s="110"/>
      <c r="C39" s="37">
        <f t="shared" ref="C39:E39" si="57">SUM(C35:C38)</f>
        <v>0</v>
      </c>
      <c r="D39" s="37">
        <f t="shared" si="57"/>
        <v>0</v>
      </c>
      <c r="E39" s="37">
        <f t="shared" si="57"/>
        <v>78</v>
      </c>
      <c r="F39" s="37">
        <f t="shared" ref="F39" si="58">SUM(F35:F38)</f>
        <v>0</v>
      </c>
      <c r="G39" s="37">
        <f>SUM(G35:G38)</f>
        <v>78</v>
      </c>
      <c r="H39" s="37">
        <f t="shared" ref="H39" si="59">SUM(H35:H38)</f>
        <v>0</v>
      </c>
      <c r="I39" s="59">
        <f>SUM(I35:I38)</f>
        <v>0</v>
      </c>
      <c r="J39" s="30">
        <f t="shared" si="8"/>
        <v>78</v>
      </c>
      <c r="K39" s="73">
        <f t="shared" si="41"/>
        <v>0</v>
      </c>
      <c r="L39" s="73">
        <f t="shared" si="41"/>
        <v>0</v>
      </c>
      <c r="M39" s="73">
        <f t="shared" si="41"/>
        <v>78</v>
      </c>
      <c r="N39" s="73">
        <f t="shared" si="41"/>
        <v>0</v>
      </c>
      <c r="O39" s="74">
        <f t="shared" si="42"/>
        <v>0</v>
      </c>
      <c r="P39" s="71">
        <f t="shared" si="43"/>
        <v>1</v>
      </c>
      <c r="Q39" s="71">
        <f t="shared" si="44"/>
        <v>1</v>
      </c>
      <c r="R39" s="71">
        <f t="shared" si="45"/>
        <v>0</v>
      </c>
      <c r="S39" s="71">
        <f t="shared" si="46"/>
        <v>0</v>
      </c>
      <c r="T39" s="71" t="e">
        <f t="shared" si="47"/>
        <v>#DIV/0!</v>
      </c>
    </row>
    <row r="40" spans="1:20" s="11" customFormat="1" ht="14" x14ac:dyDescent="0.2">
      <c r="B40" s="11" t="s">
        <v>158</v>
      </c>
      <c r="C40" s="12"/>
      <c r="D40" s="13"/>
      <c r="E40" s="12"/>
      <c r="F40" s="12"/>
      <c r="G40" s="12"/>
      <c r="H40" s="12"/>
      <c r="I40" s="12"/>
      <c r="J40" s="12"/>
    </row>
    <row r="41" spans="1:20" s="11" customFormat="1" ht="14" x14ac:dyDescent="0.2">
      <c r="B41" s="15" t="s">
        <v>164</v>
      </c>
      <c r="C41" s="12"/>
      <c r="D41" s="14"/>
      <c r="E41" s="12"/>
      <c r="F41" s="12"/>
      <c r="G41" s="12"/>
      <c r="H41" s="12"/>
      <c r="I41" s="12"/>
      <c r="J41" s="12"/>
    </row>
    <row r="42" spans="1:20" s="11" customFormat="1" ht="14" x14ac:dyDescent="0.2">
      <c r="B42" s="15" t="s">
        <v>165</v>
      </c>
      <c r="C42" s="12"/>
      <c r="D42" s="14"/>
      <c r="E42" s="12"/>
      <c r="F42" s="12"/>
      <c r="G42" s="12"/>
      <c r="H42" s="12"/>
      <c r="I42" s="12"/>
      <c r="J42" s="12"/>
    </row>
    <row r="43" spans="1:20" s="11" customFormat="1" ht="14" x14ac:dyDescent="0.2">
      <c r="B43" s="11" t="s">
        <v>3</v>
      </c>
      <c r="C43" s="12">
        <f>I39</f>
        <v>0</v>
      </c>
      <c r="D43" s="14" t="e">
        <f>C43/C41</f>
        <v>#DIV/0!</v>
      </c>
      <c r="I43" s="12"/>
      <c r="J43" s="12"/>
    </row>
    <row r="44" spans="1:20" x14ac:dyDescent="0.2">
      <c r="I44" s="12"/>
      <c r="J44" s="12"/>
    </row>
    <row r="45" spans="1:20" x14ac:dyDescent="0.2">
      <c r="I45" s="12"/>
      <c r="J45" s="12"/>
    </row>
    <row r="46" spans="1:20" x14ac:dyDescent="0.2">
      <c r="I46" s="12"/>
      <c r="J46" s="12"/>
    </row>
    <row r="47" spans="1:20" x14ac:dyDescent="0.2">
      <c r="I47" s="12"/>
      <c r="J47" s="12"/>
    </row>
    <row r="48" spans="1:20" x14ac:dyDescent="0.2">
      <c r="I48" s="12"/>
      <c r="J48" s="12"/>
    </row>
    <row r="49" spans="9:10" x14ac:dyDescent="0.2">
      <c r="I49" s="12"/>
      <c r="J49" s="12"/>
    </row>
    <row r="50" spans="9:10" x14ac:dyDescent="0.2">
      <c r="I50" s="12"/>
      <c r="J50" s="12"/>
    </row>
    <row r="51" spans="9:10" x14ac:dyDescent="0.2">
      <c r="I51" s="12"/>
      <c r="J51" s="12"/>
    </row>
    <row r="52" spans="9:10" x14ac:dyDescent="0.2">
      <c r="I52" s="12"/>
      <c r="J52" s="12"/>
    </row>
    <row r="53" spans="9:10" x14ac:dyDescent="0.2">
      <c r="I53" s="12"/>
      <c r="J53" s="12"/>
    </row>
    <row r="54" spans="9:10" x14ac:dyDescent="0.2">
      <c r="I54" s="12"/>
      <c r="J54" s="12"/>
    </row>
    <row r="55" spans="9:10" x14ac:dyDescent="0.2">
      <c r="I55" s="12"/>
      <c r="J55" s="12"/>
    </row>
    <row r="56" spans="9:10" x14ac:dyDescent="0.2">
      <c r="I56" s="12"/>
      <c r="J56" s="12"/>
    </row>
    <row r="57" spans="9:10" x14ac:dyDescent="0.2">
      <c r="I57" s="12"/>
      <c r="J57" s="12"/>
    </row>
    <row r="58" spans="9:10" x14ac:dyDescent="0.2">
      <c r="I58" s="12"/>
      <c r="J58" s="12"/>
    </row>
    <row r="59" spans="9:10" x14ac:dyDescent="0.2">
      <c r="I59" s="12"/>
      <c r="J59" s="12"/>
    </row>
    <row r="60" spans="9:10" x14ac:dyDescent="0.2">
      <c r="I60" s="12"/>
      <c r="J60" s="12"/>
    </row>
    <row r="61" spans="9:10" x14ac:dyDescent="0.2">
      <c r="I61" s="12"/>
      <c r="J61" s="12"/>
    </row>
    <row r="62" spans="9:10" x14ac:dyDescent="0.2">
      <c r="I62" s="12"/>
      <c r="J62" s="12"/>
    </row>
    <row r="63" spans="9:10" x14ac:dyDescent="0.2">
      <c r="I63" s="12"/>
      <c r="J63" s="12"/>
    </row>
    <row r="64" spans="9:10" x14ac:dyDescent="0.2">
      <c r="I64" s="12"/>
      <c r="J64" s="12"/>
    </row>
    <row r="65" spans="9:10" x14ac:dyDescent="0.2">
      <c r="I65" s="12"/>
      <c r="J65" s="12"/>
    </row>
    <row r="66" spans="9:10" x14ac:dyDescent="0.2">
      <c r="I66" s="12"/>
      <c r="J66" s="12"/>
    </row>
    <row r="67" spans="9:10" x14ac:dyDescent="0.2">
      <c r="I67" s="12"/>
      <c r="J67" s="12"/>
    </row>
    <row r="68" spans="9:10" x14ac:dyDescent="0.2">
      <c r="I68" s="12"/>
      <c r="J68" s="12"/>
    </row>
    <row r="69" spans="9:10" x14ac:dyDescent="0.2">
      <c r="I69" s="12"/>
      <c r="J69" s="12"/>
    </row>
    <row r="70" spans="9:10" x14ac:dyDescent="0.2">
      <c r="I70" s="12"/>
      <c r="J70" s="12"/>
    </row>
    <row r="71" spans="9:10" x14ac:dyDescent="0.2">
      <c r="I71" s="12"/>
      <c r="J71" s="12"/>
    </row>
    <row r="72" spans="9:10" x14ac:dyDescent="0.2">
      <c r="I72" s="12"/>
      <c r="J72" s="12"/>
    </row>
    <row r="73" spans="9:10" x14ac:dyDescent="0.2">
      <c r="I73" s="12"/>
      <c r="J73" s="12"/>
    </row>
    <row r="74" spans="9:10" x14ac:dyDescent="0.2">
      <c r="I74" s="12"/>
      <c r="J74" s="12"/>
    </row>
    <row r="75" spans="9:10" x14ac:dyDescent="0.2">
      <c r="I75" s="12"/>
      <c r="J75" s="12"/>
    </row>
    <row r="76" spans="9:10" x14ac:dyDescent="0.2">
      <c r="I76" s="12"/>
      <c r="J76" s="12"/>
    </row>
    <row r="77" spans="9:10" x14ac:dyDescent="0.2">
      <c r="I77" s="12"/>
      <c r="J77" s="12"/>
    </row>
    <row r="78" spans="9:10" x14ac:dyDescent="0.2">
      <c r="I78" s="12"/>
      <c r="J78" s="12"/>
    </row>
    <row r="79" spans="9:10" x14ac:dyDescent="0.2">
      <c r="I79" s="12"/>
      <c r="J79" s="12"/>
    </row>
    <row r="80" spans="9:10" x14ac:dyDescent="0.2">
      <c r="I80" s="12"/>
      <c r="J80" s="12"/>
    </row>
    <row r="81" spans="9:10" x14ac:dyDescent="0.2">
      <c r="I81" s="12"/>
      <c r="J81" s="12"/>
    </row>
    <row r="82" spans="9:10" x14ac:dyDescent="0.2">
      <c r="I82" s="12"/>
      <c r="J82" s="12"/>
    </row>
    <row r="83" spans="9:10" x14ac:dyDescent="0.2">
      <c r="I83" s="12"/>
      <c r="J83" s="12"/>
    </row>
    <row r="84" spans="9:10" x14ac:dyDescent="0.2">
      <c r="I84" s="12"/>
      <c r="J84" s="12"/>
    </row>
    <row r="85" spans="9:10" x14ac:dyDescent="0.2">
      <c r="I85" s="12"/>
      <c r="J85" s="12"/>
    </row>
    <row r="86" spans="9:10" x14ac:dyDescent="0.2">
      <c r="I86" s="12"/>
      <c r="J86" s="12"/>
    </row>
    <row r="87" spans="9:10" x14ac:dyDescent="0.2">
      <c r="I87" s="12"/>
      <c r="J87" s="12"/>
    </row>
    <row r="88" spans="9:10" x14ac:dyDescent="0.2">
      <c r="I88" s="12"/>
      <c r="J88" s="12"/>
    </row>
    <row r="89" spans="9:10" x14ac:dyDescent="0.2">
      <c r="I89" s="12"/>
      <c r="J89" s="12"/>
    </row>
    <row r="90" spans="9:10" x14ac:dyDescent="0.2">
      <c r="I90" s="12"/>
      <c r="J90" s="12"/>
    </row>
    <row r="91" spans="9:10" x14ac:dyDescent="0.2">
      <c r="I91" s="12"/>
      <c r="J91" s="12"/>
    </row>
    <row r="92" spans="9:10" x14ac:dyDescent="0.2">
      <c r="I92" s="12"/>
      <c r="J92" s="12"/>
    </row>
    <row r="93" spans="9:10" x14ac:dyDescent="0.2">
      <c r="I93" s="12"/>
      <c r="J93" s="12"/>
    </row>
    <row r="94" spans="9:10" x14ac:dyDescent="0.2">
      <c r="I94" s="12"/>
      <c r="J94" s="12"/>
    </row>
    <row r="95" spans="9:10" x14ac:dyDescent="0.2">
      <c r="J95" s="4"/>
    </row>
    <row r="96" spans="9:10" x14ac:dyDescent="0.2">
      <c r="J96" s="4"/>
    </row>
    <row r="97" spans="10:10" x14ac:dyDescent="0.2">
      <c r="J97" s="4"/>
    </row>
    <row r="98" spans="10:10" x14ac:dyDescent="0.2">
      <c r="J98" s="4"/>
    </row>
    <row r="99" spans="10:10" x14ac:dyDescent="0.2">
      <c r="J99" s="4"/>
    </row>
    <row r="100" spans="10:10" x14ac:dyDescent="0.2">
      <c r="J100" s="4"/>
    </row>
    <row r="101" spans="10:10" x14ac:dyDescent="0.2">
      <c r="J101" s="4"/>
    </row>
    <row r="102" spans="10:10" x14ac:dyDescent="0.2">
      <c r="J102" s="4"/>
    </row>
    <row r="103" spans="10:10" x14ac:dyDescent="0.2">
      <c r="J103" s="4"/>
    </row>
    <row r="104" spans="10:10" x14ac:dyDescent="0.2">
      <c r="J104" s="4"/>
    </row>
    <row r="105" spans="10:10" x14ac:dyDescent="0.2">
      <c r="J105" s="4"/>
    </row>
    <row r="106" spans="10:10" x14ac:dyDescent="0.2">
      <c r="J106" s="4"/>
    </row>
    <row r="107" spans="10:10" x14ac:dyDescent="0.2">
      <c r="J107" s="4"/>
    </row>
    <row r="108" spans="10:10" x14ac:dyDescent="0.2">
      <c r="J108" s="4"/>
    </row>
    <row r="109" spans="10:10" x14ac:dyDescent="0.2">
      <c r="J109" s="4"/>
    </row>
    <row r="110" spans="10:10" x14ac:dyDescent="0.2">
      <c r="J110" s="4"/>
    </row>
    <row r="111" spans="10:10" x14ac:dyDescent="0.2">
      <c r="J111" s="4"/>
    </row>
    <row r="112" spans="10:10" x14ac:dyDescent="0.2">
      <c r="J112" s="4"/>
    </row>
    <row r="113" spans="10:10" x14ac:dyDescent="0.2">
      <c r="J113" s="4"/>
    </row>
    <row r="114" spans="10:10" x14ac:dyDescent="0.2">
      <c r="J114" s="4"/>
    </row>
    <row r="115" spans="10:10" x14ac:dyDescent="0.2">
      <c r="J115" s="4"/>
    </row>
    <row r="116" spans="10:10" x14ac:dyDescent="0.2">
      <c r="J116" s="4"/>
    </row>
    <row r="117" spans="10:10" x14ac:dyDescent="0.2">
      <c r="J117" s="4"/>
    </row>
    <row r="118" spans="10:10" x14ac:dyDescent="0.2">
      <c r="J118" s="4"/>
    </row>
    <row r="133" spans="2:3" x14ac:dyDescent="0.2">
      <c r="B133" s="18"/>
      <c r="C133" s="18"/>
    </row>
  </sheetData>
  <mergeCells count="35">
    <mergeCell ref="P7:Q7"/>
    <mergeCell ref="R7:S7"/>
    <mergeCell ref="P5:T6"/>
    <mergeCell ref="J5:J8"/>
    <mergeCell ref="O5:O8"/>
    <mergeCell ref="K5:N5"/>
    <mergeCell ref="A14:A17"/>
    <mergeCell ref="A13:B13"/>
    <mergeCell ref="A9:A12"/>
    <mergeCell ref="I7:I8"/>
    <mergeCell ref="K6:N6"/>
    <mergeCell ref="K7:L7"/>
    <mergeCell ref="M7:N7"/>
    <mergeCell ref="A1:I1"/>
    <mergeCell ref="A2:I2"/>
    <mergeCell ref="A3:I3"/>
    <mergeCell ref="A4:I4"/>
    <mergeCell ref="C7:D7"/>
    <mergeCell ref="E7:F7"/>
    <mergeCell ref="G7:H7"/>
    <mergeCell ref="C6:I6"/>
    <mergeCell ref="A5:B8"/>
    <mergeCell ref="C5:I5"/>
    <mergeCell ref="A33:B33"/>
    <mergeCell ref="A18:B18"/>
    <mergeCell ref="A19:A22"/>
    <mergeCell ref="A23:B23"/>
    <mergeCell ref="A24:A27"/>
    <mergeCell ref="A28:B28"/>
    <mergeCell ref="A29:A32"/>
    <mergeCell ref="A35:B35"/>
    <mergeCell ref="A36:B36"/>
    <mergeCell ref="A37:B37"/>
    <mergeCell ref="A38:B38"/>
    <mergeCell ref="A39:B39"/>
  </mergeCells>
  <conditionalFormatting sqref="C39:I39 H35:I38 E35:E38 C35:C38 F35:F39 F10:I11 F12 F15:I16 F17 F20:I21 F22 F25:I26 C27:I27 F30:I31 F32 C9:E12 F9:F10 C14:E17 F14:F15 I9:I10 I14:I15 C19:E22 F19:F20 I19:I20 C24:E27 F24:F25 I24:I25 C29:E32 F29:F30 I29:I30 C15:I15 C20:I20 C25:I25 C30:I30">
    <cfRule type="cellIs" dxfId="3" priority="355" operator="greaterThan">
      <formula>0</formula>
    </cfRule>
  </conditionalFormatting>
  <conditionalFormatting sqref="D35:D39 F35:I39 D9:D12 F9:H12 D14:D17 F14:H17 D19:D22 F19:H22 D24:D27 F24:H27 D29:D32 F29:H32">
    <cfRule type="cellIs" dxfId="2" priority="310" operator="greaterThan">
      <formula>0</formula>
    </cfRule>
  </conditionalFormatting>
  <printOptions horizontalCentered="1"/>
  <pageMargins left="0" right="0" top="0.5" bottom="0.4" header="0.3" footer="0.3"/>
  <pageSetup paperSize="9" scale="85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8"/>
  <sheetViews>
    <sheetView zoomScale="110" zoomScaleSheetLayoutView="100" workbookViewId="0">
      <pane xSplit="1" ySplit="8" topLeftCell="B9" activePane="bottomRight" state="frozen"/>
      <selection activeCell="K6" sqref="K6:N6"/>
      <selection pane="topRight" activeCell="K6" sqref="K6:N6"/>
      <selection pane="bottomLeft" activeCell="K6" sqref="K6:N6"/>
      <selection pane="bottomRight" activeCell="V34" sqref="V34"/>
    </sheetView>
  </sheetViews>
  <sheetFormatPr baseColWidth="10" defaultColWidth="9.1640625" defaultRowHeight="15" x14ac:dyDescent="0.2"/>
  <cols>
    <col min="1" max="1" width="16.83203125" style="2" customWidth="1"/>
    <col min="2" max="2" width="5.1640625" style="2" customWidth="1"/>
    <col min="3" max="3" width="12" style="2" customWidth="1"/>
    <col min="4" max="4" width="15.5" style="2" customWidth="1"/>
    <col min="5" max="5" width="11.6640625" style="2" customWidth="1"/>
    <col min="6" max="6" width="13.5" style="2" customWidth="1"/>
    <col min="7" max="9" width="5.6640625" style="2" customWidth="1"/>
    <col min="10" max="21" width="9.1640625" style="2"/>
    <col min="22" max="22" width="15.33203125" style="2" bestFit="1" customWidth="1"/>
    <col min="23" max="16384" width="9.1640625" style="2"/>
  </cols>
  <sheetData>
    <row r="1" spans="1:23" s="1" customFormat="1" ht="19" x14ac:dyDescent="0.2">
      <c r="A1" s="148" t="s">
        <v>16</v>
      </c>
      <c r="B1" s="148"/>
      <c r="C1" s="148"/>
      <c r="D1" s="148"/>
      <c r="E1" s="148"/>
      <c r="F1" s="148"/>
      <c r="G1" s="148"/>
      <c r="H1" s="148"/>
      <c r="I1" s="148"/>
    </row>
    <row r="2" spans="1:23" s="1" customFormat="1" ht="16" x14ac:dyDescent="0.2">
      <c r="A2" s="149" t="s">
        <v>17</v>
      </c>
      <c r="B2" s="149"/>
      <c r="C2" s="149"/>
      <c r="D2" s="149"/>
      <c r="E2" s="149"/>
      <c r="F2" s="149"/>
      <c r="G2" s="149"/>
      <c r="H2" s="149"/>
      <c r="I2" s="149"/>
    </row>
    <row r="3" spans="1:23" s="1" customFormat="1" ht="16" x14ac:dyDescent="0.2">
      <c r="A3" s="149">
        <v>2016</v>
      </c>
      <c r="B3" s="149"/>
      <c r="C3" s="149"/>
      <c r="D3" s="149"/>
      <c r="E3" s="149"/>
      <c r="F3" s="149"/>
      <c r="G3" s="149"/>
      <c r="H3" s="149"/>
      <c r="I3" s="149"/>
    </row>
    <row r="4" spans="1:23" s="1" customFormat="1" ht="17" thickBot="1" x14ac:dyDescent="0.25">
      <c r="A4" s="136" t="s">
        <v>176</v>
      </c>
      <c r="B4" s="136"/>
      <c r="C4" s="136"/>
      <c r="D4" s="136"/>
      <c r="E4" s="136"/>
      <c r="F4" s="136"/>
      <c r="G4" s="136"/>
      <c r="H4" s="136"/>
      <c r="I4" s="136"/>
    </row>
    <row r="5" spans="1:23" s="1" customFormat="1" ht="17" thickBot="1" x14ac:dyDescent="0.25">
      <c r="A5" s="141" t="s">
        <v>0</v>
      </c>
      <c r="B5" s="142"/>
      <c r="C5" s="113" t="s">
        <v>177</v>
      </c>
      <c r="D5" s="114"/>
      <c r="E5" s="114"/>
      <c r="F5" s="114"/>
      <c r="G5" s="114"/>
      <c r="H5" s="114"/>
      <c r="I5" s="147"/>
      <c r="J5" s="115" t="s">
        <v>1</v>
      </c>
      <c r="K5" s="102" t="s">
        <v>193</v>
      </c>
      <c r="L5" s="118"/>
      <c r="M5" s="118"/>
      <c r="N5" s="119"/>
      <c r="O5" s="115" t="s">
        <v>3</v>
      </c>
      <c r="P5" s="120" t="s">
        <v>159</v>
      </c>
      <c r="Q5" s="121"/>
      <c r="R5" s="121"/>
      <c r="S5" s="121"/>
      <c r="T5" s="122"/>
    </row>
    <row r="6" spans="1:23" ht="14.25" customHeight="1" thickBot="1" x14ac:dyDescent="0.25">
      <c r="A6" s="143"/>
      <c r="B6" s="144"/>
      <c r="C6" s="138"/>
      <c r="D6" s="139"/>
      <c r="E6" s="139"/>
      <c r="F6" s="139"/>
      <c r="G6" s="139"/>
      <c r="H6" s="139"/>
      <c r="I6" s="140"/>
      <c r="J6" s="116"/>
      <c r="K6" s="101" t="s">
        <v>187</v>
      </c>
      <c r="L6" s="101"/>
      <c r="M6" s="101"/>
      <c r="N6" s="102"/>
      <c r="O6" s="116"/>
      <c r="P6" s="123"/>
      <c r="Q6" s="124"/>
      <c r="R6" s="124"/>
      <c r="S6" s="124"/>
      <c r="T6" s="125"/>
    </row>
    <row r="7" spans="1:23" ht="16" thickBot="1" x14ac:dyDescent="0.25">
      <c r="A7" s="143"/>
      <c r="B7" s="144"/>
      <c r="C7" s="137" t="s">
        <v>178</v>
      </c>
      <c r="D7" s="137"/>
      <c r="E7" s="137" t="s">
        <v>182</v>
      </c>
      <c r="F7" s="137"/>
      <c r="G7" s="137" t="s">
        <v>181</v>
      </c>
      <c r="H7" s="137"/>
      <c r="I7" s="135" t="s">
        <v>3</v>
      </c>
      <c r="J7" s="116"/>
      <c r="K7" s="101" t="s">
        <v>188</v>
      </c>
      <c r="L7" s="101"/>
      <c r="M7" s="101" t="s">
        <v>189</v>
      </c>
      <c r="N7" s="102"/>
      <c r="O7" s="116"/>
      <c r="P7" s="101" t="s">
        <v>158</v>
      </c>
      <c r="Q7" s="101"/>
      <c r="R7" s="101" t="s">
        <v>2</v>
      </c>
      <c r="S7" s="101"/>
      <c r="T7" s="87" t="s">
        <v>3</v>
      </c>
    </row>
    <row r="8" spans="1:23" ht="16" thickBot="1" x14ac:dyDescent="0.25">
      <c r="A8" s="145"/>
      <c r="B8" s="146"/>
      <c r="C8" s="83" t="s">
        <v>179</v>
      </c>
      <c r="D8" s="83" t="s">
        <v>180</v>
      </c>
      <c r="E8" s="83" t="s">
        <v>179</v>
      </c>
      <c r="F8" s="83" t="s">
        <v>180</v>
      </c>
      <c r="G8" s="83" t="s">
        <v>179</v>
      </c>
      <c r="H8" s="83" t="s">
        <v>180</v>
      </c>
      <c r="I8" s="135"/>
      <c r="J8" s="117"/>
      <c r="K8" s="84" t="s">
        <v>190</v>
      </c>
      <c r="L8" s="84" t="s">
        <v>2</v>
      </c>
      <c r="M8" s="84" t="s">
        <v>190</v>
      </c>
      <c r="N8" s="89" t="s">
        <v>2</v>
      </c>
      <c r="O8" s="117"/>
      <c r="P8" s="85" t="s">
        <v>160</v>
      </c>
      <c r="Q8" s="85" t="s">
        <v>161</v>
      </c>
      <c r="R8" s="85" t="s">
        <v>162</v>
      </c>
      <c r="S8" s="85" t="s">
        <v>163</v>
      </c>
      <c r="T8" s="88"/>
    </row>
    <row r="9" spans="1:23" ht="15" customHeight="1" x14ac:dyDescent="0.25">
      <c r="A9" s="133" t="s">
        <v>4</v>
      </c>
      <c r="B9" s="76" t="s">
        <v>5</v>
      </c>
      <c r="C9" s="76">
        <v>23</v>
      </c>
      <c r="D9" s="76">
        <v>21</v>
      </c>
      <c r="E9" s="76">
        <v>15</v>
      </c>
      <c r="F9" s="76">
        <v>1</v>
      </c>
      <c r="G9" s="76">
        <f>C9+E9</f>
        <v>38</v>
      </c>
      <c r="H9" s="76">
        <f>D9+F9</f>
        <v>22</v>
      </c>
      <c r="I9" s="77">
        <v>5</v>
      </c>
      <c r="J9" s="76">
        <f>SUM(G9:H9)</f>
        <v>60</v>
      </c>
      <c r="K9" s="76">
        <f>C9</f>
        <v>23</v>
      </c>
      <c r="L9" s="76">
        <f t="shared" ref="L9:N13" si="0">D9</f>
        <v>21</v>
      </c>
      <c r="M9" s="76">
        <f t="shared" si="0"/>
        <v>15</v>
      </c>
      <c r="N9" s="76">
        <f t="shared" si="0"/>
        <v>1</v>
      </c>
      <c r="O9" s="77">
        <f>I9</f>
        <v>5</v>
      </c>
      <c r="P9" s="78">
        <f>(K9+L9+M9+N9)/J9</f>
        <v>1</v>
      </c>
      <c r="Q9" s="78">
        <f>(M9+N9)/(J9-K9-L9)</f>
        <v>1</v>
      </c>
      <c r="R9" s="78">
        <f>(L9+N9)/(K9+L9+M9+N9)</f>
        <v>0.36666666666666664</v>
      </c>
      <c r="S9" s="78">
        <f>(L9+N9)/J9</f>
        <v>0.36666666666666664</v>
      </c>
      <c r="T9" s="78">
        <f>O9/(L9+N9)</f>
        <v>0.22727272727272727</v>
      </c>
      <c r="V9" s="185" t="s">
        <v>202</v>
      </c>
      <c r="W9"/>
    </row>
    <row r="10" spans="1:23" x14ac:dyDescent="0.2">
      <c r="A10" s="133"/>
      <c r="B10" s="3" t="s">
        <v>6</v>
      </c>
      <c r="C10" s="30">
        <v>16</v>
      </c>
      <c r="D10" s="30">
        <v>25</v>
      </c>
      <c r="E10" s="30">
        <v>30</v>
      </c>
      <c r="F10" s="30">
        <v>9</v>
      </c>
      <c r="G10" s="31">
        <f t="shared" ref="G10:G12" si="1">C10+E10</f>
        <v>46</v>
      </c>
      <c r="H10" s="31">
        <f t="shared" ref="H10:H12" si="2">D10+F10</f>
        <v>34</v>
      </c>
      <c r="I10" s="33">
        <v>4</v>
      </c>
      <c r="J10" s="31">
        <f t="shared" ref="J10:J44" si="3">SUM(G10:H10)</f>
        <v>80</v>
      </c>
      <c r="K10" s="31">
        <f t="shared" ref="K10:K14" si="4">C10</f>
        <v>16</v>
      </c>
      <c r="L10" s="31">
        <f t="shared" si="0"/>
        <v>25</v>
      </c>
      <c r="M10" s="31">
        <f t="shared" si="0"/>
        <v>30</v>
      </c>
      <c r="N10" s="31">
        <f t="shared" si="0"/>
        <v>9</v>
      </c>
      <c r="O10" s="49">
        <f t="shared" ref="O10:O14" si="5">I10</f>
        <v>4</v>
      </c>
      <c r="P10" s="71">
        <f t="shared" ref="P10:P14" si="6">(K10+L10+M10+N10)/J10</f>
        <v>1</v>
      </c>
      <c r="Q10" s="71">
        <f t="shared" ref="Q10:Q14" si="7">(M10+N10)/(J10-K10-L10)</f>
        <v>1</v>
      </c>
      <c r="R10" s="71">
        <f t="shared" ref="R10:R14" si="8">(L10+N10)/(K10+L10+M10+N10)</f>
        <v>0.42499999999999999</v>
      </c>
      <c r="S10" s="71">
        <f t="shared" ref="S10:S14" si="9">(L10+N10)/J10</f>
        <v>0.42499999999999999</v>
      </c>
      <c r="T10" s="71">
        <f t="shared" ref="T10:T12" si="10">O10/(L10+N10)</f>
        <v>0.11764705882352941</v>
      </c>
      <c r="W10"/>
    </row>
    <row r="11" spans="1:23" x14ac:dyDescent="0.2">
      <c r="A11" s="133"/>
      <c r="B11" s="22" t="s">
        <v>7</v>
      </c>
      <c r="C11" s="35">
        <v>10</v>
      </c>
      <c r="D11" s="35">
        <v>15</v>
      </c>
      <c r="E11" s="35">
        <v>14</v>
      </c>
      <c r="F11" s="35">
        <v>0</v>
      </c>
      <c r="G11" s="31">
        <f t="shared" si="1"/>
        <v>24</v>
      </c>
      <c r="H11" s="31">
        <f t="shared" si="2"/>
        <v>15</v>
      </c>
      <c r="I11" s="58">
        <v>4</v>
      </c>
      <c r="J11" s="31">
        <f t="shared" si="3"/>
        <v>39</v>
      </c>
      <c r="K11" s="31">
        <f t="shared" si="4"/>
        <v>10</v>
      </c>
      <c r="L11" s="31">
        <f t="shared" si="0"/>
        <v>15</v>
      </c>
      <c r="M11" s="31">
        <f t="shared" si="0"/>
        <v>14</v>
      </c>
      <c r="N11" s="31">
        <f t="shared" si="0"/>
        <v>0</v>
      </c>
      <c r="O11" s="49">
        <f t="shared" si="5"/>
        <v>4</v>
      </c>
      <c r="P11" s="71">
        <f t="shared" si="6"/>
        <v>1</v>
      </c>
      <c r="Q11" s="71">
        <f t="shared" si="7"/>
        <v>1</v>
      </c>
      <c r="R11" s="71">
        <f t="shared" si="8"/>
        <v>0.38461538461538464</v>
      </c>
      <c r="S11" s="71">
        <f t="shared" si="9"/>
        <v>0.38461538461538464</v>
      </c>
      <c r="T11" s="71">
        <f t="shared" si="10"/>
        <v>0.26666666666666666</v>
      </c>
      <c r="W11"/>
    </row>
    <row r="12" spans="1:23" ht="16" thickBot="1" x14ac:dyDescent="0.25">
      <c r="A12" s="134"/>
      <c r="B12" s="3" t="s">
        <v>8</v>
      </c>
      <c r="C12" s="30">
        <v>13</v>
      </c>
      <c r="D12" s="30">
        <v>29</v>
      </c>
      <c r="E12" s="30">
        <v>31</v>
      </c>
      <c r="F12" s="30">
        <v>5</v>
      </c>
      <c r="G12" s="31">
        <f t="shared" si="1"/>
        <v>44</v>
      </c>
      <c r="H12" s="31">
        <f t="shared" si="2"/>
        <v>34</v>
      </c>
      <c r="I12" s="33">
        <v>12</v>
      </c>
      <c r="J12" s="31">
        <f t="shared" si="3"/>
        <v>78</v>
      </c>
      <c r="K12" s="68">
        <f t="shared" si="4"/>
        <v>13</v>
      </c>
      <c r="L12" s="68">
        <f t="shared" si="0"/>
        <v>29</v>
      </c>
      <c r="M12" s="68">
        <f t="shared" si="0"/>
        <v>31</v>
      </c>
      <c r="N12" s="68">
        <f t="shared" si="0"/>
        <v>5</v>
      </c>
      <c r="O12" s="72">
        <f t="shared" si="5"/>
        <v>12</v>
      </c>
      <c r="P12" s="71">
        <f t="shared" si="6"/>
        <v>1</v>
      </c>
      <c r="Q12" s="71">
        <f t="shared" si="7"/>
        <v>1</v>
      </c>
      <c r="R12" s="71">
        <f t="shared" si="8"/>
        <v>0.4358974358974359</v>
      </c>
      <c r="S12" s="71">
        <f t="shared" si="9"/>
        <v>0.4358974358974359</v>
      </c>
      <c r="T12" s="71">
        <f t="shared" si="10"/>
        <v>0.35294117647058826</v>
      </c>
      <c r="W12"/>
    </row>
    <row r="13" spans="1:23" ht="16" thickBot="1" x14ac:dyDescent="0.25">
      <c r="A13" s="109" t="s">
        <v>1</v>
      </c>
      <c r="B13" s="110"/>
      <c r="C13" s="37">
        <f>SUM(C9:C12)</f>
        <v>62</v>
      </c>
      <c r="D13" s="37">
        <f t="shared" ref="D13:H13" si="11">SUM(D9:D12)</f>
        <v>90</v>
      </c>
      <c r="E13" s="37">
        <f>SUM(E9:E12)</f>
        <v>90</v>
      </c>
      <c r="F13" s="37">
        <f t="shared" si="11"/>
        <v>15</v>
      </c>
      <c r="G13" s="37">
        <f>SUM(G9:G12)</f>
        <v>152</v>
      </c>
      <c r="H13" s="37">
        <f t="shared" si="11"/>
        <v>105</v>
      </c>
      <c r="I13" s="59">
        <f>SUM(I9:I12)</f>
        <v>25</v>
      </c>
      <c r="J13" s="31">
        <f t="shared" si="3"/>
        <v>257</v>
      </c>
      <c r="K13" s="73">
        <f t="shared" si="4"/>
        <v>62</v>
      </c>
      <c r="L13" s="73">
        <f t="shared" si="0"/>
        <v>90</v>
      </c>
      <c r="M13" s="73">
        <f t="shared" si="0"/>
        <v>90</v>
      </c>
      <c r="N13" s="73">
        <f t="shared" si="0"/>
        <v>15</v>
      </c>
      <c r="O13" s="74">
        <f t="shared" si="5"/>
        <v>25</v>
      </c>
      <c r="P13" s="71">
        <f t="shared" si="6"/>
        <v>1</v>
      </c>
      <c r="Q13" s="71">
        <f t="shared" si="7"/>
        <v>1</v>
      </c>
      <c r="R13" s="71">
        <f t="shared" si="8"/>
        <v>0.40856031128404668</v>
      </c>
      <c r="S13" s="71">
        <f t="shared" si="9"/>
        <v>0.40856031128404668</v>
      </c>
      <c r="T13" s="71">
        <f>O13/(L13+N13)</f>
        <v>0.23809523809523808</v>
      </c>
      <c r="W13"/>
    </row>
    <row r="14" spans="1:23" ht="15" customHeight="1" x14ac:dyDescent="0.25">
      <c r="A14" s="132" t="s">
        <v>9</v>
      </c>
      <c r="B14" s="3" t="s">
        <v>5</v>
      </c>
      <c r="C14" s="30">
        <v>0</v>
      </c>
      <c r="D14" s="30">
        <v>0</v>
      </c>
      <c r="E14" s="30">
        <v>16</v>
      </c>
      <c r="F14" s="30">
        <v>0</v>
      </c>
      <c r="G14" s="31">
        <f>C14+E14</f>
        <v>16</v>
      </c>
      <c r="H14" s="31">
        <f>D14+F14</f>
        <v>0</v>
      </c>
      <c r="I14" s="49">
        <v>0</v>
      </c>
      <c r="J14" s="31">
        <f t="shared" si="3"/>
        <v>16</v>
      </c>
      <c r="K14" s="31">
        <f t="shared" si="4"/>
        <v>0</v>
      </c>
      <c r="L14" s="31">
        <f t="shared" ref="L14:L38" si="12">D14</f>
        <v>0</v>
      </c>
      <c r="M14" s="31">
        <f t="shared" ref="M14:M38" si="13">E14</f>
        <v>16</v>
      </c>
      <c r="N14" s="31">
        <f t="shared" ref="N14:N38" si="14">F14</f>
        <v>0</v>
      </c>
      <c r="O14" s="49">
        <f t="shared" si="5"/>
        <v>0</v>
      </c>
      <c r="P14" s="71">
        <f t="shared" si="6"/>
        <v>1</v>
      </c>
      <c r="Q14" s="71">
        <f t="shared" si="7"/>
        <v>1</v>
      </c>
      <c r="R14" s="71">
        <f t="shared" si="8"/>
        <v>0</v>
      </c>
      <c r="S14" s="71">
        <f t="shared" si="9"/>
        <v>0</v>
      </c>
      <c r="T14" s="71" t="e">
        <f t="shared" ref="T14:T38" si="15">O14/(L14+N14)</f>
        <v>#DIV/0!</v>
      </c>
      <c r="V14" s="185" t="s">
        <v>203</v>
      </c>
      <c r="W14"/>
    </row>
    <row r="15" spans="1:23" x14ac:dyDescent="0.2">
      <c r="A15" s="133"/>
      <c r="B15" s="3" t="s">
        <v>6</v>
      </c>
      <c r="C15" s="30">
        <v>0</v>
      </c>
      <c r="D15" s="30">
        <v>0</v>
      </c>
      <c r="E15" s="30">
        <v>17</v>
      </c>
      <c r="F15" s="30">
        <v>1</v>
      </c>
      <c r="G15" s="31">
        <f t="shared" ref="G15:G17" si="16">C15+E15</f>
        <v>17</v>
      </c>
      <c r="H15" s="31">
        <f t="shared" ref="H15:H17" si="17">D15+F15</f>
        <v>1</v>
      </c>
      <c r="I15" s="33">
        <v>0</v>
      </c>
      <c r="J15" s="31">
        <f t="shared" si="3"/>
        <v>18</v>
      </c>
      <c r="K15" s="31">
        <f t="shared" ref="K15:K38" si="18">C15</f>
        <v>0</v>
      </c>
      <c r="L15" s="31">
        <f t="shared" si="12"/>
        <v>0</v>
      </c>
      <c r="M15" s="31">
        <f t="shared" si="13"/>
        <v>17</v>
      </c>
      <c r="N15" s="31">
        <f t="shared" si="14"/>
        <v>1</v>
      </c>
      <c r="O15" s="49">
        <f t="shared" ref="O15:O38" si="19">I15</f>
        <v>0</v>
      </c>
      <c r="P15" s="71">
        <f t="shared" ref="P15:P38" si="20">(K15+L15+M15+N15)/J15</f>
        <v>1</v>
      </c>
      <c r="Q15" s="71">
        <f t="shared" ref="Q15:Q38" si="21">(M15+N15)/(J15-K15-L15)</f>
        <v>1</v>
      </c>
      <c r="R15" s="71">
        <f t="shared" ref="R15:R38" si="22">(L15+N15)/(K15+L15+M15+N15)</f>
        <v>5.5555555555555552E-2</v>
      </c>
      <c r="S15" s="71">
        <f t="shared" ref="S15:S38" si="23">(L15+N15)/J15</f>
        <v>5.5555555555555552E-2</v>
      </c>
      <c r="T15" s="71">
        <f t="shared" si="15"/>
        <v>0</v>
      </c>
    </row>
    <row r="16" spans="1:23" x14ac:dyDescent="0.2">
      <c r="A16" s="133"/>
      <c r="B16" s="22" t="s">
        <v>7</v>
      </c>
      <c r="C16" s="35">
        <v>0</v>
      </c>
      <c r="D16" s="35">
        <v>0</v>
      </c>
      <c r="E16" s="35">
        <v>16</v>
      </c>
      <c r="F16" s="35">
        <v>0</v>
      </c>
      <c r="G16" s="31">
        <f t="shared" si="16"/>
        <v>16</v>
      </c>
      <c r="H16" s="31">
        <f t="shared" si="17"/>
        <v>0</v>
      </c>
      <c r="I16" s="58">
        <v>0</v>
      </c>
      <c r="J16" s="31">
        <f t="shared" si="3"/>
        <v>16</v>
      </c>
      <c r="K16" s="31">
        <f t="shared" si="18"/>
        <v>0</v>
      </c>
      <c r="L16" s="31">
        <f t="shared" si="12"/>
        <v>0</v>
      </c>
      <c r="M16" s="31">
        <f t="shared" si="13"/>
        <v>16</v>
      </c>
      <c r="N16" s="31">
        <f t="shared" si="14"/>
        <v>0</v>
      </c>
      <c r="O16" s="49">
        <f t="shared" si="19"/>
        <v>0</v>
      </c>
      <c r="P16" s="71">
        <f t="shared" si="20"/>
        <v>1</v>
      </c>
      <c r="Q16" s="71">
        <f t="shared" si="21"/>
        <v>1</v>
      </c>
      <c r="R16" s="71">
        <f t="shared" si="22"/>
        <v>0</v>
      </c>
      <c r="S16" s="71">
        <f t="shared" si="23"/>
        <v>0</v>
      </c>
      <c r="T16" s="71" t="e">
        <f t="shared" si="15"/>
        <v>#DIV/0!</v>
      </c>
    </row>
    <row r="17" spans="1:22" ht="16" thickBot="1" x14ac:dyDescent="0.25">
      <c r="A17" s="134"/>
      <c r="B17" s="3" t="s">
        <v>8</v>
      </c>
      <c r="C17" s="30">
        <v>0</v>
      </c>
      <c r="D17" s="30">
        <v>0</v>
      </c>
      <c r="E17" s="30">
        <v>9</v>
      </c>
      <c r="F17" s="30">
        <v>0</v>
      </c>
      <c r="G17" s="31">
        <f t="shared" si="16"/>
        <v>9</v>
      </c>
      <c r="H17" s="31">
        <f t="shared" si="17"/>
        <v>0</v>
      </c>
      <c r="I17" s="33"/>
      <c r="J17" s="31">
        <f t="shared" si="3"/>
        <v>9</v>
      </c>
      <c r="K17" s="68">
        <f t="shared" si="18"/>
        <v>0</v>
      </c>
      <c r="L17" s="68">
        <f t="shared" si="12"/>
        <v>0</v>
      </c>
      <c r="M17" s="68">
        <f t="shared" si="13"/>
        <v>9</v>
      </c>
      <c r="N17" s="68">
        <f t="shared" si="14"/>
        <v>0</v>
      </c>
      <c r="O17" s="72">
        <f t="shared" si="19"/>
        <v>0</v>
      </c>
      <c r="P17" s="71">
        <f t="shared" si="20"/>
        <v>1</v>
      </c>
      <c r="Q17" s="71">
        <f t="shared" si="21"/>
        <v>1</v>
      </c>
      <c r="R17" s="71">
        <f t="shared" si="22"/>
        <v>0</v>
      </c>
      <c r="S17" s="71">
        <f t="shared" si="23"/>
        <v>0</v>
      </c>
      <c r="T17" s="71" t="e">
        <f t="shared" si="15"/>
        <v>#DIV/0!</v>
      </c>
    </row>
    <row r="18" spans="1:22" ht="16" thickBot="1" x14ac:dyDescent="0.25">
      <c r="A18" s="109" t="s">
        <v>1</v>
      </c>
      <c r="B18" s="110"/>
      <c r="C18" s="37">
        <f t="shared" ref="C18:F18" si="24">SUM(C14:C17)</f>
        <v>0</v>
      </c>
      <c r="D18" s="37">
        <f t="shared" si="24"/>
        <v>0</v>
      </c>
      <c r="E18" s="37">
        <f t="shared" si="24"/>
        <v>58</v>
      </c>
      <c r="F18" s="37">
        <f t="shared" si="24"/>
        <v>1</v>
      </c>
      <c r="G18" s="37">
        <f>SUM(G14:G17)</f>
        <v>58</v>
      </c>
      <c r="H18" s="37">
        <f t="shared" ref="H18" si="25">SUM(H14:H17)</f>
        <v>1</v>
      </c>
      <c r="I18" s="59">
        <f>SUM(I14:I17)</f>
        <v>0</v>
      </c>
      <c r="J18" s="31">
        <f t="shared" si="3"/>
        <v>59</v>
      </c>
      <c r="K18" s="73">
        <f t="shared" si="18"/>
        <v>0</v>
      </c>
      <c r="L18" s="73">
        <f t="shared" si="12"/>
        <v>0</v>
      </c>
      <c r="M18" s="73">
        <f t="shared" si="13"/>
        <v>58</v>
      </c>
      <c r="N18" s="73">
        <f t="shared" si="14"/>
        <v>1</v>
      </c>
      <c r="O18" s="74">
        <f t="shared" si="19"/>
        <v>0</v>
      </c>
      <c r="P18" s="71">
        <f t="shared" si="20"/>
        <v>1</v>
      </c>
      <c r="Q18" s="71">
        <f t="shared" si="21"/>
        <v>1</v>
      </c>
      <c r="R18" s="71">
        <f t="shared" si="22"/>
        <v>1.6949152542372881E-2</v>
      </c>
      <c r="S18" s="71">
        <f t="shared" si="23"/>
        <v>1.6949152542372881E-2</v>
      </c>
      <c r="T18" s="71">
        <f t="shared" si="15"/>
        <v>0</v>
      </c>
    </row>
    <row r="19" spans="1:22" ht="15" customHeight="1" x14ac:dyDescent="0.25">
      <c r="A19" s="132" t="s">
        <v>175</v>
      </c>
      <c r="B19" s="3" t="s">
        <v>5</v>
      </c>
      <c r="C19" s="30">
        <v>5</v>
      </c>
      <c r="D19" s="30">
        <v>1</v>
      </c>
      <c r="E19" s="30">
        <v>4</v>
      </c>
      <c r="F19" s="30">
        <v>0</v>
      </c>
      <c r="G19" s="31">
        <f>C19+E19</f>
        <v>9</v>
      </c>
      <c r="H19" s="31">
        <f>D19+F19</f>
        <v>1</v>
      </c>
      <c r="I19" s="49">
        <v>0</v>
      </c>
      <c r="J19" s="31">
        <f t="shared" si="3"/>
        <v>10</v>
      </c>
      <c r="K19" s="31">
        <f t="shared" si="18"/>
        <v>5</v>
      </c>
      <c r="L19" s="31">
        <f t="shared" si="12"/>
        <v>1</v>
      </c>
      <c r="M19" s="31">
        <f t="shared" si="13"/>
        <v>4</v>
      </c>
      <c r="N19" s="31">
        <f t="shared" si="14"/>
        <v>0</v>
      </c>
      <c r="O19" s="49">
        <f t="shared" si="19"/>
        <v>0</v>
      </c>
      <c r="P19" s="71">
        <f t="shared" si="20"/>
        <v>1</v>
      </c>
      <c r="Q19" s="71">
        <f t="shared" si="21"/>
        <v>1</v>
      </c>
      <c r="R19" s="71">
        <f t="shared" si="22"/>
        <v>0.1</v>
      </c>
      <c r="S19" s="71">
        <f t="shared" si="23"/>
        <v>0.1</v>
      </c>
      <c r="T19" s="71">
        <f t="shared" si="15"/>
        <v>0</v>
      </c>
      <c r="V19" s="185" t="s">
        <v>204</v>
      </c>
    </row>
    <row r="20" spans="1:22" x14ac:dyDescent="0.2">
      <c r="A20" s="133"/>
      <c r="B20" s="3" t="s">
        <v>6</v>
      </c>
      <c r="C20" s="30">
        <v>0</v>
      </c>
      <c r="D20" s="30">
        <v>0</v>
      </c>
      <c r="E20" s="30">
        <v>6</v>
      </c>
      <c r="F20" s="30">
        <v>0</v>
      </c>
      <c r="G20" s="31">
        <f t="shared" ref="G20:G22" si="26">C20+E20</f>
        <v>6</v>
      </c>
      <c r="H20" s="31">
        <f t="shared" ref="H20:H22" si="27">D20+F20</f>
        <v>0</v>
      </c>
      <c r="I20" s="33">
        <v>0</v>
      </c>
      <c r="J20" s="31">
        <f t="shared" si="3"/>
        <v>6</v>
      </c>
      <c r="K20" s="31">
        <f t="shared" si="18"/>
        <v>0</v>
      </c>
      <c r="L20" s="31">
        <f t="shared" si="12"/>
        <v>0</v>
      </c>
      <c r="M20" s="31">
        <f t="shared" si="13"/>
        <v>6</v>
      </c>
      <c r="N20" s="31">
        <f t="shared" si="14"/>
        <v>0</v>
      </c>
      <c r="O20" s="49">
        <f t="shared" si="19"/>
        <v>0</v>
      </c>
      <c r="P20" s="71">
        <f t="shared" si="20"/>
        <v>1</v>
      </c>
      <c r="Q20" s="71">
        <f t="shared" si="21"/>
        <v>1</v>
      </c>
      <c r="R20" s="71">
        <f t="shared" si="22"/>
        <v>0</v>
      </c>
      <c r="S20" s="71">
        <f t="shared" si="23"/>
        <v>0</v>
      </c>
      <c r="T20" s="71" t="e">
        <f t="shared" si="15"/>
        <v>#DIV/0!</v>
      </c>
    </row>
    <row r="21" spans="1:22" x14ac:dyDescent="0.2">
      <c r="A21" s="133"/>
      <c r="B21" s="22" t="s">
        <v>7</v>
      </c>
      <c r="C21" s="35">
        <v>0</v>
      </c>
      <c r="D21" s="35">
        <v>0</v>
      </c>
      <c r="E21" s="35">
        <v>11</v>
      </c>
      <c r="F21" s="35">
        <v>0</v>
      </c>
      <c r="G21" s="31">
        <f t="shared" si="26"/>
        <v>11</v>
      </c>
      <c r="H21" s="31">
        <f t="shared" si="27"/>
        <v>0</v>
      </c>
      <c r="I21" s="58">
        <v>0</v>
      </c>
      <c r="J21" s="31">
        <f t="shared" si="3"/>
        <v>11</v>
      </c>
      <c r="K21" s="31">
        <f t="shared" si="18"/>
        <v>0</v>
      </c>
      <c r="L21" s="31">
        <f t="shared" si="12"/>
        <v>0</v>
      </c>
      <c r="M21" s="31">
        <f t="shared" si="13"/>
        <v>11</v>
      </c>
      <c r="N21" s="31">
        <f t="shared" si="14"/>
        <v>0</v>
      </c>
      <c r="O21" s="49">
        <f t="shared" si="19"/>
        <v>0</v>
      </c>
      <c r="P21" s="71">
        <f t="shared" si="20"/>
        <v>1</v>
      </c>
      <c r="Q21" s="71">
        <f t="shared" si="21"/>
        <v>1</v>
      </c>
      <c r="R21" s="71">
        <f t="shared" si="22"/>
        <v>0</v>
      </c>
      <c r="S21" s="71">
        <f t="shared" si="23"/>
        <v>0</v>
      </c>
      <c r="T21" s="71" t="e">
        <f t="shared" si="15"/>
        <v>#DIV/0!</v>
      </c>
    </row>
    <row r="22" spans="1:22" ht="16" thickBot="1" x14ac:dyDescent="0.25">
      <c r="A22" s="134"/>
      <c r="B22" s="3" t="s">
        <v>8</v>
      </c>
      <c r="C22" s="38">
        <v>1</v>
      </c>
      <c r="D22" s="38">
        <v>0</v>
      </c>
      <c r="E22" s="30">
        <v>14</v>
      </c>
      <c r="F22" s="38">
        <v>0</v>
      </c>
      <c r="G22" s="31">
        <f t="shared" si="26"/>
        <v>15</v>
      </c>
      <c r="H22" s="31">
        <f t="shared" si="27"/>
        <v>0</v>
      </c>
      <c r="I22" s="33">
        <v>0</v>
      </c>
      <c r="J22" s="31">
        <f t="shared" si="3"/>
        <v>15</v>
      </c>
      <c r="K22" s="68">
        <f t="shared" si="18"/>
        <v>1</v>
      </c>
      <c r="L22" s="68">
        <f t="shared" si="12"/>
        <v>0</v>
      </c>
      <c r="M22" s="68">
        <f t="shared" si="13"/>
        <v>14</v>
      </c>
      <c r="N22" s="68">
        <f t="shared" si="14"/>
        <v>0</v>
      </c>
      <c r="O22" s="72">
        <f t="shared" si="19"/>
        <v>0</v>
      </c>
      <c r="P22" s="71">
        <f t="shared" si="20"/>
        <v>1</v>
      </c>
      <c r="Q22" s="71">
        <f t="shared" si="21"/>
        <v>1</v>
      </c>
      <c r="R22" s="71">
        <f t="shared" si="22"/>
        <v>0</v>
      </c>
      <c r="S22" s="71">
        <f t="shared" si="23"/>
        <v>0</v>
      </c>
      <c r="T22" s="71" t="e">
        <f t="shared" si="15"/>
        <v>#DIV/0!</v>
      </c>
    </row>
    <row r="23" spans="1:22" ht="16" thickBot="1" x14ac:dyDescent="0.25">
      <c r="A23" s="109" t="s">
        <v>1</v>
      </c>
      <c r="B23" s="110"/>
      <c r="C23" s="37">
        <f t="shared" ref="C23:F23" si="28">SUM(C19:C22)</f>
        <v>6</v>
      </c>
      <c r="D23" s="37">
        <f t="shared" si="28"/>
        <v>1</v>
      </c>
      <c r="E23" s="37">
        <f t="shared" si="28"/>
        <v>35</v>
      </c>
      <c r="F23" s="37">
        <f t="shared" si="28"/>
        <v>0</v>
      </c>
      <c r="G23" s="37">
        <f>SUM(G19:G22)</f>
        <v>41</v>
      </c>
      <c r="H23" s="37">
        <f t="shared" ref="H23" si="29">SUM(H19:H22)</f>
        <v>1</v>
      </c>
      <c r="I23" s="59">
        <f>SUM(I19:I22)</f>
        <v>0</v>
      </c>
      <c r="J23" s="31">
        <f t="shared" si="3"/>
        <v>42</v>
      </c>
      <c r="K23" s="73">
        <f t="shared" si="18"/>
        <v>6</v>
      </c>
      <c r="L23" s="73">
        <f t="shared" si="12"/>
        <v>1</v>
      </c>
      <c r="M23" s="73">
        <f t="shared" si="13"/>
        <v>35</v>
      </c>
      <c r="N23" s="73">
        <f t="shared" si="14"/>
        <v>0</v>
      </c>
      <c r="O23" s="74">
        <f t="shared" si="19"/>
        <v>0</v>
      </c>
      <c r="P23" s="71">
        <f t="shared" si="20"/>
        <v>1</v>
      </c>
      <c r="Q23" s="71">
        <f t="shared" si="21"/>
        <v>1</v>
      </c>
      <c r="R23" s="71">
        <f t="shared" si="22"/>
        <v>2.3809523809523808E-2</v>
      </c>
      <c r="S23" s="71">
        <f t="shared" si="23"/>
        <v>2.3809523809523808E-2</v>
      </c>
      <c r="T23" s="71">
        <f t="shared" si="15"/>
        <v>0</v>
      </c>
    </row>
    <row r="24" spans="1:22" ht="15" customHeight="1" x14ac:dyDescent="0.25">
      <c r="A24" s="132" t="s">
        <v>10</v>
      </c>
      <c r="B24" s="3" t="s">
        <v>5</v>
      </c>
      <c r="C24" s="31">
        <v>1</v>
      </c>
      <c r="D24" s="31">
        <v>3</v>
      </c>
      <c r="E24" s="31">
        <v>32</v>
      </c>
      <c r="F24" s="31">
        <v>2</v>
      </c>
      <c r="G24" s="31">
        <f>C24+E24</f>
        <v>33</v>
      </c>
      <c r="H24" s="31">
        <f>D24+F24</f>
        <v>5</v>
      </c>
      <c r="I24" s="49">
        <v>5</v>
      </c>
      <c r="J24" s="31">
        <f t="shared" si="3"/>
        <v>38</v>
      </c>
      <c r="K24" s="31">
        <f t="shared" si="18"/>
        <v>1</v>
      </c>
      <c r="L24" s="31">
        <f t="shared" si="12"/>
        <v>3</v>
      </c>
      <c r="M24" s="31">
        <f t="shared" si="13"/>
        <v>32</v>
      </c>
      <c r="N24" s="31">
        <f t="shared" si="14"/>
        <v>2</v>
      </c>
      <c r="O24" s="49">
        <f t="shared" si="19"/>
        <v>5</v>
      </c>
      <c r="P24" s="71">
        <f t="shared" si="20"/>
        <v>1</v>
      </c>
      <c r="Q24" s="71">
        <f t="shared" si="21"/>
        <v>1</v>
      </c>
      <c r="R24" s="71">
        <f t="shared" si="22"/>
        <v>0.13157894736842105</v>
      </c>
      <c r="S24" s="71">
        <f t="shared" si="23"/>
        <v>0.13157894736842105</v>
      </c>
      <c r="T24" s="71">
        <f t="shared" si="15"/>
        <v>1</v>
      </c>
      <c r="V24" s="185" t="s">
        <v>205</v>
      </c>
    </row>
    <row r="25" spans="1:22" x14ac:dyDescent="0.2">
      <c r="A25" s="133"/>
      <c r="B25" s="3" t="s">
        <v>6</v>
      </c>
      <c r="C25" s="30">
        <v>0</v>
      </c>
      <c r="D25" s="30">
        <v>10</v>
      </c>
      <c r="E25" s="30">
        <v>32</v>
      </c>
      <c r="F25" s="30">
        <v>2</v>
      </c>
      <c r="G25" s="31">
        <f t="shared" ref="G25:G27" si="30">C25+E25</f>
        <v>32</v>
      </c>
      <c r="H25" s="31">
        <f t="shared" ref="H25:H27" si="31">D25+F25</f>
        <v>12</v>
      </c>
      <c r="I25" s="33">
        <v>12</v>
      </c>
      <c r="J25" s="31">
        <f t="shared" si="3"/>
        <v>44</v>
      </c>
      <c r="K25" s="31">
        <f t="shared" si="18"/>
        <v>0</v>
      </c>
      <c r="L25" s="31">
        <f t="shared" si="12"/>
        <v>10</v>
      </c>
      <c r="M25" s="31">
        <f t="shared" si="13"/>
        <v>32</v>
      </c>
      <c r="N25" s="31">
        <f t="shared" si="14"/>
        <v>2</v>
      </c>
      <c r="O25" s="49">
        <f t="shared" si="19"/>
        <v>12</v>
      </c>
      <c r="P25" s="71">
        <f t="shared" si="20"/>
        <v>1</v>
      </c>
      <c r="Q25" s="71">
        <f t="shared" si="21"/>
        <v>1</v>
      </c>
      <c r="R25" s="71">
        <f t="shared" si="22"/>
        <v>0.27272727272727271</v>
      </c>
      <c r="S25" s="71">
        <f t="shared" si="23"/>
        <v>0.27272727272727271</v>
      </c>
      <c r="T25" s="71">
        <f t="shared" si="15"/>
        <v>1</v>
      </c>
    </row>
    <row r="26" spans="1:22" x14ac:dyDescent="0.2">
      <c r="A26" s="133"/>
      <c r="B26" s="22" t="s">
        <v>7</v>
      </c>
      <c r="C26" s="35">
        <v>0</v>
      </c>
      <c r="D26" s="35">
        <v>15</v>
      </c>
      <c r="E26" s="35">
        <v>29</v>
      </c>
      <c r="F26" s="35">
        <v>0</v>
      </c>
      <c r="G26" s="31">
        <f t="shared" si="30"/>
        <v>29</v>
      </c>
      <c r="H26" s="31">
        <f t="shared" si="31"/>
        <v>15</v>
      </c>
      <c r="I26" s="58">
        <v>14</v>
      </c>
      <c r="J26" s="31">
        <f t="shared" si="3"/>
        <v>44</v>
      </c>
      <c r="K26" s="31">
        <f t="shared" si="18"/>
        <v>0</v>
      </c>
      <c r="L26" s="31">
        <f t="shared" si="12"/>
        <v>15</v>
      </c>
      <c r="M26" s="31">
        <f t="shared" si="13"/>
        <v>29</v>
      </c>
      <c r="N26" s="31">
        <f t="shared" si="14"/>
        <v>0</v>
      </c>
      <c r="O26" s="49">
        <f t="shared" si="19"/>
        <v>14</v>
      </c>
      <c r="P26" s="71">
        <f t="shared" si="20"/>
        <v>1</v>
      </c>
      <c r="Q26" s="71">
        <f t="shared" si="21"/>
        <v>1</v>
      </c>
      <c r="R26" s="71">
        <f t="shared" si="22"/>
        <v>0.34090909090909088</v>
      </c>
      <c r="S26" s="71">
        <f t="shared" si="23"/>
        <v>0.34090909090909088</v>
      </c>
      <c r="T26" s="71">
        <f t="shared" si="15"/>
        <v>0.93333333333333335</v>
      </c>
    </row>
    <row r="27" spans="1:22" ht="16" thickBot="1" x14ac:dyDescent="0.25">
      <c r="A27" s="134"/>
      <c r="B27" s="3" t="s">
        <v>8</v>
      </c>
      <c r="C27" s="30">
        <v>2</v>
      </c>
      <c r="D27" s="30">
        <v>12</v>
      </c>
      <c r="E27" s="30">
        <v>28</v>
      </c>
      <c r="F27" s="30">
        <v>0</v>
      </c>
      <c r="G27" s="31">
        <f t="shared" si="30"/>
        <v>30</v>
      </c>
      <c r="H27" s="31">
        <f t="shared" si="31"/>
        <v>12</v>
      </c>
      <c r="I27" s="33">
        <v>12</v>
      </c>
      <c r="J27" s="31">
        <f t="shared" si="3"/>
        <v>42</v>
      </c>
      <c r="K27" s="68">
        <f t="shared" si="18"/>
        <v>2</v>
      </c>
      <c r="L27" s="68">
        <f t="shared" si="12"/>
        <v>12</v>
      </c>
      <c r="M27" s="68">
        <f t="shared" si="13"/>
        <v>28</v>
      </c>
      <c r="N27" s="68">
        <f t="shared" si="14"/>
        <v>0</v>
      </c>
      <c r="O27" s="72">
        <f t="shared" si="19"/>
        <v>12</v>
      </c>
      <c r="P27" s="71">
        <f t="shared" si="20"/>
        <v>1</v>
      </c>
      <c r="Q27" s="71">
        <f t="shared" si="21"/>
        <v>1</v>
      </c>
      <c r="R27" s="71">
        <f t="shared" si="22"/>
        <v>0.2857142857142857</v>
      </c>
      <c r="S27" s="71">
        <f t="shared" si="23"/>
        <v>0.2857142857142857</v>
      </c>
      <c r="T27" s="71">
        <f t="shared" si="15"/>
        <v>1</v>
      </c>
    </row>
    <row r="28" spans="1:22" ht="16" thickBot="1" x14ac:dyDescent="0.25">
      <c r="A28" s="109" t="s">
        <v>1</v>
      </c>
      <c r="B28" s="110"/>
      <c r="C28" s="37">
        <f t="shared" ref="C28:F28" si="32">SUM(C24:C27)</f>
        <v>3</v>
      </c>
      <c r="D28" s="37">
        <f t="shared" si="32"/>
        <v>40</v>
      </c>
      <c r="E28" s="37">
        <f t="shared" si="32"/>
        <v>121</v>
      </c>
      <c r="F28" s="37">
        <f t="shared" si="32"/>
        <v>4</v>
      </c>
      <c r="G28" s="37">
        <f>SUM(G24:G27)</f>
        <v>124</v>
      </c>
      <c r="H28" s="37">
        <f t="shared" ref="H28" si="33">SUM(H24:H27)</f>
        <v>44</v>
      </c>
      <c r="I28" s="59">
        <f>SUM(I24:I27)</f>
        <v>43</v>
      </c>
      <c r="J28" s="31">
        <f t="shared" si="3"/>
        <v>168</v>
      </c>
      <c r="K28" s="73">
        <f t="shared" si="18"/>
        <v>3</v>
      </c>
      <c r="L28" s="73">
        <f t="shared" si="12"/>
        <v>40</v>
      </c>
      <c r="M28" s="73">
        <f t="shared" si="13"/>
        <v>121</v>
      </c>
      <c r="N28" s="73">
        <f t="shared" si="14"/>
        <v>4</v>
      </c>
      <c r="O28" s="74">
        <f t="shared" si="19"/>
        <v>43</v>
      </c>
      <c r="P28" s="71">
        <f t="shared" si="20"/>
        <v>1</v>
      </c>
      <c r="Q28" s="71">
        <f t="shared" si="21"/>
        <v>1</v>
      </c>
      <c r="R28" s="71">
        <f t="shared" si="22"/>
        <v>0.26190476190476192</v>
      </c>
      <c r="S28" s="71">
        <f t="shared" si="23"/>
        <v>0.26190476190476192</v>
      </c>
      <c r="T28" s="71">
        <f t="shared" si="15"/>
        <v>0.97727272727272729</v>
      </c>
    </row>
    <row r="29" spans="1:22" ht="15" customHeight="1" x14ac:dyDescent="0.25">
      <c r="A29" s="132" t="s">
        <v>168</v>
      </c>
      <c r="B29" s="3" t="s">
        <v>5</v>
      </c>
      <c r="C29" s="31">
        <v>1</v>
      </c>
      <c r="D29" s="31">
        <v>0</v>
      </c>
      <c r="E29" s="31">
        <v>16</v>
      </c>
      <c r="F29" s="31">
        <v>0</v>
      </c>
      <c r="G29" s="31">
        <f>C29+E29</f>
        <v>17</v>
      </c>
      <c r="H29" s="31">
        <f>D29+F29</f>
        <v>0</v>
      </c>
      <c r="I29" s="49">
        <v>0</v>
      </c>
      <c r="J29" s="31">
        <f t="shared" si="3"/>
        <v>17</v>
      </c>
      <c r="K29" s="31">
        <f t="shared" si="18"/>
        <v>1</v>
      </c>
      <c r="L29" s="31">
        <f t="shared" si="12"/>
        <v>0</v>
      </c>
      <c r="M29" s="31">
        <f t="shared" si="13"/>
        <v>16</v>
      </c>
      <c r="N29" s="31">
        <f t="shared" si="14"/>
        <v>0</v>
      </c>
      <c r="O29" s="49">
        <f t="shared" si="19"/>
        <v>0</v>
      </c>
      <c r="P29" s="71">
        <f t="shared" si="20"/>
        <v>1</v>
      </c>
      <c r="Q29" s="71">
        <f t="shared" si="21"/>
        <v>1</v>
      </c>
      <c r="R29" s="71">
        <f t="shared" si="22"/>
        <v>0</v>
      </c>
      <c r="S29" s="71">
        <f t="shared" si="23"/>
        <v>0</v>
      </c>
      <c r="T29" s="71" t="e">
        <f t="shared" si="15"/>
        <v>#DIV/0!</v>
      </c>
      <c r="V29" s="185" t="s">
        <v>206</v>
      </c>
    </row>
    <row r="30" spans="1:22" x14ac:dyDescent="0.2">
      <c r="A30" s="133"/>
      <c r="B30" s="3" t="s">
        <v>6</v>
      </c>
      <c r="C30" s="30">
        <v>2</v>
      </c>
      <c r="D30" s="30">
        <v>0</v>
      </c>
      <c r="E30" s="30">
        <v>16</v>
      </c>
      <c r="F30" s="30">
        <v>0</v>
      </c>
      <c r="G30" s="31">
        <f t="shared" ref="G30:G32" si="34">C30+E30</f>
        <v>18</v>
      </c>
      <c r="H30" s="31">
        <f t="shared" ref="H30:H32" si="35">D30+F30</f>
        <v>0</v>
      </c>
      <c r="I30" s="33">
        <v>0</v>
      </c>
      <c r="J30" s="31">
        <f t="shared" si="3"/>
        <v>18</v>
      </c>
      <c r="K30" s="31">
        <f t="shared" si="18"/>
        <v>2</v>
      </c>
      <c r="L30" s="31">
        <f t="shared" si="12"/>
        <v>0</v>
      </c>
      <c r="M30" s="31">
        <f t="shared" si="13"/>
        <v>16</v>
      </c>
      <c r="N30" s="31">
        <f t="shared" si="14"/>
        <v>0</v>
      </c>
      <c r="O30" s="49">
        <f t="shared" si="19"/>
        <v>0</v>
      </c>
      <c r="P30" s="71">
        <f t="shared" si="20"/>
        <v>1</v>
      </c>
      <c r="Q30" s="71">
        <f t="shared" si="21"/>
        <v>1</v>
      </c>
      <c r="R30" s="71">
        <f t="shared" si="22"/>
        <v>0</v>
      </c>
      <c r="S30" s="71">
        <f t="shared" si="23"/>
        <v>0</v>
      </c>
      <c r="T30" s="71" t="e">
        <f t="shared" si="15"/>
        <v>#DIV/0!</v>
      </c>
    </row>
    <row r="31" spans="1:22" x14ac:dyDescent="0.2">
      <c r="A31" s="133"/>
      <c r="B31" s="22" t="s">
        <v>7</v>
      </c>
      <c r="C31" s="35">
        <v>0</v>
      </c>
      <c r="D31" s="35">
        <v>2</v>
      </c>
      <c r="E31" s="35">
        <v>23</v>
      </c>
      <c r="F31" s="35">
        <v>0</v>
      </c>
      <c r="G31" s="31">
        <f t="shared" si="34"/>
        <v>23</v>
      </c>
      <c r="H31" s="31">
        <f t="shared" si="35"/>
        <v>2</v>
      </c>
      <c r="I31" s="58">
        <v>2</v>
      </c>
      <c r="J31" s="31">
        <f t="shared" si="3"/>
        <v>25</v>
      </c>
      <c r="K31" s="31">
        <f t="shared" si="18"/>
        <v>0</v>
      </c>
      <c r="L31" s="31">
        <f t="shared" si="12"/>
        <v>2</v>
      </c>
      <c r="M31" s="31">
        <f t="shared" si="13"/>
        <v>23</v>
      </c>
      <c r="N31" s="31">
        <f t="shared" si="14"/>
        <v>0</v>
      </c>
      <c r="O31" s="49">
        <f t="shared" si="19"/>
        <v>2</v>
      </c>
      <c r="P31" s="71">
        <f t="shared" si="20"/>
        <v>1</v>
      </c>
      <c r="Q31" s="71">
        <f t="shared" si="21"/>
        <v>1</v>
      </c>
      <c r="R31" s="71">
        <f t="shared" si="22"/>
        <v>0.08</v>
      </c>
      <c r="S31" s="71">
        <f t="shared" si="23"/>
        <v>0.08</v>
      </c>
      <c r="T31" s="71">
        <f t="shared" si="15"/>
        <v>1</v>
      </c>
    </row>
    <row r="32" spans="1:22" ht="16" thickBot="1" x14ac:dyDescent="0.25">
      <c r="A32" s="134"/>
      <c r="B32" s="3" t="s">
        <v>8</v>
      </c>
      <c r="C32" s="30">
        <v>0</v>
      </c>
      <c r="D32" s="30">
        <v>0</v>
      </c>
      <c r="E32" s="30">
        <v>15</v>
      </c>
      <c r="F32" s="30">
        <v>0</v>
      </c>
      <c r="G32" s="31">
        <f t="shared" si="34"/>
        <v>15</v>
      </c>
      <c r="H32" s="31">
        <f t="shared" si="35"/>
        <v>0</v>
      </c>
      <c r="I32" s="33">
        <v>0</v>
      </c>
      <c r="J32" s="31">
        <f t="shared" si="3"/>
        <v>15</v>
      </c>
      <c r="K32" s="68">
        <f t="shared" si="18"/>
        <v>0</v>
      </c>
      <c r="L32" s="68">
        <f t="shared" si="12"/>
        <v>0</v>
      </c>
      <c r="M32" s="68">
        <f t="shared" si="13"/>
        <v>15</v>
      </c>
      <c r="N32" s="68">
        <f t="shared" si="14"/>
        <v>0</v>
      </c>
      <c r="O32" s="72">
        <f t="shared" si="19"/>
        <v>0</v>
      </c>
      <c r="P32" s="71">
        <f t="shared" si="20"/>
        <v>1</v>
      </c>
      <c r="Q32" s="71">
        <f t="shared" si="21"/>
        <v>1</v>
      </c>
      <c r="R32" s="71">
        <f t="shared" si="22"/>
        <v>0</v>
      </c>
      <c r="S32" s="71">
        <f t="shared" si="23"/>
        <v>0</v>
      </c>
      <c r="T32" s="71" t="e">
        <f t="shared" si="15"/>
        <v>#DIV/0!</v>
      </c>
    </row>
    <row r="33" spans="1:22" ht="16" thickBot="1" x14ac:dyDescent="0.25">
      <c r="A33" s="109" t="s">
        <v>1</v>
      </c>
      <c r="B33" s="110"/>
      <c r="C33" s="37">
        <f t="shared" ref="C33:F33" si="36">SUM(C29:C32)</f>
        <v>3</v>
      </c>
      <c r="D33" s="37">
        <f t="shared" si="36"/>
        <v>2</v>
      </c>
      <c r="E33" s="37">
        <f t="shared" si="36"/>
        <v>70</v>
      </c>
      <c r="F33" s="37">
        <f t="shared" si="36"/>
        <v>0</v>
      </c>
      <c r="G33" s="37">
        <f>SUM(G29:G32)</f>
        <v>73</v>
      </c>
      <c r="H33" s="37">
        <f t="shared" ref="H33" si="37">SUM(H29:H32)</f>
        <v>2</v>
      </c>
      <c r="I33" s="59">
        <f>SUM(I29:I32)</f>
        <v>2</v>
      </c>
      <c r="J33" s="31">
        <f t="shared" si="3"/>
        <v>75</v>
      </c>
      <c r="K33" s="73">
        <f t="shared" si="18"/>
        <v>3</v>
      </c>
      <c r="L33" s="73">
        <f t="shared" si="12"/>
        <v>2</v>
      </c>
      <c r="M33" s="73">
        <f t="shared" si="13"/>
        <v>70</v>
      </c>
      <c r="N33" s="73">
        <f t="shared" si="14"/>
        <v>0</v>
      </c>
      <c r="O33" s="74">
        <f t="shared" si="19"/>
        <v>2</v>
      </c>
      <c r="P33" s="71">
        <f t="shared" si="20"/>
        <v>1</v>
      </c>
      <c r="Q33" s="71">
        <f t="shared" si="21"/>
        <v>1</v>
      </c>
      <c r="R33" s="71">
        <f t="shared" si="22"/>
        <v>2.6666666666666668E-2</v>
      </c>
      <c r="S33" s="71">
        <f t="shared" si="23"/>
        <v>2.6666666666666668E-2</v>
      </c>
      <c r="T33" s="71">
        <f t="shared" si="15"/>
        <v>1</v>
      </c>
    </row>
    <row r="34" spans="1:22" ht="13.5" customHeight="1" x14ac:dyDescent="0.25">
      <c r="A34" s="132" t="s">
        <v>192</v>
      </c>
      <c r="B34" s="31" t="s">
        <v>5</v>
      </c>
      <c r="C34" s="30">
        <v>0</v>
      </c>
      <c r="D34" s="30">
        <v>0</v>
      </c>
      <c r="E34" s="30">
        <v>0</v>
      </c>
      <c r="F34" s="30">
        <v>0</v>
      </c>
      <c r="G34" s="31">
        <f>C34+E34</f>
        <v>0</v>
      </c>
      <c r="H34" s="30">
        <f>D34+F34</f>
        <v>0</v>
      </c>
      <c r="I34" s="49">
        <v>0</v>
      </c>
      <c r="J34" s="31">
        <f t="shared" ref="J34:J38" si="38">SUM(G34:H34)</f>
        <v>0</v>
      </c>
      <c r="K34" s="31">
        <f t="shared" si="18"/>
        <v>0</v>
      </c>
      <c r="L34" s="31">
        <f t="shared" si="12"/>
        <v>0</v>
      </c>
      <c r="M34" s="31">
        <f t="shared" si="13"/>
        <v>0</v>
      </c>
      <c r="N34" s="31">
        <f t="shared" si="14"/>
        <v>0</v>
      </c>
      <c r="O34" s="49">
        <f t="shared" si="19"/>
        <v>0</v>
      </c>
      <c r="P34" s="71" t="e">
        <f t="shared" si="20"/>
        <v>#DIV/0!</v>
      </c>
      <c r="Q34" s="71" t="e">
        <f t="shared" si="21"/>
        <v>#DIV/0!</v>
      </c>
      <c r="R34" s="71" t="e">
        <f t="shared" si="22"/>
        <v>#DIV/0!</v>
      </c>
      <c r="S34" s="71" t="e">
        <f t="shared" si="23"/>
        <v>#DIV/0!</v>
      </c>
      <c r="T34" s="71" t="e">
        <f t="shared" si="15"/>
        <v>#DIV/0!</v>
      </c>
      <c r="V34" s="185" t="s">
        <v>207</v>
      </c>
    </row>
    <row r="35" spans="1:22" ht="13.5" customHeight="1" x14ac:dyDescent="0.2">
      <c r="A35" s="133"/>
      <c r="B35" s="31" t="s">
        <v>6</v>
      </c>
      <c r="C35" s="30">
        <v>0</v>
      </c>
      <c r="D35" s="30">
        <v>0</v>
      </c>
      <c r="E35" s="30">
        <v>0</v>
      </c>
      <c r="F35" s="30">
        <v>0</v>
      </c>
      <c r="G35" s="31">
        <f t="shared" ref="G35:G37" si="39">C35+E35</f>
        <v>0</v>
      </c>
      <c r="H35" s="31">
        <f t="shared" ref="H35:H37" si="40">D35+F35</f>
        <v>0</v>
      </c>
      <c r="I35" s="33">
        <v>0</v>
      </c>
      <c r="J35" s="31">
        <f t="shared" si="38"/>
        <v>0</v>
      </c>
      <c r="K35" s="31">
        <f t="shared" si="18"/>
        <v>0</v>
      </c>
      <c r="L35" s="31">
        <f t="shared" si="12"/>
        <v>0</v>
      </c>
      <c r="M35" s="31">
        <f t="shared" si="13"/>
        <v>0</v>
      </c>
      <c r="N35" s="31">
        <f t="shared" si="14"/>
        <v>0</v>
      </c>
      <c r="O35" s="49">
        <f t="shared" si="19"/>
        <v>0</v>
      </c>
      <c r="P35" s="71" t="e">
        <f t="shared" si="20"/>
        <v>#DIV/0!</v>
      </c>
      <c r="Q35" s="71" t="e">
        <f t="shared" si="21"/>
        <v>#DIV/0!</v>
      </c>
      <c r="R35" s="71" t="e">
        <f t="shared" si="22"/>
        <v>#DIV/0!</v>
      </c>
      <c r="S35" s="71" t="e">
        <f t="shared" si="23"/>
        <v>#DIV/0!</v>
      </c>
      <c r="T35" s="71" t="e">
        <f t="shared" si="15"/>
        <v>#DIV/0!</v>
      </c>
    </row>
    <row r="36" spans="1:22" ht="13.5" customHeight="1" x14ac:dyDescent="0.2">
      <c r="A36" s="133"/>
      <c r="B36" s="22" t="s">
        <v>7</v>
      </c>
      <c r="C36" s="30">
        <v>0</v>
      </c>
      <c r="D36" s="30">
        <v>0</v>
      </c>
      <c r="E36" s="30">
        <v>0</v>
      </c>
      <c r="F36" s="30">
        <v>0</v>
      </c>
      <c r="G36" s="31">
        <f t="shared" si="39"/>
        <v>0</v>
      </c>
      <c r="H36" s="31">
        <f t="shared" si="40"/>
        <v>0</v>
      </c>
      <c r="I36" s="33">
        <v>0</v>
      </c>
      <c r="J36" s="31">
        <f t="shared" si="38"/>
        <v>0</v>
      </c>
      <c r="K36" s="31">
        <f t="shared" si="18"/>
        <v>0</v>
      </c>
      <c r="L36" s="31">
        <f t="shared" si="12"/>
        <v>0</v>
      </c>
      <c r="M36" s="31">
        <f t="shared" si="13"/>
        <v>0</v>
      </c>
      <c r="N36" s="31">
        <f t="shared" si="14"/>
        <v>0</v>
      </c>
      <c r="O36" s="49">
        <f t="shared" si="19"/>
        <v>0</v>
      </c>
      <c r="P36" s="71" t="e">
        <f t="shared" si="20"/>
        <v>#DIV/0!</v>
      </c>
      <c r="Q36" s="71" t="e">
        <f t="shared" si="21"/>
        <v>#DIV/0!</v>
      </c>
      <c r="R36" s="71" t="e">
        <f t="shared" si="22"/>
        <v>#DIV/0!</v>
      </c>
      <c r="S36" s="71" t="e">
        <f t="shared" si="23"/>
        <v>#DIV/0!</v>
      </c>
      <c r="T36" s="71" t="e">
        <f t="shared" si="15"/>
        <v>#DIV/0!</v>
      </c>
    </row>
    <row r="37" spans="1:22" ht="13.5" customHeight="1" thickBot="1" x14ac:dyDescent="0.25">
      <c r="A37" s="134"/>
      <c r="B37" s="31" t="s">
        <v>8</v>
      </c>
      <c r="C37" s="30">
        <v>0</v>
      </c>
      <c r="D37" s="30">
        <v>0</v>
      </c>
      <c r="E37" s="30">
        <v>0</v>
      </c>
      <c r="F37" s="30">
        <v>0</v>
      </c>
      <c r="G37" s="31">
        <f t="shared" si="39"/>
        <v>0</v>
      </c>
      <c r="H37" s="31">
        <f t="shared" si="40"/>
        <v>0</v>
      </c>
      <c r="I37" s="33">
        <v>0</v>
      </c>
      <c r="J37" s="31">
        <f t="shared" si="38"/>
        <v>0</v>
      </c>
      <c r="K37" s="68">
        <f t="shared" si="18"/>
        <v>0</v>
      </c>
      <c r="L37" s="68">
        <f t="shared" si="12"/>
        <v>0</v>
      </c>
      <c r="M37" s="68">
        <f t="shared" si="13"/>
        <v>0</v>
      </c>
      <c r="N37" s="68">
        <f t="shared" si="14"/>
        <v>0</v>
      </c>
      <c r="O37" s="72">
        <f t="shared" si="19"/>
        <v>0</v>
      </c>
      <c r="P37" s="71" t="e">
        <f t="shared" si="20"/>
        <v>#DIV/0!</v>
      </c>
      <c r="Q37" s="71" t="e">
        <f t="shared" si="21"/>
        <v>#DIV/0!</v>
      </c>
      <c r="R37" s="71" t="e">
        <f t="shared" si="22"/>
        <v>#DIV/0!</v>
      </c>
      <c r="S37" s="71" t="e">
        <f t="shared" si="23"/>
        <v>#DIV/0!</v>
      </c>
      <c r="T37" s="71" t="e">
        <f t="shared" si="15"/>
        <v>#DIV/0!</v>
      </c>
    </row>
    <row r="38" spans="1:22" ht="13.5" customHeight="1" thickBot="1" x14ac:dyDescent="0.25">
      <c r="A38" s="109" t="s">
        <v>1</v>
      </c>
      <c r="B38" s="110"/>
      <c r="C38" s="37">
        <f t="shared" ref="C38:F38" si="41">SUM(C34:C37)</f>
        <v>0</v>
      </c>
      <c r="D38" s="37">
        <f t="shared" si="41"/>
        <v>0</v>
      </c>
      <c r="E38" s="37">
        <f t="shared" si="41"/>
        <v>0</v>
      </c>
      <c r="F38" s="37">
        <f t="shared" si="41"/>
        <v>0</v>
      </c>
      <c r="G38" s="37">
        <f>SUM(G34:G37)</f>
        <v>0</v>
      </c>
      <c r="H38" s="37">
        <f t="shared" ref="H38" si="42">SUM(H34:H37)</f>
        <v>0</v>
      </c>
      <c r="I38" s="59">
        <f>SUM(I34:I37)</f>
        <v>0</v>
      </c>
      <c r="J38" s="31">
        <f t="shared" si="38"/>
        <v>0</v>
      </c>
      <c r="K38" s="73">
        <f t="shared" si="18"/>
        <v>0</v>
      </c>
      <c r="L38" s="73">
        <f t="shared" si="12"/>
        <v>0</v>
      </c>
      <c r="M38" s="73">
        <f t="shared" si="13"/>
        <v>0</v>
      </c>
      <c r="N38" s="73">
        <f t="shared" si="14"/>
        <v>0</v>
      </c>
      <c r="O38" s="74">
        <f t="shared" si="19"/>
        <v>0</v>
      </c>
      <c r="P38" s="71" t="e">
        <f t="shared" si="20"/>
        <v>#DIV/0!</v>
      </c>
      <c r="Q38" s="71" t="e">
        <f t="shared" si="21"/>
        <v>#DIV/0!</v>
      </c>
      <c r="R38" s="71" t="e">
        <f t="shared" si="22"/>
        <v>#DIV/0!</v>
      </c>
      <c r="S38" s="71" t="e">
        <f t="shared" si="23"/>
        <v>#DIV/0!</v>
      </c>
      <c r="T38" s="71" t="e">
        <f t="shared" si="15"/>
        <v>#DIV/0!</v>
      </c>
    </row>
    <row r="39" spans="1:22" ht="13.5" customHeight="1" x14ac:dyDescent="0.2">
      <c r="A39" s="8"/>
      <c r="B39" s="9"/>
      <c r="C39" s="7"/>
      <c r="D39" s="7"/>
      <c r="E39" s="7"/>
      <c r="F39" s="7"/>
      <c r="G39" s="7"/>
      <c r="H39" s="7"/>
      <c r="I39" s="7"/>
      <c r="J39" s="7"/>
      <c r="K39" s="7"/>
    </row>
    <row r="40" spans="1:22" ht="15" customHeight="1" x14ac:dyDescent="0.2">
      <c r="A40" s="111" t="s">
        <v>11</v>
      </c>
      <c r="B40" s="112"/>
      <c r="C40" s="34">
        <f>C14+C9+C19+C24+C29+C34</f>
        <v>30</v>
      </c>
      <c r="D40" s="34">
        <f>D14+D9+D19+D24+D29+D34</f>
        <v>25</v>
      </c>
      <c r="E40" s="34">
        <f>E14+E9+E19+E24+E29+E34</f>
        <v>83</v>
      </c>
      <c r="F40" s="34">
        <f>F14+F9+F19+F24+F29+F34</f>
        <v>3</v>
      </c>
      <c r="G40" s="34">
        <f>G14+G9+G19+G24+G29+G34</f>
        <v>113</v>
      </c>
      <c r="H40" s="34">
        <f t="shared" ref="H40:J40" si="43">H14+H9+H19+H24+H29+H34</f>
        <v>28</v>
      </c>
      <c r="I40" s="34">
        <f t="shared" si="43"/>
        <v>10</v>
      </c>
      <c r="J40" s="34">
        <f t="shared" si="43"/>
        <v>141</v>
      </c>
      <c r="K40" s="31">
        <f>C40</f>
        <v>30</v>
      </c>
      <c r="L40" s="31">
        <f t="shared" ref="L40:L44" si="44">D40</f>
        <v>25</v>
      </c>
      <c r="M40" s="31">
        <f t="shared" ref="M40:M44" si="45">E40</f>
        <v>83</v>
      </c>
      <c r="N40" s="31">
        <f t="shared" ref="N40:N44" si="46">F40</f>
        <v>3</v>
      </c>
      <c r="O40" s="49">
        <f>I40</f>
        <v>10</v>
      </c>
      <c r="P40" s="71">
        <f>(K40+L40+M40+N40)/J40</f>
        <v>1</v>
      </c>
      <c r="Q40" s="71">
        <f>(M40+N40)/(J40-K40-L40)</f>
        <v>1</v>
      </c>
      <c r="R40" s="71">
        <f>(L40+N40)/(K40+L40+M40+N40)</f>
        <v>0.19858156028368795</v>
      </c>
      <c r="S40" s="71">
        <f>(L40+N40)/J40</f>
        <v>0.19858156028368795</v>
      </c>
      <c r="T40" s="71">
        <f>O40/(L40+N40)</f>
        <v>0.35714285714285715</v>
      </c>
    </row>
    <row r="41" spans="1:22" x14ac:dyDescent="0.2">
      <c r="A41" s="111" t="s">
        <v>12</v>
      </c>
      <c r="B41" s="112"/>
      <c r="C41" s="34">
        <f t="shared" ref="C41:F43" si="47">C15+C10+C20+C25+C30+C35</f>
        <v>18</v>
      </c>
      <c r="D41" s="34">
        <f>D15+D10+D20+D25+D30+D35</f>
        <v>35</v>
      </c>
      <c r="E41" s="34">
        <f t="shared" si="47"/>
        <v>101</v>
      </c>
      <c r="F41" s="34">
        <f t="shared" si="47"/>
        <v>12</v>
      </c>
      <c r="G41" s="34">
        <f t="shared" ref="G41:J41" si="48">G15+G10+G20+G25+G30+G35</f>
        <v>119</v>
      </c>
      <c r="H41" s="34">
        <f t="shared" si="48"/>
        <v>47</v>
      </c>
      <c r="I41" s="34">
        <f t="shared" si="48"/>
        <v>16</v>
      </c>
      <c r="J41" s="34">
        <f t="shared" si="48"/>
        <v>166</v>
      </c>
      <c r="K41" s="31">
        <f t="shared" ref="K41:K44" si="49">C41</f>
        <v>18</v>
      </c>
      <c r="L41" s="31">
        <f t="shared" si="44"/>
        <v>35</v>
      </c>
      <c r="M41" s="31">
        <f t="shared" si="45"/>
        <v>101</v>
      </c>
      <c r="N41" s="31">
        <f t="shared" si="46"/>
        <v>12</v>
      </c>
      <c r="O41" s="49">
        <f t="shared" ref="O41:O44" si="50">I41</f>
        <v>16</v>
      </c>
      <c r="P41" s="71">
        <f t="shared" ref="P41:P44" si="51">(K41+L41+M41+N41)/J41</f>
        <v>1</v>
      </c>
      <c r="Q41" s="71">
        <f t="shared" ref="Q41:Q44" si="52">(M41+N41)/(J41-K41-L41)</f>
        <v>1</v>
      </c>
      <c r="R41" s="71">
        <f t="shared" ref="R41:R44" si="53">(L41+N41)/(K41+L41+M41+N41)</f>
        <v>0.28313253012048195</v>
      </c>
      <c r="S41" s="71">
        <f t="shared" ref="S41:S44" si="54">(L41+N41)/J41</f>
        <v>0.28313253012048195</v>
      </c>
      <c r="T41" s="71">
        <f t="shared" ref="T41:T43" si="55">O41/(L41+N41)</f>
        <v>0.34042553191489361</v>
      </c>
    </row>
    <row r="42" spans="1:22" x14ac:dyDescent="0.2">
      <c r="A42" s="111" t="s">
        <v>13</v>
      </c>
      <c r="B42" s="112"/>
      <c r="C42" s="34">
        <f t="shared" si="47"/>
        <v>10</v>
      </c>
      <c r="D42" s="34">
        <f>D16+D11+D21+D26+D31+D36</f>
        <v>32</v>
      </c>
      <c r="E42" s="34">
        <f t="shared" si="47"/>
        <v>93</v>
      </c>
      <c r="F42" s="34">
        <f t="shared" si="47"/>
        <v>0</v>
      </c>
      <c r="G42" s="34">
        <f t="shared" ref="G42:J42" si="56">G16+G11+G21+G26+G31+G36</f>
        <v>103</v>
      </c>
      <c r="H42" s="34">
        <f t="shared" si="56"/>
        <v>32</v>
      </c>
      <c r="I42" s="34">
        <f t="shared" si="56"/>
        <v>20</v>
      </c>
      <c r="J42" s="34">
        <f t="shared" si="56"/>
        <v>135</v>
      </c>
      <c r="K42" s="31">
        <f t="shared" si="49"/>
        <v>10</v>
      </c>
      <c r="L42" s="31">
        <f t="shared" si="44"/>
        <v>32</v>
      </c>
      <c r="M42" s="31">
        <f t="shared" si="45"/>
        <v>93</v>
      </c>
      <c r="N42" s="31">
        <f t="shared" si="46"/>
        <v>0</v>
      </c>
      <c r="O42" s="49">
        <f t="shared" si="50"/>
        <v>20</v>
      </c>
      <c r="P42" s="71">
        <f t="shared" si="51"/>
        <v>1</v>
      </c>
      <c r="Q42" s="71">
        <f t="shared" si="52"/>
        <v>1</v>
      </c>
      <c r="R42" s="71">
        <f t="shared" si="53"/>
        <v>0.23703703703703705</v>
      </c>
      <c r="S42" s="71">
        <f t="shared" si="54"/>
        <v>0.23703703703703705</v>
      </c>
      <c r="T42" s="71">
        <f t="shared" si="55"/>
        <v>0.625</v>
      </c>
    </row>
    <row r="43" spans="1:22" ht="16" thickBot="1" x14ac:dyDescent="0.25">
      <c r="A43" s="111" t="s">
        <v>14</v>
      </c>
      <c r="B43" s="112"/>
      <c r="C43" s="34">
        <f t="shared" si="47"/>
        <v>16</v>
      </c>
      <c r="D43" s="34">
        <f t="shared" si="47"/>
        <v>41</v>
      </c>
      <c r="E43" s="34">
        <f t="shared" si="47"/>
        <v>97</v>
      </c>
      <c r="F43" s="34">
        <f t="shared" si="47"/>
        <v>5</v>
      </c>
      <c r="G43" s="34">
        <f t="shared" ref="G43:J43" si="57">G17+G12+G22+G27+G32+G37</f>
        <v>113</v>
      </c>
      <c r="H43" s="34">
        <f t="shared" si="57"/>
        <v>46</v>
      </c>
      <c r="I43" s="34">
        <f t="shared" si="57"/>
        <v>24</v>
      </c>
      <c r="J43" s="34">
        <f t="shared" si="57"/>
        <v>159</v>
      </c>
      <c r="K43" s="68">
        <f t="shared" si="49"/>
        <v>16</v>
      </c>
      <c r="L43" s="68">
        <f t="shared" si="44"/>
        <v>41</v>
      </c>
      <c r="M43" s="68">
        <f t="shared" si="45"/>
        <v>97</v>
      </c>
      <c r="N43" s="68">
        <f t="shared" si="46"/>
        <v>5</v>
      </c>
      <c r="O43" s="72">
        <f t="shared" si="50"/>
        <v>24</v>
      </c>
      <c r="P43" s="71">
        <f t="shared" si="51"/>
        <v>1</v>
      </c>
      <c r="Q43" s="71">
        <f t="shared" si="52"/>
        <v>1</v>
      </c>
      <c r="R43" s="71">
        <f t="shared" si="53"/>
        <v>0.28930817610062892</v>
      </c>
      <c r="S43" s="71">
        <f t="shared" si="54"/>
        <v>0.28930817610062892</v>
      </c>
      <c r="T43" s="71">
        <f t="shared" si="55"/>
        <v>0.52173913043478259</v>
      </c>
    </row>
    <row r="44" spans="1:22" ht="16" thickBot="1" x14ac:dyDescent="0.25">
      <c r="A44" s="109" t="s">
        <v>15</v>
      </c>
      <c r="B44" s="110"/>
      <c r="C44" s="37">
        <f>SUM(C40:C43)</f>
        <v>74</v>
      </c>
      <c r="D44" s="37">
        <f t="shared" ref="D44:F44" si="58">SUM(D40:D43)</f>
        <v>133</v>
      </c>
      <c r="E44" s="37">
        <f>SUM(E40:E43)</f>
        <v>374</v>
      </c>
      <c r="F44" s="37">
        <f t="shared" si="58"/>
        <v>20</v>
      </c>
      <c r="G44" s="37">
        <f>SUM(G40:G43)</f>
        <v>448</v>
      </c>
      <c r="H44" s="37">
        <f t="shared" ref="H44" si="59">SUM(H40:H43)</f>
        <v>153</v>
      </c>
      <c r="I44" s="59">
        <f>SUM(I40:I43)</f>
        <v>70</v>
      </c>
      <c r="J44" s="31">
        <f t="shared" si="3"/>
        <v>601</v>
      </c>
      <c r="K44" s="73">
        <f t="shared" si="49"/>
        <v>74</v>
      </c>
      <c r="L44" s="73">
        <f t="shared" si="44"/>
        <v>133</v>
      </c>
      <c r="M44" s="73">
        <f t="shared" si="45"/>
        <v>374</v>
      </c>
      <c r="N44" s="73">
        <f t="shared" si="46"/>
        <v>20</v>
      </c>
      <c r="O44" s="74">
        <f t="shared" si="50"/>
        <v>70</v>
      </c>
      <c r="P44" s="71">
        <f t="shared" si="51"/>
        <v>1</v>
      </c>
      <c r="Q44" s="71">
        <f t="shared" si="52"/>
        <v>1</v>
      </c>
      <c r="R44" s="71">
        <f t="shared" si="53"/>
        <v>0.25457570715474209</v>
      </c>
      <c r="S44" s="71">
        <f t="shared" si="54"/>
        <v>0.25457570715474209</v>
      </c>
      <c r="T44" s="71">
        <f>O44/(L44+N44)</f>
        <v>0.45751633986928103</v>
      </c>
    </row>
    <row r="45" spans="1:22" s="11" customFormat="1" x14ac:dyDescent="0.2">
      <c r="B45" s="11" t="s">
        <v>158</v>
      </c>
      <c r="C45" s="12">
        <f>(D44+C44+F44+E44)</f>
        <v>601</v>
      </c>
      <c r="D45" s="13" t="e">
        <f>C45/#REF!</f>
        <v>#REF!</v>
      </c>
      <c r="E45" s="12"/>
      <c r="F45" s="12"/>
      <c r="G45" s="12"/>
      <c r="H45" s="12"/>
      <c r="I45" s="12"/>
      <c r="J45" s="18"/>
    </row>
    <row r="46" spans="1:22" s="11" customFormat="1" x14ac:dyDescent="0.2">
      <c r="B46" s="15" t="s">
        <v>164</v>
      </c>
      <c r="C46" s="12">
        <f>C44+E44</f>
        <v>448</v>
      </c>
      <c r="D46" s="14">
        <f>C46/C45</f>
        <v>0.74542429284525791</v>
      </c>
      <c r="E46" s="12"/>
      <c r="F46" s="12"/>
      <c r="G46" s="12"/>
      <c r="H46" s="12"/>
      <c r="I46" s="12"/>
      <c r="J46" s="18"/>
    </row>
    <row r="47" spans="1:22" s="11" customFormat="1" x14ac:dyDescent="0.2">
      <c r="B47" s="15" t="s">
        <v>165</v>
      </c>
      <c r="C47" s="12"/>
      <c r="D47" s="14" t="e">
        <f>C46/#REF!</f>
        <v>#REF!</v>
      </c>
      <c r="E47" s="12"/>
      <c r="F47" s="12"/>
      <c r="G47" s="12"/>
      <c r="H47" s="12"/>
      <c r="I47" s="12"/>
      <c r="J47" s="18"/>
    </row>
    <row r="48" spans="1:22" s="11" customFormat="1" x14ac:dyDescent="0.2">
      <c r="B48" s="11" t="s">
        <v>3</v>
      </c>
      <c r="C48" s="12">
        <f>I44</f>
        <v>70</v>
      </c>
      <c r="D48" s="14">
        <f>C48/C46</f>
        <v>0.15625</v>
      </c>
      <c r="J48" s="18"/>
    </row>
    <row r="49" spans="3:10" x14ac:dyDescent="0.2">
      <c r="I49" s="12"/>
      <c r="J49" s="18"/>
    </row>
    <row r="50" spans="3:10" x14ac:dyDescent="0.2">
      <c r="I50" s="11"/>
      <c r="J50" s="18"/>
    </row>
    <row r="51" spans="3:10" x14ac:dyDescent="0.2">
      <c r="I51" s="12"/>
      <c r="J51" s="18"/>
    </row>
    <row r="52" spans="3:10" x14ac:dyDescent="0.2">
      <c r="I52" s="11"/>
      <c r="J52" s="18"/>
    </row>
    <row r="53" spans="3:10" x14ac:dyDescent="0.2">
      <c r="I53" s="12"/>
      <c r="J53" s="18"/>
    </row>
    <row r="54" spans="3:10" x14ac:dyDescent="0.2">
      <c r="C54" s="4"/>
      <c r="D54" s="4"/>
      <c r="E54" s="4"/>
      <c r="F54" s="4"/>
      <c r="G54" s="4"/>
      <c r="H54" s="4"/>
      <c r="I54" s="11"/>
      <c r="J54" s="18"/>
    </row>
    <row r="55" spans="3:10" x14ac:dyDescent="0.2">
      <c r="C55" s="4"/>
      <c r="D55" s="4"/>
      <c r="E55" s="4"/>
      <c r="F55" s="4"/>
      <c r="G55" s="4"/>
      <c r="H55" s="4"/>
      <c r="I55" s="12"/>
      <c r="J55" s="18"/>
    </row>
    <row r="56" spans="3:10" x14ac:dyDescent="0.2">
      <c r="I56" s="11"/>
      <c r="J56" s="18"/>
    </row>
    <row r="57" spans="3:10" x14ac:dyDescent="0.2">
      <c r="I57" s="12"/>
      <c r="J57" s="18"/>
    </row>
    <row r="58" spans="3:10" x14ac:dyDescent="0.2">
      <c r="I58" s="11"/>
      <c r="J58" s="18"/>
    </row>
    <row r="59" spans="3:10" x14ac:dyDescent="0.2">
      <c r="I59" s="12"/>
      <c r="J59" s="18"/>
    </row>
    <row r="60" spans="3:10" x14ac:dyDescent="0.2">
      <c r="I60" s="11"/>
      <c r="J60" s="18"/>
    </row>
    <row r="61" spans="3:10" x14ac:dyDescent="0.2">
      <c r="I61" s="12"/>
      <c r="J61" s="18"/>
    </row>
    <row r="62" spans="3:10" x14ac:dyDescent="0.2">
      <c r="I62" s="11"/>
      <c r="J62" s="18"/>
    </row>
    <row r="63" spans="3:10" x14ac:dyDescent="0.2">
      <c r="I63" s="12"/>
      <c r="J63" s="18"/>
    </row>
    <row r="64" spans="3:10" x14ac:dyDescent="0.2">
      <c r="I64" s="11"/>
      <c r="J64" s="18"/>
    </row>
    <row r="65" spans="9:10" x14ac:dyDescent="0.2">
      <c r="I65" s="12"/>
      <c r="J65" s="18"/>
    </row>
    <row r="66" spans="9:10" x14ac:dyDescent="0.2">
      <c r="I66" s="11"/>
      <c r="J66" s="18"/>
    </row>
    <row r="67" spans="9:10" x14ac:dyDescent="0.2">
      <c r="I67" s="12"/>
      <c r="J67" s="18"/>
    </row>
    <row r="68" spans="9:10" x14ac:dyDescent="0.2">
      <c r="I68" s="11"/>
      <c r="J68" s="18"/>
    </row>
    <row r="69" spans="9:10" x14ac:dyDescent="0.2">
      <c r="I69" s="12"/>
      <c r="J69" s="18"/>
    </row>
    <row r="70" spans="9:10" x14ac:dyDescent="0.2">
      <c r="I70" s="11"/>
      <c r="J70" s="18"/>
    </row>
    <row r="71" spans="9:10" x14ac:dyDescent="0.2">
      <c r="I71" s="12"/>
      <c r="J71" s="18"/>
    </row>
    <row r="72" spans="9:10" x14ac:dyDescent="0.2">
      <c r="I72" s="11"/>
      <c r="J72" s="18"/>
    </row>
    <row r="73" spans="9:10" x14ac:dyDescent="0.2">
      <c r="I73" s="12"/>
      <c r="J73" s="18"/>
    </row>
    <row r="74" spans="9:10" x14ac:dyDescent="0.2">
      <c r="I74" s="11"/>
      <c r="J74" s="18"/>
    </row>
    <row r="75" spans="9:10" x14ac:dyDescent="0.2">
      <c r="I75" s="12"/>
      <c r="J75" s="18"/>
    </row>
    <row r="76" spans="9:10" x14ac:dyDescent="0.2">
      <c r="I76" s="11"/>
      <c r="J76" s="18"/>
    </row>
    <row r="77" spans="9:10" x14ac:dyDescent="0.2">
      <c r="I77" s="12"/>
      <c r="J77" s="18"/>
    </row>
    <row r="78" spans="9:10" x14ac:dyDescent="0.2">
      <c r="I78" s="11"/>
      <c r="J78" s="18"/>
    </row>
    <row r="79" spans="9:10" x14ac:dyDescent="0.2">
      <c r="I79" s="12"/>
      <c r="J79" s="18"/>
    </row>
    <row r="80" spans="9:10" x14ac:dyDescent="0.2">
      <c r="I80" s="11"/>
      <c r="J80" s="18"/>
    </row>
    <row r="81" spans="9:10" x14ac:dyDescent="0.2">
      <c r="I81" s="12"/>
      <c r="J81" s="18"/>
    </row>
    <row r="82" spans="9:10" x14ac:dyDescent="0.2">
      <c r="I82" s="11"/>
      <c r="J82" s="18"/>
    </row>
    <row r="83" spans="9:10" x14ac:dyDescent="0.2">
      <c r="I83" s="12"/>
      <c r="J83" s="18"/>
    </row>
    <row r="84" spans="9:10" x14ac:dyDescent="0.2">
      <c r="I84" s="11"/>
      <c r="J84" s="18"/>
    </row>
    <row r="85" spans="9:10" x14ac:dyDescent="0.2">
      <c r="I85" s="12"/>
      <c r="J85" s="18"/>
    </row>
    <row r="86" spans="9:10" x14ac:dyDescent="0.2">
      <c r="J86" s="18"/>
    </row>
    <row r="87" spans="9:10" x14ac:dyDescent="0.2">
      <c r="J87" s="18"/>
    </row>
    <row r="88" spans="9:10" x14ac:dyDescent="0.2">
      <c r="J88" s="18"/>
    </row>
    <row r="89" spans="9:10" x14ac:dyDescent="0.2">
      <c r="J89" s="18"/>
    </row>
    <row r="90" spans="9:10" x14ac:dyDescent="0.2">
      <c r="J90" s="18"/>
    </row>
    <row r="91" spans="9:10" x14ac:dyDescent="0.2">
      <c r="J91" s="18"/>
    </row>
    <row r="92" spans="9:10" x14ac:dyDescent="0.2">
      <c r="J92" s="18"/>
    </row>
    <row r="93" spans="9:10" x14ac:dyDescent="0.2">
      <c r="J93" s="18"/>
    </row>
    <row r="94" spans="9:10" x14ac:dyDescent="0.2">
      <c r="J94" s="18"/>
    </row>
    <row r="95" spans="9:10" x14ac:dyDescent="0.2">
      <c r="J95" s="18"/>
    </row>
    <row r="96" spans="9:10" x14ac:dyDescent="0.2">
      <c r="J96" s="18"/>
    </row>
    <row r="138" spans="2:3" x14ac:dyDescent="0.2">
      <c r="B138" s="18"/>
      <c r="C138" s="18"/>
    </row>
  </sheetData>
  <mergeCells count="37">
    <mergeCell ref="P7:Q7"/>
    <mergeCell ref="R7:S7"/>
    <mergeCell ref="P5:T6"/>
    <mergeCell ref="J5:J8"/>
    <mergeCell ref="O5:O8"/>
    <mergeCell ref="K5:N5"/>
    <mergeCell ref="A1:I1"/>
    <mergeCell ref="A2:I2"/>
    <mergeCell ref="A3:I3"/>
    <mergeCell ref="K6:N6"/>
    <mergeCell ref="K7:L7"/>
    <mergeCell ref="M7:N7"/>
    <mergeCell ref="A9:A12"/>
    <mergeCell ref="A13:B13"/>
    <mergeCell ref="I7:I8"/>
    <mergeCell ref="A4:I4"/>
    <mergeCell ref="C7:D7"/>
    <mergeCell ref="E7:F7"/>
    <mergeCell ref="G7:H7"/>
    <mergeCell ref="C6:I6"/>
    <mergeCell ref="A5:B8"/>
    <mergeCell ref="C5:I5"/>
    <mergeCell ref="A43:B43"/>
    <mergeCell ref="A44:B44"/>
    <mergeCell ref="A23:B23"/>
    <mergeCell ref="A24:A27"/>
    <mergeCell ref="A28:B28"/>
    <mergeCell ref="A29:A32"/>
    <mergeCell ref="A33:B33"/>
    <mergeCell ref="A40:B40"/>
    <mergeCell ref="A14:A17"/>
    <mergeCell ref="A18:B18"/>
    <mergeCell ref="A19:A22"/>
    <mergeCell ref="A41:B41"/>
    <mergeCell ref="A42:B42"/>
    <mergeCell ref="A34:A37"/>
    <mergeCell ref="A38:B38"/>
  </mergeCells>
  <conditionalFormatting sqref="E41:E44 E10:E12 C10:C12 C14:C17 E14:E17 E19:E22 C19:C22 C44:F44 E24:E27 C24:C27 E29:E32 C29:C32 E34:E37 C34:C37">
    <cfRule type="cellIs" dxfId="130" priority="236" operator="greaterThan">
      <formula>0</formula>
    </cfRule>
  </conditionalFormatting>
  <conditionalFormatting sqref="D10:D12 F10:F12 D14:D17 F14:F17 D19:D22 D41:D44 F19:F22 F41:F44 D24:D27 F24:F27 D29:D32 F29:F32 F34:F37 D34:D37">
    <cfRule type="cellIs" dxfId="129" priority="193" operator="greaterThan">
      <formula>0</formula>
    </cfRule>
  </conditionalFormatting>
  <printOptions horizontalCentered="1"/>
  <pageMargins left="0" right="0" top="0.51181102362204722" bottom="0.23622047244094491" header="0.31496062992125984" footer="0.31496062992125984"/>
  <pageSetup paperSize="9" scale="70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workbookViewId="0">
      <pane xSplit="1" ySplit="8" topLeftCell="B24" activePane="bottomRight" state="frozen"/>
      <selection activeCell="K6" sqref="K6:N6"/>
      <selection pane="topRight" activeCell="K6" sqref="K6:N6"/>
      <selection pane="bottomLeft" activeCell="K6" sqref="K6:N6"/>
      <selection pane="bottomRight" activeCell="D38" sqref="D38"/>
    </sheetView>
  </sheetViews>
  <sheetFormatPr baseColWidth="10" defaultColWidth="8.83203125" defaultRowHeight="15" x14ac:dyDescent="0.2"/>
  <sheetData>
    <row r="1" spans="1:20" ht="19" x14ac:dyDescent="0.2">
      <c r="A1" s="148" t="s">
        <v>185</v>
      </c>
      <c r="B1" s="148"/>
      <c r="C1" s="148"/>
      <c r="D1" s="148"/>
      <c r="E1" s="148"/>
      <c r="F1" s="148"/>
      <c r="G1" s="148"/>
      <c r="H1" s="148"/>
      <c r="I1" s="148"/>
    </row>
    <row r="2" spans="1:20" ht="16" x14ac:dyDescent="0.2">
      <c r="A2" s="149" t="s">
        <v>17</v>
      </c>
      <c r="B2" s="149"/>
      <c r="C2" s="149"/>
      <c r="D2" s="149"/>
      <c r="E2" s="149"/>
      <c r="F2" s="149"/>
      <c r="G2" s="149"/>
      <c r="H2" s="149"/>
      <c r="I2" s="149"/>
    </row>
    <row r="3" spans="1:20" ht="16" x14ac:dyDescent="0.2">
      <c r="A3" s="149">
        <v>2015</v>
      </c>
      <c r="B3" s="149"/>
      <c r="C3" s="149"/>
      <c r="D3" s="149"/>
      <c r="E3" s="149"/>
      <c r="F3" s="149"/>
      <c r="G3" s="149"/>
      <c r="H3" s="149"/>
      <c r="I3" s="149"/>
    </row>
    <row r="4" spans="1:20" ht="17" thickBot="1" x14ac:dyDescent="0.25">
      <c r="A4" s="136" t="s">
        <v>176</v>
      </c>
      <c r="B4" s="136"/>
      <c r="C4" s="136"/>
      <c r="D4" s="136"/>
      <c r="E4" s="136"/>
      <c r="F4" s="136"/>
      <c r="G4" s="136"/>
      <c r="H4" s="136"/>
      <c r="I4" s="136"/>
    </row>
    <row r="5" spans="1:20" ht="17" thickBot="1" x14ac:dyDescent="0.25">
      <c r="A5" s="141" t="s">
        <v>0</v>
      </c>
      <c r="B5" s="142"/>
      <c r="C5" s="150" t="s">
        <v>177</v>
      </c>
      <c r="D5" s="151"/>
      <c r="E5" s="151"/>
      <c r="F5" s="151"/>
      <c r="G5" s="151"/>
      <c r="H5" s="151"/>
      <c r="I5" s="152"/>
      <c r="J5" s="115" t="s">
        <v>1</v>
      </c>
      <c r="K5" s="102" t="s">
        <v>193</v>
      </c>
      <c r="L5" s="118"/>
      <c r="M5" s="118"/>
      <c r="N5" s="119"/>
      <c r="O5" s="115" t="s">
        <v>3</v>
      </c>
      <c r="P5" s="120" t="s">
        <v>159</v>
      </c>
      <c r="Q5" s="121"/>
      <c r="R5" s="121"/>
      <c r="S5" s="121"/>
      <c r="T5" s="122"/>
    </row>
    <row r="6" spans="1:20" ht="16" thickBot="1" x14ac:dyDescent="0.25">
      <c r="A6" s="143"/>
      <c r="B6" s="144"/>
      <c r="C6" s="138"/>
      <c r="D6" s="139"/>
      <c r="E6" s="139"/>
      <c r="F6" s="139"/>
      <c r="G6" s="139"/>
      <c r="H6" s="139"/>
      <c r="I6" s="140"/>
      <c r="J6" s="116"/>
      <c r="K6" s="101" t="s">
        <v>187</v>
      </c>
      <c r="L6" s="101"/>
      <c r="M6" s="101"/>
      <c r="N6" s="102"/>
      <c r="O6" s="116"/>
      <c r="P6" s="123"/>
      <c r="Q6" s="124"/>
      <c r="R6" s="124"/>
      <c r="S6" s="124"/>
      <c r="T6" s="125"/>
    </row>
    <row r="7" spans="1:20" ht="16" thickBot="1" x14ac:dyDescent="0.25">
      <c r="A7" s="143"/>
      <c r="B7" s="144"/>
      <c r="C7" s="137" t="s">
        <v>178</v>
      </c>
      <c r="D7" s="137"/>
      <c r="E7" s="137" t="s">
        <v>182</v>
      </c>
      <c r="F7" s="137"/>
      <c r="G7" s="137" t="s">
        <v>181</v>
      </c>
      <c r="H7" s="137"/>
      <c r="I7" s="135" t="s">
        <v>3</v>
      </c>
      <c r="J7" s="116"/>
      <c r="K7" s="101" t="s">
        <v>188</v>
      </c>
      <c r="L7" s="101"/>
      <c r="M7" s="101" t="s">
        <v>189</v>
      </c>
      <c r="N7" s="102"/>
      <c r="O7" s="116"/>
      <c r="P7" s="101" t="s">
        <v>158</v>
      </c>
      <c r="Q7" s="101"/>
      <c r="R7" s="101" t="s">
        <v>2</v>
      </c>
      <c r="S7" s="101"/>
      <c r="T7" s="87" t="s">
        <v>3</v>
      </c>
    </row>
    <row r="8" spans="1:20" ht="16" thickBot="1" x14ac:dyDescent="0.25">
      <c r="A8" s="145"/>
      <c r="B8" s="146"/>
      <c r="C8" s="83" t="s">
        <v>179</v>
      </c>
      <c r="D8" s="83" t="s">
        <v>180</v>
      </c>
      <c r="E8" s="83" t="s">
        <v>179</v>
      </c>
      <c r="F8" s="83" t="s">
        <v>180</v>
      </c>
      <c r="G8" s="83" t="s">
        <v>179</v>
      </c>
      <c r="H8" s="83" t="s">
        <v>180</v>
      </c>
      <c r="I8" s="135"/>
      <c r="J8" s="117"/>
      <c r="K8" s="84" t="s">
        <v>2</v>
      </c>
      <c r="L8" s="84" t="s">
        <v>190</v>
      </c>
      <c r="M8" s="84" t="s">
        <v>2</v>
      </c>
      <c r="N8" s="89" t="s">
        <v>190</v>
      </c>
      <c r="O8" s="117"/>
      <c r="P8" s="85" t="s">
        <v>160</v>
      </c>
      <c r="Q8" s="85" t="s">
        <v>161</v>
      </c>
      <c r="R8" s="85" t="s">
        <v>162</v>
      </c>
      <c r="S8" s="85" t="s">
        <v>163</v>
      </c>
      <c r="T8" s="88"/>
    </row>
    <row r="9" spans="1:20" x14ac:dyDescent="0.2">
      <c r="A9" s="133" t="s">
        <v>27</v>
      </c>
      <c r="B9" s="76" t="s">
        <v>5</v>
      </c>
      <c r="C9" s="79">
        <v>0</v>
      </c>
      <c r="D9" s="79">
        <v>0</v>
      </c>
      <c r="E9" s="79">
        <v>2</v>
      </c>
      <c r="F9" s="79">
        <v>0</v>
      </c>
      <c r="G9" s="79">
        <f>C9+E9</f>
        <v>2</v>
      </c>
      <c r="H9" s="79">
        <f>D9+F9</f>
        <v>0</v>
      </c>
      <c r="I9" s="80">
        <v>0</v>
      </c>
      <c r="J9" s="81">
        <f>SUM(G9:H9)</f>
        <v>2</v>
      </c>
      <c r="K9" s="82">
        <f t="shared" ref="K9:K13" si="0">C9</f>
        <v>0</v>
      </c>
      <c r="L9" s="76">
        <f t="shared" ref="L9:L13" si="1">D9</f>
        <v>0</v>
      </c>
      <c r="M9" s="76">
        <f t="shared" ref="M9:M13" si="2">E9</f>
        <v>2</v>
      </c>
      <c r="N9" s="76">
        <f t="shared" ref="N9:N13" si="3">F9</f>
        <v>0</v>
      </c>
      <c r="O9" s="77">
        <f t="shared" ref="O9:O13" si="4">I9</f>
        <v>0</v>
      </c>
      <c r="P9" s="78">
        <f t="shared" ref="P9:P13" si="5">(K9+L9+M9+N9)/J9</f>
        <v>1</v>
      </c>
      <c r="Q9" s="78">
        <f t="shared" ref="Q9:Q13" si="6">(M9+N9)/(J9-K9-L9)</f>
        <v>1</v>
      </c>
      <c r="R9" s="78">
        <f t="shared" ref="R9:R13" si="7">(L9+N9)/(K9+L9+M9+N9)</f>
        <v>0</v>
      </c>
      <c r="S9" s="78">
        <f t="shared" ref="S9:S13" si="8">(L9+N9)/J9</f>
        <v>0</v>
      </c>
      <c r="T9" s="78" t="e">
        <f t="shared" ref="T9:T13" si="9">O9/(L9+N9)</f>
        <v>#DIV/0!</v>
      </c>
    </row>
    <row r="10" spans="1:20" x14ac:dyDescent="0.2">
      <c r="A10" s="133"/>
      <c r="B10" s="31" t="s">
        <v>6</v>
      </c>
      <c r="C10" s="42">
        <v>0</v>
      </c>
      <c r="D10" s="42">
        <v>0</v>
      </c>
      <c r="E10" s="42">
        <v>0</v>
      </c>
      <c r="F10" s="42">
        <v>0</v>
      </c>
      <c r="G10" s="50">
        <f t="shared" ref="G10:H12" si="10">C10+E10</f>
        <v>0</v>
      </c>
      <c r="H10" s="50">
        <f t="shared" si="10"/>
        <v>0</v>
      </c>
      <c r="I10" s="70">
        <v>0</v>
      </c>
      <c r="J10" s="67">
        <f t="shared" ref="J10:J11" si="11">SUM(G10:H10)</f>
        <v>0</v>
      </c>
      <c r="K10" s="31">
        <f t="shared" si="0"/>
        <v>0</v>
      </c>
      <c r="L10" s="31">
        <f t="shared" si="1"/>
        <v>0</v>
      </c>
      <c r="M10" s="31">
        <f t="shared" si="2"/>
        <v>0</v>
      </c>
      <c r="N10" s="31">
        <f t="shared" si="3"/>
        <v>0</v>
      </c>
      <c r="O10" s="49">
        <f t="shared" si="4"/>
        <v>0</v>
      </c>
      <c r="P10" s="71" t="e">
        <f t="shared" si="5"/>
        <v>#DIV/0!</v>
      </c>
      <c r="Q10" s="71" t="e">
        <f t="shared" si="6"/>
        <v>#DIV/0!</v>
      </c>
      <c r="R10" s="71" t="e">
        <f t="shared" si="7"/>
        <v>#DIV/0!</v>
      </c>
      <c r="S10" s="71" t="e">
        <f t="shared" si="8"/>
        <v>#DIV/0!</v>
      </c>
      <c r="T10" s="71" t="e">
        <f t="shared" si="9"/>
        <v>#DIV/0!</v>
      </c>
    </row>
    <row r="11" spans="1:20" x14ac:dyDescent="0.2">
      <c r="A11" s="133"/>
      <c r="B11" s="31" t="s">
        <v>7</v>
      </c>
      <c r="C11" s="79">
        <v>0</v>
      </c>
      <c r="D11" s="79">
        <v>0</v>
      </c>
      <c r="E11" s="79">
        <v>0</v>
      </c>
      <c r="F11" s="79">
        <v>0</v>
      </c>
      <c r="G11" s="50">
        <f t="shared" si="10"/>
        <v>0</v>
      </c>
      <c r="H11" s="50">
        <f t="shared" si="10"/>
        <v>0</v>
      </c>
      <c r="I11" s="70">
        <v>0</v>
      </c>
      <c r="J11" s="67">
        <f t="shared" si="11"/>
        <v>0</v>
      </c>
      <c r="K11" s="31">
        <f t="shared" si="0"/>
        <v>0</v>
      </c>
      <c r="L11" s="31">
        <f t="shared" si="1"/>
        <v>0</v>
      </c>
      <c r="M11" s="31">
        <f t="shared" si="2"/>
        <v>0</v>
      </c>
      <c r="N11" s="31">
        <f t="shared" si="3"/>
        <v>0</v>
      </c>
      <c r="O11" s="49">
        <f t="shared" si="4"/>
        <v>0</v>
      </c>
      <c r="P11" s="71" t="e">
        <f t="shared" si="5"/>
        <v>#DIV/0!</v>
      </c>
      <c r="Q11" s="71" t="e">
        <f t="shared" si="6"/>
        <v>#DIV/0!</v>
      </c>
      <c r="R11" s="71" t="e">
        <f t="shared" si="7"/>
        <v>#DIV/0!</v>
      </c>
      <c r="S11" s="71" t="e">
        <f t="shared" si="8"/>
        <v>#DIV/0!</v>
      </c>
      <c r="T11" s="71" t="e">
        <f t="shared" si="9"/>
        <v>#DIV/0!</v>
      </c>
    </row>
    <row r="12" spans="1:20" ht="16" thickBot="1" x14ac:dyDescent="0.25">
      <c r="A12" s="134"/>
      <c r="B12" s="31" t="s">
        <v>8</v>
      </c>
      <c r="C12" s="42">
        <v>0</v>
      </c>
      <c r="D12" s="42">
        <v>0</v>
      </c>
      <c r="E12" s="42">
        <v>0</v>
      </c>
      <c r="F12" s="42">
        <v>0</v>
      </c>
      <c r="G12" s="50">
        <f t="shared" si="10"/>
        <v>0</v>
      </c>
      <c r="H12" s="50">
        <f t="shared" si="10"/>
        <v>0</v>
      </c>
      <c r="I12" s="70">
        <v>0</v>
      </c>
      <c r="J12" s="67">
        <f>SUM(G12:H12)</f>
        <v>0</v>
      </c>
      <c r="K12" s="68">
        <f t="shared" si="0"/>
        <v>0</v>
      </c>
      <c r="L12" s="68">
        <f t="shared" si="1"/>
        <v>0</v>
      </c>
      <c r="M12" s="68">
        <f t="shared" si="2"/>
        <v>0</v>
      </c>
      <c r="N12" s="68">
        <f t="shared" si="3"/>
        <v>0</v>
      </c>
      <c r="O12" s="72">
        <f t="shared" si="4"/>
        <v>0</v>
      </c>
      <c r="P12" s="71" t="e">
        <f t="shared" si="5"/>
        <v>#DIV/0!</v>
      </c>
      <c r="Q12" s="71" t="e">
        <f t="shared" si="6"/>
        <v>#DIV/0!</v>
      </c>
      <c r="R12" s="71" t="e">
        <f t="shared" si="7"/>
        <v>#DIV/0!</v>
      </c>
      <c r="S12" s="71" t="e">
        <f t="shared" si="8"/>
        <v>#DIV/0!</v>
      </c>
      <c r="T12" s="71" t="e">
        <f t="shared" si="9"/>
        <v>#DIV/0!</v>
      </c>
    </row>
    <row r="13" spans="1:20" ht="16" thickBot="1" x14ac:dyDescent="0.25">
      <c r="A13" s="109" t="s">
        <v>1</v>
      </c>
      <c r="B13" s="110"/>
      <c r="C13" s="37">
        <f>SUM(C9:C12)</f>
        <v>0</v>
      </c>
      <c r="D13" s="37">
        <f t="shared" ref="D13:H13" si="12">SUM(D9:D12)</f>
        <v>0</v>
      </c>
      <c r="E13" s="37">
        <f>SUM(E9:E12)</f>
        <v>2</v>
      </c>
      <c r="F13" s="37">
        <f t="shared" si="12"/>
        <v>0</v>
      </c>
      <c r="G13" s="37">
        <f t="shared" si="12"/>
        <v>2</v>
      </c>
      <c r="H13" s="37">
        <f t="shared" si="12"/>
        <v>0</v>
      </c>
      <c r="I13" s="59">
        <f>SUM(I9:I12)</f>
        <v>0</v>
      </c>
      <c r="J13" s="67">
        <f t="shared" ref="J13:J39" si="13">SUM(G13:H13)</f>
        <v>2</v>
      </c>
      <c r="K13" s="73">
        <f t="shared" si="0"/>
        <v>0</v>
      </c>
      <c r="L13" s="73">
        <f t="shared" si="1"/>
        <v>0</v>
      </c>
      <c r="M13" s="73">
        <f t="shared" si="2"/>
        <v>2</v>
      </c>
      <c r="N13" s="73">
        <f t="shared" si="3"/>
        <v>0</v>
      </c>
      <c r="O13" s="74">
        <f t="shared" si="4"/>
        <v>0</v>
      </c>
      <c r="P13" s="71">
        <f t="shared" si="5"/>
        <v>1</v>
      </c>
      <c r="Q13" s="71">
        <f t="shared" si="6"/>
        <v>1</v>
      </c>
      <c r="R13" s="71">
        <f t="shared" si="7"/>
        <v>0</v>
      </c>
      <c r="S13" s="71">
        <f t="shared" si="8"/>
        <v>0</v>
      </c>
      <c r="T13" s="71" t="e">
        <f t="shared" si="9"/>
        <v>#DIV/0!</v>
      </c>
    </row>
    <row r="14" spans="1:20" x14ac:dyDescent="0.2">
      <c r="A14" s="132" t="s">
        <v>183</v>
      </c>
      <c r="B14" s="31" t="s">
        <v>5</v>
      </c>
      <c r="C14" s="79">
        <v>0</v>
      </c>
      <c r="D14" s="79">
        <v>0</v>
      </c>
      <c r="E14" s="79">
        <v>0</v>
      </c>
      <c r="F14" s="79">
        <v>0</v>
      </c>
      <c r="G14" s="50">
        <f>C14+E14</f>
        <v>0</v>
      </c>
      <c r="H14" s="50">
        <f>D14+F14</f>
        <v>0</v>
      </c>
      <c r="I14" s="80">
        <v>0</v>
      </c>
      <c r="J14" s="67">
        <f t="shared" si="13"/>
        <v>0</v>
      </c>
      <c r="K14" s="30">
        <f t="shared" ref="K14:K33" si="14">C14</f>
        <v>0</v>
      </c>
      <c r="L14" s="31">
        <f t="shared" ref="L14:L33" si="15">D14</f>
        <v>0</v>
      </c>
      <c r="M14" s="31">
        <f t="shared" ref="M14:M33" si="16">E14</f>
        <v>0</v>
      </c>
      <c r="N14" s="31">
        <f t="shared" ref="N14:N33" si="17">F14</f>
        <v>0</v>
      </c>
      <c r="O14" s="49">
        <f t="shared" ref="O14:O33" si="18">I14</f>
        <v>0</v>
      </c>
      <c r="P14" s="71" t="e">
        <f t="shared" ref="P14:P33" si="19">(K14+L14+M14+N14)/J14</f>
        <v>#DIV/0!</v>
      </c>
      <c r="Q14" s="71" t="e">
        <f t="shared" ref="Q14:Q33" si="20">(M14+N14)/(J14-K14-L14)</f>
        <v>#DIV/0!</v>
      </c>
      <c r="R14" s="71" t="e">
        <f t="shared" ref="R14:R33" si="21">(L14+N14)/(K14+L14+M14+N14)</f>
        <v>#DIV/0!</v>
      </c>
      <c r="S14" s="71" t="e">
        <f t="shared" ref="S14:S33" si="22">(L14+N14)/J14</f>
        <v>#DIV/0!</v>
      </c>
      <c r="T14" s="71" t="e">
        <f t="shared" ref="T14:T33" si="23">O14/(L14+N14)</f>
        <v>#DIV/0!</v>
      </c>
    </row>
    <row r="15" spans="1:20" x14ac:dyDescent="0.2">
      <c r="A15" s="133"/>
      <c r="B15" s="31" t="s">
        <v>6</v>
      </c>
      <c r="C15" s="42">
        <v>0</v>
      </c>
      <c r="D15" s="42">
        <v>0</v>
      </c>
      <c r="E15" s="42">
        <v>1</v>
      </c>
      <c r="F15" s="42">
        <v>0</v>
      </c>
      <c r="G15" s="50">
        <f t="shared" ref="G15:H17" si="24">C15+E15</f>
        <v>1</v>
      </c>
      <c r="H15" s="50">
        <f t="shared" si="24"/>
        <v>0</v>
      </c>
      <c r="I15" s="70">
        <v>0</v>
      </c>
      <c r="J15" s="67">
        <f t="shared" si="13"/>
        <v>1</v>
      </c>
      <c r="K15" s="31">
        <f t="shared" si="14"/>
        <v>0</v>
      </c>
      <c r="L15" s="31">
        <f t="shared" si="15"/>
        <v>0</v>
      </c>
      <c r="M15" s="31">
        <f t="shared" si="16"/>
        <v>1</v>
      </c>
      <c r="N15" s="31">
        <f t="shared" si="17"/>
        <v>0</v>
      </c>
      <c r="O15" s="49">
        <f t="shared" si="18"/>
        <v>0</v>
      </c>
      <c r="P15" s="71">
        <f t="shared" si="19"/>
        <v>1</v>
      </c>
      <c r="Q15" s="71">
        <f t="shared" si="20"/>
        <v>1</v>
      </c>
      <c r="R15" s="71">
        <f t="shared" si="21"/>
        <v>0</v>
      </c>
      <c r="S15" s="71">
        <f t="shared" si="22"/>
        <v>0</v>
      </c>
      <c r="T15" s="71" t="e">
        <f t="shared" si="23"/>
        <v>#DIV/0!</v>
      </c>
    </row>
    <row r="16" spans="1:20" x14ac:dyDescent="0.2">
      <c r="A16" s="133"/>
      <c r="B16" s="31" t="s">
        <v>7</v>
      </c>
      <c r="C16" s="79">
        <v>0</v>
      </c>
      <c r="D16" s="79">
        <v>0</v>
      </c>
      <c r="E16" s="79">
        <v>0</v>
      </c>
      <c r="F16" s="79">
        <v>0</v>
      </c>
      <c r="G16" s="50">
        <f t="shared" si="24"/>
        <v>0</v>
      </c>
      <c r="H16" s="50">
        <f t="shared" si="24"/>
        <v>0</v>
      </c>
      <c r="I16" s="70">
        <v>0</v>
      </c>
      <c r="J16" s="67">
        <f t="shared" si="13"/>
        <v>0</v>
      </c>
      <c r="K16" s="31">
        <f t="shared" si="14"/>
        <v>0</v>
      </c>
      <c r="L16" s="31">
        <f t="shared" si="15"/>
        <v>0</v>
      </c>
      <c r="M16" s="31">
        <f t="shared" si="16"/>
        <v>0</v>
      </c>
      <c r="N16" s="31">
        <f t="shared" si="17"/>
        <v>0</v>
      </c>
      <c r="O16" s="49">
        <f t="shared" si="18"/>
        <v>0</v>
      </c>
      <c r="P16" s="71" t="e">
        <f t="shared" si="19"/>
        <v>#DIV/0!</v>
      </c>
      <c r="Q16" s="71" t="e">
        <f t="shared" si="20"/>
        <v>#DIV/0!</v>
      </c>
      <c r="R16" s="71" t="e">
        <f t="shared" si="21"/>
        <v>#DIV/0!</v>
      </c>
      <c r="S16" s="71" t="e">
        <f t="shared" si="22"/>
        <v>#DIV/0!</v>
      </c>
      <c r="T16" s="71" t="e">
        <f t="shared" si="23"/>
        <v>#DIV/0!</v>
      </c>
    </row>
    <row r="17" spans="1:20" ht="16" thickBot="1" x14ac:dyDescent="0.25">
      <c r="A17" s="134"/>
      <c r="B17" s="31" t="s">
        <v>8</v>
      </c>
      <c r="C17" s="42">
        <v>0</v>
      </c>
      <c r="D17" s="42">
        <v>0</v>
      </c>
      <c r="E17" s="42">
        <v>0</v>
      </c>
      <c r="F17" s="42">
        <v>0</v>
      </c>
      <c r="G17" s="50">
        <f t="shared" si="24"/>
        <v>0</v>
      </c>
      <c r="H17" s="50">
        <f t="shared" si="24"/>
        <v>0</v>
      </c>
      <c r="I17" s="70">
        <v>0</v>
      </c>
      <c r="J17" s="67">
        <f t="shared" si="13"/>
        <v>0</v>
      </c>
      <c r="K17" s="68">
        <f t="shared" si="14"/>
        <v>0</v>
      </c>
      <c r="L17" s="68">
        <f t="shared" si="15"/>
        <v>0</v>
      </c>
      <c r="M17" s="68">
        <f t="shared" si="16"/>
        <v>0</v>
      </c>
      <c r="N17" s="68">
        <f t="shared" si="17"/>
        <v>0</v>
      </c>
      <c r="O17" s="72">
        <f t="shared" si="18"/>
        <v>0</v>
      </c>
      <c r="P17" s="71" t="e">
        <f t="shared" si="19"/>
        <v>#DIV/0!</v>
      </c>
      <c r="Q17" s="71" t="e">
        <f t="shared" si="20"/>
        <v>#DIV/0!</v>
      </c>
      <c r="R17" s="71" t="e">
        <f t="shared" si="21"/>
        <v>#DIV/0!</v>
      </c>
      <c r="S17" s="71" t="e">
        <f t="shared" si="22"/>
        <v>#DIV/0!</v>
      </c>
      <c r="T17" s="71" t="e">
        <f t="shared" si="23"/>
        <v>#DIV/0!</v>
      </c>
    </row>
    <row r="18" spans="1:20" ht="16" thickBot="1" x14ac:dyDescent="0.25">
      <c r="A18" s="109" t="s">
        <v>1</v>
      </c>
      <c r="B18" s="110"/>
      <c r="C18" s="37">
        <f>SUM(C14:C17)</f>
        <v>0</v>
      </c>
      <c r="D18" s="37">
        <f t="shared" ref="D18:F18" si="25">SUM(D14:D17)</f>
        <v>0</v>
      </c>
      <c r="E18" s="37">
        <f>SUM(E14:E17)</f>
        <v>1</v>
      </c>
      <c r="F18" s="37">
        <f t="shared" si="25"/>
        <v>0</v>
      </c>
      <c r="G18" s="37">
        <f>SUM(G14:G17)</f>
        <v>1</v>
      </c>
      <c r="H18" s="37">
        <f t="shared" ref="H18" si="26">SUM(H14:H17)</f>
        <v>0</v>
      </c>
      <c r="I18" s="59">
        <f>SUM(I14:I17)</f>
        <v>0</v>
      </c>
      <c r="J18" s="67">
        <f t="shared" si="13"/>
        <v>1</v>
      </c>
      <c r="K18" s="73">
        <f t="shared" si="14"/>
        <v>0</v>
      </c>
      <c r="L18" s="73">
        <f t="shared" si="15"/>
        <v>0</v>
      </c>
      <c r="M18" s="73">
        <f t="shared" si="16"/>
        <v>1</v>
      </c>
      <c r="N18" s="73">
        <f t="shared" si="17"/>
        <v>0</v>
      </c>
      <c r="O18" s="74">
        <f t="shared" si="18"/>
        <v>0</v>
      </c>
      <c r="P18" s="71">
        <f t="shared" si="19"/>
        <v>1</v>
      </c>
      <c r="Q18" s="71">
        <f t="shared" si="20"/>
        <v>1</v>
      </c>
      <c r="R18" s="71">
        <f t="shared" si="21"/>
        <v>0</v>
      </c>
      <c r="S18" s="71">
        <f t="shared" si="22"/>
        <v>0</v>
      </c>
      <c r="T18" s="71" t="e">
        <f t="shared" si="23"/>
        <v>#DIV/0!</v>
      </c>
    </row>
    <row r="19" spans="1:20" x14ac:dyDescent="0.2">
      <c r="A19" s="132" t="s">
        <v>96</v>
      </c>
      <c r="B19" s="31" t="s">
        <v>5</v>
      </c>
      <c r="C19" s="79">
        <v>0</v>
      </c>
      <c r="D19" s="79">
        <v>0</v>
      </c>
      <c r="E19" s="79">
        <v>0</v>
      </c>
      <c r="F19" s="79">
        <v>0</v>
      </c>
      <c r="G19" s="50">
        <f>C19+E19</f>
        <v>0</v>
      </c>
      <c r="H19" s="50">
        <f>D19+F19</f>
        <v>0</v>
      </c>
      <c r="I19" s="80">
        <v>0</v>
      </c>
      <c r="J19" s="67">
        <f>SUM(G19:H19)</f>
        <v>0</v>
      </c>
      <c r="K19" s="30">
        <f t="shared" si="14"/>
        <v>0</v>
      </c>
      <c r="L19" s="31">
        <f t="shared" si="15"/>
        <v>0</v>
      </c>
      <c r="M19" s="31">
        <f t="shared" si="16"/>
        <v>0</v>
      </c>
      <c r="N19" s="31">
        <f t="shared" si="17"/>
        <v>0</v>
      </c>
      <c r="O19" s="49">
        <f t="shared" si="18"/>
        <v>0</v>
      </c>
      <c r="P19" s="71" t="e">
        <f t="shared" si="19"/>
        <v>#DIV/0!</v>
      </c>
      <c r="Q19" s="71" t="e">
        <f t="shared" si="20"/>
        <v>#DIV/0!</v>
      </c>
      <c r="R19" s="71" t="e">
        <f t="shared" si="21"/>
        <v>#DIV/0!</v>
      </c>
      <c r="S19" s="71" t="e">
        <f t="shared" si="22"/>
        <v>#DIV/0!</v>
      </c>
      <c r="T19" s="71" t="e">
        <f t="shared" si="23"/>
        <v>#DIV/0!</v>
      </c>
    </row>
    <row r="20" spans="1:20" x14ac:dyDescent="0.2">
      <c r="A20" s="133"/>
      <c r="B20" s="31" t="s">
        <v>6</v>
      </c>
      <c r="C20" s="42">
        <v>0</v>
      </c>
      <c r="D20" s="42">
        <v>0</v>
      </c>
      <c r="E20" s="42">
        <v>0</v>
      </c>
      <c r="F20" s="42">
        <v>0</v>
      </c>
      <c r="G20" s="50">
        <f t="shared" ref="G20:H22" si="27">C20+E20</f>
        <v>0</v>
      </c>
      <c r="H20" s="50">
        <f t="shared" si="27"/>
        <v>0</v>
      </c>
      <c r="I20" s="70">
        <v>0</v>
      </c>
      <c r="J20" s="67">
        <f t="shared" si="13"/>
        <v>0</v>
      </c>
      <c r="K20" s="31">
        <f t="shared" si="14"/>
        <v>0</v>
      </c>
      <c r="L20" s="31">
        <f t="shared" si="15"/>
        <v>0</v>
      </c>
      <c r="M20" s="31">
        <f t="shared" si="16"/>
        <v>0</v>
      </c>
      <c r="N20" s="31">
        <f t="shared" si="17"/>
        <v>0</v>
      </c>
      <c r="O20" s="49">
        <f t="shared" si="18"/>
        <v>0</v>
      </c>
      <c r="P20" s="71" t="e">
        <f t="shared" si="19"/>
        <v>#DIV/0!</v>
      </c>
      <c r="Q20" s="71" t="e">
        <f t="shared" si="20"/>
        <v>#DIV/0!</v>
      </c>
      <c r="R20" s="71" t="e">
        <f t="shared" si="21"/>
        <v>#DIV/0!</v>
      </c>
      <c r="S20" s="71" t="e">
        <f t="shared" si="22"/>
        <v>#DIV/0!</v>
      </c>
      <c r="T20" s="71" t="e">
        <f t="shared" si="23"/>
        <v>#DIV/0!</v>
      </c>
    </row>
    <row r="21" spans="1:20" x14ac:dyDescent="0.2">
      <c r="A21" s="133"/>
      <c r="B21" s="31" t="s">
        <v>7</v>
      </c>
      <c r="C21" s="79">
        <v>0</v>
      </c>
      <c r="D21" s="79">
        <v>0</v>
      </c>
      <c r="E21" s="79">
        <v>0</v>
      </c>
      <c r="F21" s="79">
        <v>0</v>
      </c>
      <c r="G21" s="50">
        <f t="shared" si="27"/>
        <v>0</v>
      </c>
      <c r="H21" s="50">
        <f t="shared" si="27"/>
        <v>0</v>
      </c>
      <c r="I21" s="70">
        <v>0</v>
      </c>
      <c r="J21" s="67">
        <f t="shared" si="13"/>
        <v>0</v>
      </c>
      <c r="K21" s="31">
        <f t="shared" si="14"/>
        <v>0</v>
      </c>
      <c r="L21" s="31">
        <f t="shared" si="15"/>
        <v>0</v>
      </c>
      <c r="M21" s="31">
        <f t="shared" si="16"/>
        <v>0</v>
      </c>
      <c r="N21" s="31">
        <f t="shared" si="17"/>
        <v>0</v>
      </c>
      <c r="O21" s="49">
        <f t="shared" si="18"/>
        <v>0</v>
      </c>
      <c r="P21" s="71" t="e">
        <f t="shared" si="19"/>
        <v>#DIV/0!</v>
      </c>
      <c r="Q21" s="71" t="e">
        <f t="shared" si="20"/>
        <v>#DIV/0!</v>
      </c>
      <c r="R21" s="71" t="e">
        <f t="shared" si="21"/>
        <v>#DIV/0!</v>
      </c>
      <c r="S21" s="71" t="e">
        <f t="shared" si="22"/>
        <v>#DIV/0!</v>
      </c>
      <c r="T21" s="71" t="e">
        <f t="shared" si="23"/>
        <v>#DIV/0!</v>
      </c>
    </row>
    <row r="22" spans="1:20" ht="16" thickBot="1" x14ac:dyDescent="0.25">
      <c r="A22" s="134"/>
      <c r="B22" s="31" t="s">
        <v>8</v>
      </c>
      <c r="C22" s="42">
        <v>0</v>
      </c>
      <c r="D22" s="42">
        <v>0</v>
      </c>
      <c r="E22" s="42">
        <v>0</v>
      </c>
      <c r="F22" s="42">
        <v>0</v>
      </c>
      <c r="G22" s="50">
        <f t="shared" si="27"/>
        <v>0</v>
      </c>
      <c r="H22" s="50">
        <f t="shared" si="27"/>
        <v>0</v>
      </c>
      <c r="I22" s="70">
        <v>0</v>
      </c>
      <c r="J22" s="67">
        <f t="shared" si="13"/>
        <v>0</v>
      </c>
      <c r="K22" s="68">
        <f t="shared" si="14"/>
        <v>0</v>
      </c>
      <c r="L22" s="68">
        <f t="shared" si="15"/>
        <v>0</v>
      </c>
      <c r="M22" s="68">
        <f t="shared" si="16"/>
        <v>0</v>
      </c>
      <c r="N22" s="68">
        <f t="shared" si="17"/>
        <v>0</v>
      </c>
      <c r="O22" s="72">
        <f t="shared" si="18"/>
        <v>0</v>
      </c>
      <c r="P22" s="71" t="e">
        <f t="shared" si="19"/>
        <v>#DIV/0!</v>
      </c>
      <c r="Q22" s="71" t="e">
        <f t="shared" si="20"/>
        <v>#DIV/0!</v>
      </c>
      <c r="R22" s="71" t="e">
        <f t="shared" si="21"/>
        <v>#DIV/0!</v>
      </c>
      <c r="S22" s="71" t="e">
        <f t="shared" si="22"/>
        <v>#DIV/0!</v>
      </c>
      <c r="T22" s="71" t="e">
        <f t="shared" si="23"/>
        <v>#DIV/0!</v>
      </c>
    </row>
    <row r="23" spans="1:20" ht="16" thickBot="1" x14ac:dyDescent="0.25">
      <c r="A23" s="109" t="s">
        <v>1</v>
      </c>
      <c r="B23" s="110"/>
      <c r="C23" s="37">
        <f t="shared" ref="C23:F23" si="28">SUM(C19:C22)</f>
        <v>0</v>
      </c>
      <c r="D23" s="37">
        <f t="shared" si="28"/>
        <v>0</v>
      </c>
      <c r="E23" s="37">
        <f t="shared" si="28"/>
        <v>0</v>
      </c>
      <c r="F23" s="37">
        <f t="shared" si="28"/>
        <v>0</v>
      </c>
      <c r="G23" s="37">
        <f>SUM(G19:G22)</f>
        <v>0</v>
      </c>
      <c r="H23" s="37">
        <f t="shared" ref="H23" si="29">SUM(H19:H22)</f>
        <v>0</v>
      </c>
      <c r="I23" s="59">
        <f>SUM(I19:I22)</f>
        <v>0</v>
      </c>
      <c r="J23" s="67">
        <f t="shared" si="13"/>
        <v>0</v>
      </c>
      <c r="K23" s="73">
        <f t="shared" si="14"/>
        <v>0</v>
      </c>
      <c r="L23" s="73">
        <f t="shared" si="15"/>
        <v>0</v>
      </c>
      <c r="M23" s="73">
        <f t="shared" si="16"/>
        <v>0</v>
      </c>
      <c r="N23" s="73">
        <f t="shared" si="17"/>
        <v>0</v>
      </c>
      <c r="O23" s="74">
        <f t="shared" si="18"/>
        <v>0</v>
      </c>
      <c r="P23" s="71" t="e">
        <f t="shared" si="19"/>
        <v>#DIV/0!</v>
      </c>
      <c r="Q23" s="71" t="e">
        <f t="shared" si="20"/>
        <v>#DIV/0!</v>
      </c>
      <c r="R23" s="71" t="e">
        <f t="shared" si="21"/>
        <v>#DIV/0!</v>
      </c>
      <c r="S23" s="71" t="e">
        <f t="shared" si="22"/>
        <v>#DIV/0!</v>
      </c>
      <c r="T23" s="71" t="e">
        <f t="shared" si="23"/>
        <v>#DIV/0!</v>
      </c>
    </row>
    <row r="24" spans="1:20" x14ac:dyDescent="0.2">
      <c r="A24" s="132" t="s">
        <v>87</v>
      </c>
      <c r="B24" s="31" t="s">
        <v>5</v>
      </c>
      <c r="C24" s="79">
        <v>0</v>
      </c>
      <c r="D24" s="79">
        <v>0</v>
      </c>
      <c r="E24" s="79">
        <v>0</v>
      </c>
      <c r="F24" s="79">
        <v>0</v>
      </c>
      <c r="G24" s="50">
        <f>C24+E24</f>
        <v>0</v>
      </c>
      <c r="H24" s="50">
        <f>D24+F24</f>
        <v>0</v>
      </c>
      <c r="I24" s="80">
        <v>0</v>
      </c>
      <c r="J24" s="67">
        <f t="shared" si="13"/>
        <v>0</v>
      </c>
      <c r="K24" s="30">
        <f t="shared" si="14"/>
        <v>0</v>
      </c>
      <c r="L24" s="31">
        <f t="shared" si="15"/>
        <v>0</v>
      </c>
      <c r="M24" s="31">
        <f t="shared" si="16"/>
        <v>0</v>
      </c>
      <c r="N24" s="31">
        <f t="shared" si="17"/>
        <v>0</v>
      </c>
      <c r="O24" s="49">
        <f t="shared" si="18"/>
        <v>0</v>
      </c>
      <c r="P24" s="71" t="e">
        <f t="shared" si="19"/>
        <v>#DIV/0!</v>
      </c>
      <c r="Q24" s="71" t="e">
        <f t="shared" si="20"/>
        <v>#DIV/0!</v>
      </c>
      <c r="R24" s="71" t="e">
        <f t="shared" si="21"/>
        <v>#DIV/0!</v>
      </c>
      <c r="S24" s="71" t="e">
        <f t="shared" si="22"/>
        <v>#DIV/0!</v>
      </c>
      <c r="T24" s="71" t="e">
        <f t="shared" si="23"/>
        <v>#DIV/0!</v>
      </c>
    </row>
    <row r="25" spans="1:20" x14ac:dyDescent="0.2">
      <c r="A25" s="133"/>
      <c r="B25" s="31" t="s">
        <v>6</v>
      </c>
      <c r="C25" s="42">
        <v>0</v>
      </c>
      <c r="D25" s="42">
        <v>0</v>
      </c>
      <c r="E25" s="42">
        <v>0</v>
      </c>
      <c r="F25" s="42">
        <v>0</v>
      </c>
      <c r="G25" s="50">
        <f t="shared" ref="G25:H27" si="30">C25+E25</f>
        <v>0</v>
      </c>
      <c r="H25" s="50">
        <f t="shared" si="30"/>
        <v>0</v>
      </c>
      <c r="I25" s="70">
        <v>0</v>
      </c>
      <c r="J25" s="67">
        <f t="shared" si="13"/>
        <v>0</v>
      </c>
      <c r="K25" s="31">
        <f t="shared" si="14"/>
        <v>0</v>
      </c>
      <c r="L25" s="31">
        <f t="shared" si="15"/>
        <v>0</v>
      </c>
      <c r="M25" s="31">
        <f t="shared" si="16"/>
        <v>0</v>
      </c>
      <c r="N25" s="31">
        <f t="shared" si="17"/>
        <v>0</v>
      </c>
      <c r="O25" s="49">
        <f t="shared" si="18"/>
        <v>0</v>
      </c>
      <c r="P25" s="71" t="e">
        <f t="shared" si="19"/>
        <v>#DIV/0!</v>
      </c>
      <c r="Q25" s="71" t="e">
        <f t="shared" si="20"/>
        <v>#DIV/0!</v>
      </c>
      <c r="R25" s="71" t="e">
        <f t="shared" si="21"/>
        <v>#DIV/0!</v>
      </c>
      <c r="S25" s="71" t="e">
        <f t="shared" si="22"/>
        <v>#DIV/0!</v>
      </c>
      <c r="T25" s="71" t="e">
        <f t="shared" si="23"/>
        <v>#DIV/0!</v>
      </c>
    </row>
    <row r="26" spans="1:20" x14ac:dyDescent="0.2">
      <c r="A26" s="133"/>
      <c r="B26" s="31" t="s">
        <v>7</v>
      </c>
      <c r="C26" s="79">
        <v>0</v>
      </c>
      <c r="D26" s="79">
        <v>0</v>
      </c>
      <c r="E26" s="79">
        <v>0</v>
      </c>
      <c r="F26" s="79">
        <v>0</v>
      </c>
      <c r="G26" s="50">
        <f t="shared" si="30"/>
        <v>0</v>
      </c>
      <c r="H26" s="50">
        <f t="shared" si="30"/>
        <v>0</v>
      </c>
      <c r="I26" s="70">
        <v>0</v>
      </c>
      <c r="J26" s="67">
        <f t="shared" si="13"/>
        <v>0</v>
      </c>
      <c r="K26" s="31">
        <f t="shared" si="14"/>
        <v>0</v>
      </c>
      <c r="L26" s="31">
        <f t="shared" si="15"/>
        <v>0</v>
      </c>
      <c r="M26" s="31">
        <f t="shared" si="16"/>
        <v>0</v>
      </c>
      <c r="N26" s="31">
        <f t="shared" si="17"/>
        <v>0</v>
      </c>
      <c r="O26" s="49">
        <f t="shared" si="18"/>
        <v>0</v>
      </c>
      <c r="P26" s="71" t="e">
        <f t="shared" si="19"/>
        <v>#DIV/0!</v>
      </c>
      <c r="Q26" s="71" t="e">
        <f t="shared" si="20"/>
        <v>#DIV/0!</v>
      </c>
      <c r="R26" s="71" t="e">
        <f t="shared" si="21"/>
        <v>#DIV/0!</v>
      </c>
      <c r="S26" s="71" t="e">
        <f t="shared" si="22"/>
        <v>#DIV/0!</v>
      </c>
      <c r="T26" s="71" t="e">
        <f t="shared" si="23"/>
        <v>#DIV/0!</v>
      </c>
    </row>
    <row r="27" spans="1:20" ht="16" thickBot="1" x14ac:dyDescent="0.25">
      <c r="A27" s="134"/>
      <c r="B27" s="31" t="s">
        <v>8</v>
      </c>
      <c r="C27" s="42">
        <v>0</v>
      </c>
      <c r="D27" s="42">
        <v>0</v>
      </c>
      <c r="E27" s="42">
        <v>0</v>
      </c>
      <c r="F27" s="42">
        <v>0</v>
      </c>
      <c r="G27" s="50">
        <f t="shared" si="30"/>
        <v>0</v>
      </c>
      <c r="H27" s="50">
        <f t="shared" si="30"/>
        <v>0</v>
      </c>
      <c r="I27" s="70">
        <v>0</v>
      </c>
      <c r="J27" s="67">
        <f t="shared" si="13"/>
        <v>0</v>
      </c>
      <c r="K27" s="68">
        <f t="shared" si="14"/>
        <v>0</v>
      </c>
      <c r="L27" s="68">
        <f t="shared" si="15"/>
        <v>0</v>
      </c>
      <c r="M27" s="68">
        <f t="shared" si="16"/>
        <v>0</v>
      </c>
      <c r="N27" s="68">
        <f t="shared" si="17"/>
        <v>0</v>
      </c>
      <c r="O27" s="72">
        <f t="shared" si="18"/>
        <v>0</v>
      </c>
      <c r="P27" s="71" t="e">
        <f t="shared" si="19"/>
        <v>#DIV/0!</v>
      </c>
      <c r="Q27" s="71" t="e">
        <f t="shared" si="20"/>
        <v>#DIV/0!</v>
      </c>
      <c r="R27" s="71" t="e">
        <f t="shared" si="21"/>
        <v>#DIV/0!</v>
      </c>
      <c r="S27" s="71" t="e">
        <f t="shared" si="22"/>
        <v>#DIV/0!</v>
      </c>
      <c r="T27" s="71" t="e">
        <f t="shared" si="23"/>
        <v>#DIV/0!</v>
      </c>
    </row>
    <row r="28" spans="1:20" ht="16" thickBot="1" x14ac:dyDescent="0.25">
      <c r="A28" s="109" t="s">
        <v>1</v>
      </c>
      <c r="B28" s="110"/>
      <c r="C28" s="37">
        <f>SUM(C24:C27)</f>
        <v>0</v>
      </c>
      <c r="D28" s="37">
        <f t="shared" ref="D28" si="31">SUM(D24:D27)</f>
        <v>0</v>
      </c>
      <c r="E28" s="37">
        <f>SUM(E24:E27)</f>
        <v>0</v>
      </c>
      <c r="F28" s="37">
        <f>SUM(F24:F27)</f>
        <v>0</v>
      </c>
      <c r="G28" s="37">
        <f>SUM(G24:G27)</f>
        <v>0</v>
      </c>
      <c r="H28" s="37">
        <f t="shared" ref="H28" si="32">SUM(H24:H27)</f>
        <v>0</v>
      </c>
      <c r="I28" s="59">
        <f>SUM(I24:I27)</f>
        <v>0</v>
      </c>
      <c r="J28" s="67">
        <f t="shared" si="13"/>
        <v>0</v>
      </c>
      <c r="K28" s="73">
        <f t="shared" si="14"/>
        <v>0</v>
      </c>
      <c r="L28" s="73">
        <f t="shared" si="15"/>
        <v>0</v>
      </c>
      <c r="M28" s="73">
        <f t="shared" si="16"/>
        <v>0</v>
      </c>
      <c r="N28" s="73">
        <f t="shared" si="17"/>
        <v>0</v>
      </c>
      <c r="O28" s="74">
        <f t="shared" si="18"/>
        <v>0</v>
      </c>
      <c r="P28" s="71" t="e">
        <f t="shared" si="19"/>
        <v>#DIV/0!</v>
      </c>
      <c r="Q28" s="71" t="e">
        <f t="shared" si="20"/>
        <v>#DIV/0!</v>
      </c>
      <c r="R28" s="71" t="e">
        <f t="shared" si="21"/>
        <v>#DIV/0!</v>
      </c>
      <c r="S28" s="71" t="e">
        <f t="shared" si="22"/>
        <v>#DIV/0!</v>
      </c>
      <c r="T28" s="71" t="e">
        <f t="shared" si="23"/>
        <v>#DIV/0!</v>
      </c>
    </row>
    <row r="29" spans="1:20" x14ac:dyDescent="0.2">
      <c r="A29" s="132" t="s">
        <v>184</v>
      </c>
      <c r="B29" s="31" t="s">
        <v>5</v>
      </c>
      <c r="C29" s="79">
        <v>0</v>
      </c>
      <c r="D29" s="79">
        <v>0</v>
      </c>
      <c r="E29" s="79">
        <v>0</v>
      </c>
      <c r="F29" s="79">
        <v>0</v>
      </c>
      <c r="G29" s="50">
        <f>C29+E29</f>
        <v>0</v>
      </c>
      <c r="H29" s="50">
        <f>D29+F29</f>
        <v>0</v>
      </c>
      <c r="I29" s="80">
        <v>0</v>
      </c>
      <c r="J29" s="67">
        <f t="shared" si="13"/>
        <v>0</v>
      </c>
      <c r="K29" s="30">
        <f t="shared" si="14"/>
        <v>0</v>
      </c>
      <c r="L29" s="31">
        <f t="shared" si="15"/>
        <v>0</v>
      </c>
      <c r="M29" s="31">
        <f t="shared" si="16"/>
        <v>0</v>
      </c>
      <c r="N29" s="31">
        <f t="shared" si="17"/>
        <v>0</v>
      </c>
      <c r="O29" s="49">
        <f t="shared" si="18"/>
        <v>0</v>
      </c>
      <c r="P29" s="71" t="e">
        <f t="shared" si="19"/>
        <v>#DIV/0!</v>
      </c>
      <c r="Q29" s="71" t="e">
        <f t="shared" si="20"/>
        <v>#DIV/0!</v>
      </c>
      <c r="R29" s="71" t="e">
        <f t="shared" si="21"/>
        <v>#DIV/0!</v>
      </c>
      <c r="S29" s="71" t="e">
        <f t="shared" si="22"/>
        <v>#DIV/0!</v>
      </c>
      <c r="T29" s="71" t="e">
        <f t="shared" si="23"/>
        <v>#DIV/0!</v>
      </c>
    </row>
    <row r="30" spans="1:20" x14ac:dyDescent="0.2">
      <c r="A30" s="133"/>
      <c r="B30" s="31" t="s">
        <v>6</v>
      </c>
      <c r="C30" s="42">
        <v>0</v>
      </c>
      <c r="D30" s="42">
        <v>0</v>
      </c>
      <c r="E30" s="42">
        <v>0</v>
      </c>
      <c r="F30" s="42">
        <v>0</v>
      </c>
      <c r="G30" s="50">
        <f t="shared" ref="G30:H32" si="33">C30+E30</f>
        <v>0</v>
      </c>
      <c r="H30" s="50">
        <f t="shared" si="33"/>
        <v>0</v>
      </c>
      <c r="I30" s="70">
        <v>0</v>
      </c>
      <c r="J30" s="67">
        <f t="shared" si="13"/>
        <v>0</v>
      </c>
      <c r="K30" s="31">
        <f t="shared" si="14"/>
        <v>0</v>
      </c>
      <c r="L30" s="31">
        <f t="shared" si="15"/>
        <v>0</v>
      </c>
      <c r="M30" s="31">
        <f t="shared" si="16"/>
        <v>0</v>
      </c>
      <c r="N30" s="31">
        <f t="shared" si="17"/>
        <v>0</v>
      </c>
      <c r="O30" s="49">
        <f t="shared" si="18"/>
        <v>0</v>
      </c>
      <c r="P30" s="71" t="e">
        <f t="shared" si="19"/>
        <v>#DIV/0!</v>
      </c>
      <c r="Q30" s="71" t="e">
        <f t="shared" si="20"/>
        <v>#DIV/0!</v>
      </c>
      <c r="R30" s="71" t="e">
        <f t="shared" si="21"/>
        <v>#DIV/0!</v>
      </c>
      <c r="S30" s="71" t="e">
        <f t="shared" si="22"/>
        <v>#DIV/0!</v>
      </c>
      <c r="T30" s="71" t="e">
        <f t="shared" si="23"/>
        <v>#DIV/0!</v>
      </c>
    </row>
    <row r="31" spans="1:20" x14ac:dyDescent="0.2">
      <c r="A31" s="133"/>
      <c r="B31" s="31" t="s">
        <v>7</v>
      </c>
      <c r="C31" s="79">
        <v>0</v>
      </c>
      <c r="D31" s="79">
        <v>0</v>
      </c>
      <c r="E31" s="79">
        <v>0</v>
      </c>
      <c r="F31" s="79">
        <v>0</v>
      </c>
      <c r="G31" s="50">
        <f t="shared" si="33"/>
        <v>0</v>
      </c>
      <c r="H31" s="50">
        <f t="shared" si="33"/>
        <v>0</v>
      </c>
      <c r="I31" s="70">
        <v>0</v>
      </c>
      <c r="J31" s="67">
        <f t="shared" si="13"/>
        <v>0</v>
      </c>
      <c r="K31" s="31">
        <f t="shared" si="14"/>
        <v>0</v>
      </c>
      <c r="L31" s="31">
        <f t="shared" si="15"/>
        <v>0</v>
      </c>
      <c r="M31" s="31">
        <f t="shared" si="16"/>
        <v>0</v>
      </c>
      <c r="N31" s="31">
        <f t="shared" si="17"/>
        <v>0</v>
      </c>
      <c r="O31" s="49">
        <f t="shared" si="18"/>
        <v>0</v>
      </c>
      <c r="P31" s="71" t="e">
        <f t="shared" si="19"/>
        <v>#DIV/0!</v>
      </c>
      <c r="Q31" s="71" t="e">
        <f t="shared" si="20"/>
        <v>#DIV/0!</v>
      </c>
      <c r="R31" s="71" t="e">
        <f t="shared" si="21"/>
        <v>#DIV/0!</v>
      </c>
      <c r="S31" s="71" t="e">
        <f t="shared" si="22"/>
        <v>#DIV/0!</v>
      </c>
      <c r="T31" s="71" t="e">
        <f t="shared" si="23"/>
        <v>#DIV/0!</v>
      </c>
    </row>
    <row r="32" spans="1:20" ht="16" thickBot="1" x14ac:dyDescent="0.25">
      <c r="A32" s="134"/>
      <c r="B32" s="31" t="s">
        <v>8</v>
      </c>
      <c r="C32" s="42">
        <v>0</v>
      </c>
      <c r="D32" s="42">
        <v>0</v>
      </c>
      <c r="E32" s="42">
        <v>0</v>
      </c>
      <c r="F32" s="42">
        <v>0</v>
      </c>
      <c r="G32" s="50">
        <f t="shared" si="33"/>
        <v>0</v>
      </c>
      <c r="H32" s="50">
        <f t="shared" si="33"/>
        <v>0</v>
      </c>
      <c r="I32" s="70">
        <v>0</v>
      </c>
      <c r="J32" s="67">
        <f t="shared" si="13"/>
        <v>0</v>
      </c>
      <c r="K32" s="68">
        <f t="shared" si="14"/>
        <v>0</v>
      </c>
      <c r="L32" s="68">
        <f t="shared" si="15"/>
        <v>0</v>
      </c>
      <c r="M32" s="68">
        <f t="shared" si="16"/>
        <v>0</v>
      </c>
      <c r="N32" s="68">
        <f t="shared" si="17"/>
        <v>0</v>
      </c>
      <c r="O32" s="72">
        <f t="shared" si="18"/>
        <v>0</v>
      </c>
      <c r="P32" s="71" t="e">
        <f t="shared" si="19"/>
        <v>#DIV/0!</v>
      </c>
      <c r="Q32" s="71" t="e">
        <f t="shared" si="20"/>
        <v>#DIV/0!</v>
      </c>
      <c r="R32" s="71" t="e">
        <f t="shared" si="21"/>
        <v>#DIV/0!</v>
      </c>
      <c r="S32" s="71" t="e">
        <f t="shared" si="22"/>
        <v>#DIV/0!</v>
      </c>
      <c r="T32" s="71" t="e">
        <f t="shared" si="23"/>
        <v>#DIV/0!</v>
      </c>
    </row>
    <row r="33" spans="1:20" ht="16" thickBot="1" x14ac:dyDescent="0.25">
      <c r="A33" s="109" t="s">
        <v>1</v>
      </c>
      <c r="B33" s="110"/>
      <c r="C33" s="37">
        <f>SUM(C29:C32)</f>
        <v>0</v>
      </c>
      <c r="D33" s="37">
        <f t="shared" ref="D33:F33" si="34">SUM(D29:D32)</f>
        <v>0</v>
      </c>
      <c r="E33" s="37">
        <f>SUM(E29:E32)</f>
        <v>0</v>
      </c>
      <c r="F33" s="37">
        <f t="shared" si="34"/>
        <v>0</v>
      </c>
      <c r="G33" s="37">
        <f>SUM(G29:G32)</f>
        <v>0</v>
      </c>
      <c r="H33" s="37">
        <f t="shared" ref="H33" si="35">SUM(H29:H32)</f>
        <v>0</v>
      </c>
      <c r="I33" s="59">
        <f>SUM(I29:I32)</f>
        <v>0</v>
      </c>
      <c r="J33" s="67">
        <f t="shared" si="13"/>
        <v>0</v>
      </c>
      <c r="K33" s="73">
        <f t="shared" si="14"/>
        <v>0</v>
      </c>
      <c r="L33" s="73">
        <f t="shared" si="15"/>
        <v>0</v>
      </c>
      <c r="M33" s="73">
        <f t="shared" si="16"/>
        <v>0</v>
      </c>
      <c r="N33" s="73">
        <f t="shared" si="17"/>
        <v>0</v>
      </c>
      <c r="O33" s="74">
        <f t="shared" si="18"/>
        <v>0</v>
      </c>
      <c r="P33" s="71" t="e">
        <f t="shared" si="19"/>
        <v>#DIV/0!</v>
      </c>
      <c r="Q33" s="71" t="e">
        <f t="shared" si="20"/>
        <v>#DIV/0!</v>
      </c>
      <c r="R33" s="71" t="e">
        <f t="shared" si="21"/>
        <v>#DIV/0!</v>
      </c>
      <c r="S33" s="71" t="e">
        <f t="shared" si="22"/>
        <v>#DIV/0!</v>
      </c>
      <c r="T33" s="71" t="e">
        <f t="shared" si="23"/>
        <v>#DIV/0!</v>
      </c>
    </row>
    <row r="34" spans="1:20" x14ac:dyDescent="0.2">
      <c r="A34" s="8"/>
      <c r="B34" s="9"/>
      <c r="C34" s="7"/>
      <c r="D34" s="7"/>
      <c r="E34" s="7"/>
      <c r="F34" s="7"/>
      <c r="G34" s="7"/>
      <c r="H34" s="7"/>
      <c r="I34" s="7"/>
      <c r="J34" s="67">
        <f t="shared" si="13"/>
        <v>0</v>
      </c>
    </row>
    <row r="35" spans="1:20" x14ac:dyDescent="0.2">
      <c r="A35" s="111" t="s">
        <v>11</v>
      </c>
      <c r="B35" s="112"/>
      <c r="C35" s="30">
        <f>C14+C9+C19+C24+C29</f>
        <v>0</v>
      </c>
      <c r="D35" s="30">
        <f t="shared" ref="D35:I35" si="36">D9+D14+D19+D24+D29</f>
        <v>0</v>
      </c>
      <c r="E35" s="30">
        <f t="shared" si="36"/>
        <v>2</v>
      </c>
      <c r="F35" s="30">
        <f t="shared" si="36"/>
        <v>0</v>
      </c>
      <c r="G35" s="30">
        <f t="shared" si="36"/>
        <v>2</v>
      </c>
      <c r="H35" s="30">
        <f t="shared" si="36"/>
        <v>0</v>
      </c>
      <c r="I35" s="33">
        <f t="shared" si="36"/>
        <v>0</v>
      </c>
      <c r="J35" s="67">
        <f t="shared" si="13"/>
        <v>2</v>
      </c>
      <c r="K35" s="30">
        <f t="shared" ref="K35:N39" si="37">C35</f>
        <v>0</v>
      </c>
      <c r="L35" s="31">
        <f t="shared" si="37"/>
        <v>0</v>
      </c>
      <c r="M35" s="31">
        <f t="shared" si="37"/>
        <v>2</v>
      </c>
      <c r="N35" s="31">
        <f t="shared" si="37"/>
        <v>0</v>
      </c>
      <c r="O35" s="49">
        <f t="shared" ref="O35:O39" si="38">I35</f>
        <v>0</v>
      </c>
      <c r="P35" s="71">
        <f t="shared" ref="P35:P39" si="39">(K35+L35+M35+N35)/J35</f>
        <v>1</v>
      </c>
      <c r="Q35" s="71">
        <f t="shared" ref="Q35:Q39" si="40">(M35+N35)/(J35-K35-L35)</f>
        <v>1</v>
      </c>
      <c r="R35" s="71">
        <f t="shared" ref="R35:R39" si="41">(L35+N35)/(K35+L35+M35+N35)</f>
        <v>0</v>
      </c>
      <c r="S35" s="71">
        <f t="shared" ref="S35:S39" si="42">(L35+N35)/J35</f>
        <v>0</v>
      </c>
      <c r="T35" s="71" t="e">
        <f t="shared" ref="T35:T39" si="43">O35/(L35+N35)</f>
        <v>#DIV/0!</v>
      </c>
    </row>
    <row r="36" spans="1:20" x14ac:dyDescent="0.2">
      <c r="A36" s="111" t="s">
        <v>12</v>
      </c>
      <c r="B36" s="112"/>
      <c r="C36" s="35">
        <f t="shared" ref="C36:I38" si="44">C10+C15+C20+C25+C30</f>
        <v>0</v>
      </c>
      <c r="D36" s="35">
        <f t="shared" si="44"/>
        <v>0</v>
      </c>
      <c r="E36" s="35">
        <f t="shared" si="44"/>
        <v>1</v>
      </c>
      <c r="F36" s="35">
        <f t="shared" si="44"/>
        <v>0</v>
      </c>
      <c r="G36" s="35">
        <f t="shared" ref="G36" si="45">G10+G15+G20+G25+G30</f>
        <v>1</v>
      </c>
      <c r="H36" s="35">
        <f t="shared" si="44"/>
        <v>0</v>
      </c>
      <c r="I36" s="33">
        <f t="shared" si="44"/>
        <v>0</v>
      </c>
      <c r="J36" s="67">
        <f t="shared" si="13"/>
        <v>1</v>
      </c>
      <c r="K36" s="31">
        <f t="shared" si="37"/>
        <v>0</v>
      </c>
      <c r="L36" s="31">
        <f t="shared" si="37"/>
        <v>0</v>
      </c>
      <c r="M36" s="31">
        <f t="shared" si="37"/>
        <v>1</v>
      </c>
      <c r="N36" s="31">
        <f t="shared" si="37"/>
        <v>0</v>
      </c>
      <c r="O36" s="49">
        <f t="shared" si="38"/>
        <v>0</v>
      </c>
      <c r="P36" s="71">
        <f t="shared" si="39"/>
        <v>1</v>
      </c>
      <c r="Q36" s="71">
        <f t="shared" si="40"/>
        <v>1</v>
      </c>
      <c r="R36" s="71">
        <f t="shared" si="41"/>
        <v>0</v>
      </c>
      <c r="S36" s="71">
        <f t="shared" si="42"/>
        <v>0</v>
      </c>
      <c r="T36" s="71" t="e">
        <f t="shared" si="43"/>
        <v>#DIV/0!</v>
      </c>
    </row>
    <row r="37" spans="1:20" x14ac:dyDescent="0.2">
      <c r="A37" s="111" t="s">
        <v>13</v>
      </c>
      <c r="B37" s="112"/>
      <c r="C37" s="35">
        <f t="shared" si="44"/>
        <v>0</v>
      </c>
      <c r="D37" s="35">
        <f t="shared" si="44"/>
        <v>0</v>
      </c>
      <c r="E37" s="35">
        <f t="shared" si="44"/>
        <v>0</v>
      </c>
      <c r="F37" s="35">
        <f t="shared" si="44"/>
        <v>0</v>
      </c>
      <c r="G37" s="35">
        <f t="shared" ref="G37" si="46">G11+G16+G21+G26+G31</f>
        <v>0</v>
      </c>
      <c r="H37" s="39">
        <f t="shared" si="44"/>
        <v>0</v>
      </c>
      <c r="I37" s="33">
        <f t="shared" si="44"/>
        <v>0</v>
      </c>
      <c r="J37" s="67">
        <f t="shared" si="13"/>
        <v>0</v>
      </c>
      <c r="K37" s="31">
        <f t="shared" si="37"/>
        <v>0</v>
      </c>
      <c r="L37" s="31">
        <f t="shared" si="37"/>
        <v>0</v>
      </c>
      <c r="M37" s="31">
        <f t="shared" si="37"/>
        <v>0</v>
      </c>
      <c r="N37" s="31">
        <f t="shared" si="37"/>
        <v>0</v>
      </c>
      <c r="O37" s="49">
        <f t="shared" si="38"/>
        <v>0</v>
      </c>
      <c r="P37" s="71" t="e">
        <f t="shared" si="39"/>
        <v>#DIV/0!</v>
      </c>
      <c r="Q37" s="71" t="e">
        <f t="shared" si="40"/>
        <v>#DIV/0!</v>
      </c>
      <c r="R37" s="71" t="e">
        <f t="shared" si="41"/>
        <v>#DIV/0!</v>
      </c>
      <c r="S37" s="71" t="e">
        <f t="shared" si="42"/>
        <v>#DIV/0!</v>
      </c>
      <c r="T37" s="71" t="e">
        <f t="shared" si="43"/>
        <v>#DIV/0!</v>
      </c>
    </row>
    <row r="38" spans="1:20" ht="16" thickBot="1" x14ac:dyDescent="0.25">
      <c r="A38" s="111" t="s">
        <v>14</v>
      </c>
      <c r="B38" s="112"/>
      <c r="C38" s="30">
        <f t="shared" si="44"/>
        <v>0</v>
      </c>
      <c r="D38" s="30">
        <f t="shared" si="44"/>
        <v>0</v>
      </c>
      <c r="E38" s="30">
        <f t="shared" si="44"/>
        <v>0</v>
      </c>
      <c r="F38" s="30">
        <f t="shared" si="44"/>
        <v>0</v>
      </c>
      <c r="G38" s="30">
        <f t="shared" ref="G38" si="47">G12+G17+G22+G27+G32</f>
        <v>0</v>
      </c>
      <c r="H38" s="30">
        <f t="shared" si="44"/>
        <v>0</v>
      </c>
      <c r="I38" s="33">
        <f t="shared" si="44"/>
        <v>0</v>
      </c>
      <c r="J38" s="67">
        <f t="shared" si="13"/>
        <v>0</v>
      </c>
      <c r="K38" s="68">
        <f t="shared" si="37"/>
        <v>0</v>
      </c>
      <c r="L38" s="68">
        <f t="shared" si="37"/>
        <v>0</v>
      </c>
      <c r="M38" s="68">
        <f t="shared" si="37"/>
        <v>0</v>
      </c>
      <c r="N38" s="68">
        <f t="shared" si="37"/>
        <v>0</v>
      </c>
      <c r="O38" s="72">
        <f t="shared" si="38"/>
        <v>0</v>
      </c>
      <c r="P38" s="71" t="e">
        <f t="shared" si="39"/>
        <v>#DIV/0!</v>
      </c>
      <c r="Q38" s="71" t="e">
        <f t="shared" si="40"/>
        <v>#DIV/0!</v>
      </c>
      <c r="R38" s="71" t="e">
        <f t="shared" si="41"/>
        <v>#DIV/0!</v>
      </c>
      <c r="S38" s="71" t="e">
        <f t="shared" si="42"/>
        <v>#DIV/0!</v>
      </c>
      <c r="T38" s="71" t="e">
        <f t="shared" si="43"/>
        <v>#DIV/0!</v>
      </c>
    </row>
    <row r="39" spans="1:20" ht="16" thickBot="1" x14ac:dyDescent="0.25">
      <c r="A39" s="109" t="s">
        <v>15</v>
      </c>
      <c r="B39" s="110"/>
      <c r="C39" s="37">
        <f t="shared" ref="C39:F39" si="48">SUM(C35:C38)</f>
        <v>0</v>
      </c>
      <c r="D39" s="37">
        <f t="shared" si="48"/>
        <v>0</v>
      </c>
      <c r="E39" s="37">
        <f t="shared" si="48"/>
        <v>3</v>
      </c>
      <c r="F39" s="37">
        <f t="shared" si="48"/>
        <v>0</v>
      </c>
      <c r="G39" s="37">
        <f>SUM(G35:G38)</f>
        <v>3</v>
      </c>
      <c r="H39" s="37">
        <f t="shared" ref="H39" si="49">SUM(H35:H38)</f>
        <v>0</v>
      </c>
      <c r="I39" s="59">
        <f>SUM(I35:I38)</f>
        <v>0</v>
      </c>
      <c r="J39" s="67">
        <f t="shared" si="13"/>
        <v>3</v>
      </c>
      <c r="K39" s="73">
        <f t="shared" si="37"/>
        <v>0</v>
      </c>
      <c r="L39" s="73">
        <f t="shared" si="37"/>
        <v>0</v>
      </c>
      <c r="M39" s="73">
        <f t="shared" si="37"/>
        <v>3</v>
      </c>
      <c r="N39" s="73">
        <f t="shared" si="37"/>
        <v>0</v>
      </c>
      <c r="O39" s="74">
        <f t="shared" si="38"/>
        <v>0</v>
      </c>
      <c r="P39" s="71">
        <f t="shared" si="39"/>
        <v>1</v>
      </c>
      <c r="Q39" s="71">
        <f t="shared" si="40"/>
        <v>1</v>
      </c>
      <c r="R39" s="71">
        <f t="shared" si="41"/>
        <v>0</v>
      </c>
      <c r="S39" s="71">
        <f t="shared" si="42"/>
        <v>0</v>
      </c>
      <c r="T39" s="71" t="e">
        <f t="shared" si="43"/>
        <v>#DIV/0!</v>
      </c>
    </row>
    <row r="40" spans="1:20" x14ac:dyDescent="0.2">
      <c r="A40" s="11"/>
      <c r="B40" s="11" t="s">
        <v>158</v>
      </c>
      <c r="C40" s="12"/>
      <c r="D40" s="13"/>
      <c r="E40" s="12"/>
      <c r="F40" s="12"/>
      <c r="G40" s="12"/>
      <c r="H40" s="12"/>
      <c r="I40" s="12"/>
      <c r="J40" s="12"/>
    </row>
    <row r="41" spans="1:20" x14ac:dyDescent="0.2">
      <c r="A41" s="11"/>
      <c r="B41" s="15" t="s">
        <v>164</v>
      </c>
      <c r="C41" s="12"/>
      <c r="D41" s="14"/>
      <c r="E41" s="12"/>
      <c r="F41" s="12"/>
      <c r="G41" s="12"/>
      <c r="H41" s="12"/>
      <c r="I41" s="12"/>
      <c r="J41" s="12"/>
    </row>
    <row r="42" spans="1:20" x14ac:dyDescent="0.2">
      <c r="A42" s="11"/>
      <c r="B42" s="15" t="s">
        <v>165</v>
      </c>
      <c r="C42" s="12"/>
      <c r="D42" s="14"/>
      <c r="E42" s="12"/>
      <c r="F42" s="12"/>
      <c r="G42" s="12"/>
      <c r="H42" s="12"/>
      <c r="I42" s="12"/>
      <c r="J42" s="12"/>
    </row>
    <row r="43" spans="1:20" x14ac:dyDescent="0.2">
      <c r="A43" s="11"/>
      <c r="B43" s="11" t="s">
        <v>3</v>
      </c>
      <c r="C43" s="12">
        <f>I39</f>
        <v>0</v>
      </c>
      <c r="D43" s="14" t="e">
        <f>C43/C41</f>
        <v>#DIV/0!</v>
      </c>
      <c r="E43" s="11"/>
      <c r="F43" s="11"/>
      <c r="G43" s="11"/>
      <c r="H43" s="11"/>
      <c r="I43" s="11"/>
      <c r="J43" s="12"/>
    </row>
    <row r="44" spans="1:20" x14ac:dyDescent="0.2">
      <c r="J44" s="12"/>
    </row>
    <row r="45" spans="1:20" x14ac:dyDescent="0.2">
      <c r="J45" s="12"/>
    </row>
    <row r="46" spans="1:20" x14ac:dyDescent="0.2">
      <c r="J46" s="12"/>
    </row>
    <row r="47" spans="1:20" x14ac:dyDescent="0.2">
      <c r="J47" s="12"/>
    </row>
    <row r="48" spans="1:20" x14ac:dyDescent="0.2">
      <c r="J48" s="12"/>
    </row>
    <row r="49" spans="10:10" x14ac:dyDescent="0.2">
      <c r="J49" s="12"/>
    </row>
    <row r="50" spans="10:10" x14ac:dyDescent="0.2">
      <c r="J50" s="12"/>
    </row>
    <row r="51" spans="10:10" x14ac:dyDescent="0.2">
      <c r="J51" s="12"/>
    </row>
    <row r="52" spans="10:10" x14ac:dyDescent="0.2">
      <c r="J52" s="12"/>
    </row>
    <row r="53" spans="10:10" x14ac:dyDescent="0.2">
      <c r="J53" s="12"/>
    </row>
    <row r="54" spans="10:10" x14ac:dyDescent="0.2">
      <c r="J54" s="12"/>
    </row>
    <row r="55" spans="10:10" x14ac:dyDescent="0.2">
      <c r="J55" s="12"/>
    </row>
    <row r="56" spans="10:10" x14ac:dyDescent="0.2">
      <c r="J56" s="12"/>
    </row>
    <row r="57" spans="10:10" x14ac:dyDescent="0.2">
      <c r="J57" s="12"/>
    </row>
    <row r="58" spans="10:10" x14ac:dyDescent="0.2">
      <c r="J58" s="12"/>
    </row>
    <row r="59" spans="10:10" x14ac:dyDescent="0.2">
      <c r="J59" s="12"/>
    </row>
    <row r="60" spans="10:10" x14ac:dyDescent="0.2">
      <c r="J60" s="12"/>
    </row>
    <row r="61" spans="10:10" x14ac:dyDescent="0.2">
      <c r="J61" s="12"/>
    </row>
    <row r="62" spans="10:10" x14ac:dyDescent="0.2">
      <c r="J62" s="12"/>
    </row>
    <row r="63" spans="10:10" x14ac:dyDescent="0.2">
      <c r="J63" s="12"/>
    </row>
    <row r="64" spans="10:10" x14ac:dyDescent="0.2">
      <c r="J64" s="12"/>
    </row>
    <row r="65" spans="10:10" x14ac:dyDescent="0.2">
      <c r="J65" s="12"/>
    </row>
    <row r="66" spans="10:10" x14ac:dyDescent="0.2">
      <c r="J66" s="12"/>
    </row>
    <row r="67" spans="10:10" x14ac:dyDescent="0.2">
      <c r="J67" s="12"/>
    </row>
    <row r="68" spans="10:10" x14ac:dyDescent="0.2">
      <c r="J68" s="12"/>
    </row>
    <row r="69" spans="10:10" x14ac:dyDescent="0.2">
      <c r="J69" s="12"/>
    </row>
    <row r="70" spans="10:10" x14ac:dyDescent="0.2">
      <c r="J70" s="12"/>
    </row>
    <row r="71" spans="10:10" x14ac:dyDescent="0.2">
      <c r="J71" s="12"/>
    </row>
    <row r="72" spans="10:10" x14ac:dyDescent="0.2">
      <c r="J72" s="12"/>
    </row>
    <row r="73" spans="10:10" x14ac:dyDescent="0.2">
      <c r="J73" s="12"/>
    </row>
    <row r="74" spans="10:10" x14ac:dyDescent="0.2">
      <c r="J74" s="12"/>
    </row>
    <row r="75" spans="10:10" x14ac:dyDescent="0.2">
      <c r="J75" s="12"/>
    </row>
    <row r="76" spans="10:10" x14ac:dyDescent="0.2">
      <c r="J76" s="12"/>
    </row>
    <row r="77" spans="10:10" x14ac:dyDescent="0.2">
      <c r="J77" s="12"/>
    </row>
    <row r="78" spans="10:10" x14ac:dyDescent="0.2">
      <c r="J78" s="12"/>
    </row>
    <row r="79" spans="10:10" x14ac:dyDescent="0.2">
      <c r="J79" s="12"/>
    </row>
    <row r="80" spans="10:10" x14ac:dyDescent="0.2">
      <c r="J80" s="12"/>
    </row>
    <row r="81" spans="10:10" x14ac:dyDescent="0.2">
      <c r="J81" s="12"/>
    </row>
    <row r="82" spans="10:10" x14ac:dyDescent="0.2">
      <c r="J82" s="12"/>
    </row>
    <row r="83" spans="10:10" x14ac:dyDescent="0.2">
      <c r="J83" s="12"/>
    </row>
    <row r="84" spans="10:10" x14ac:dyDescent="0.2">
      <c r="J84" s="12"/>
    </row>
    <row r="85" spans="10:10" x14ac:dyDescent="0.2">
      <c r="J85" s="12"/>
    </row>
    <row r="86" spans="10:10" x14ac:dyDescent="0.2">
      <c r="J86" s="12"/>
    </row>
    <row r="87" spans="10:10" x14ac:dyDescent="0.2">
      <c r="J87" s="12"/>
    </row>
    <row r="88" spans="10:10" x14ac:dyDescent="0.2">
      <c r="J88" s="12"/>
    </row>
    <row r="89" spans="10:10" x14ac:dyDescent="0.2">
      <c r="J89" s="12"/>
    </row>
    <row r="90" spans="10:10" x14ac:dyDescent="0.2">
      <c r="J90" s="12"/>
    </row>
    <row r="91" spans="10:10" x14ac:dyDescent="0.2">
      <c r="J91" s="12"/>
    </row>
    <row r="92" spans="10:10" x14ac:dyDescent="0.2">
      <c r="J92" s="12"/>
    </row>
    <row r="93" spans="10:10" x14ac:dyDescent="0.2">
      <c r="J93" s="12"/>
    </row>
    <row r="94" spans="10:10" x14ac:dyDescent="0.2">
      <c r="J94" s="12"/>
    </row>
    <row r="95" spans="10:10" x14ac:dyDescent="0.2">
      <c r="J95" s="54"/>
    </row>
    <row r="96" spans="10:10" x14ac:dyDescent="0.2">
      <c r="J96" s="54"/>
    </row>
    <row r="97" spans="10:10" x14ac:dyDescent="0.2">
      <c r="J97" s="54"/>
    </row>
    <row r="98" spans="10:10" x14ac:dyDescent="0.2">
      <c r="J98" s="54"/>
    </row>
    <row r="99" spans="10:10" x14ac:dyDescent="0.2">
      <c r="J99" s="54"/>
    </row>
    <row r="100" spans="10:10" x14ac:dyDescent="0.2">
      <c r="J100" s="54"/>
    </row>
    <row r="101" spans="10:10" x14ac:dyDescent="0.2">
      <c r="J101" s="54"/>
    </row>
    <row r="102" spans="10:10" x14ac:dyDescent="0.2">
      <c r="J102" s="54"/>
    </row>
    <row r="103" spans="10:10" x14ac:dyDescent="0.2">
      <c r="J103" s="54"/>
    </row>
    <row r="104" spans="10:10" x14ac:dyDescent="0.2">
      <c r="J104" s="54"/>
    </row>
    <row r="105" spans="10:10" x14ac:dyDescent="0.2">
      <c r="J105" s="54"/>
    </row>
    <row r="106" spans="10:10" x14ac:dyDescent="0.2">
      <c r="J106" s="54"/>
    </row>
    <row r="107" spans="10:10" x14ac:dyDescent="0.2">
      <c r="J107" s="54"/>
    </row>
    <row r="108" spans="10:10" x14ac:dyDescent="0.2">
      <c r="J108" s="54"/>
    </row>
    <row r="109" spans="10:10" x14ac:dyDescent="0.2">
      <c r="J109" s="54"/>
    </row>
    <row r="110" spans="10:10" x14ac:dyDescent="0.2">
      <c r="J110" s="54"/>
    </row>
    <row r="111" spans="10:10" x14ac:dyDescent="0.2">
      <c r="J111" s="54"/>
    </row>
    <row r="112" spans="10:10" x14ac:dyDescent="0.2">
      <c r="J112" s="54"/>
    </row>
    <row r="113" spans="10:10" x14ac:dyDescent="0.2">
      <c r="J113" s="54"/>
    </row>
    <row r="114" spans="10:10" x14ac:dyDescent="0.2">
      <c r="J114" s="54"/>
    </row>
    <row r="115" spans="10:10" x14ac:dyDescent="0.2">
      <c r="J115" s="54"/>
    </row>
    <row r="116" spans="10:10" x14ac:dyDescent="0.2">
      <c r="J116" s="54"/>
    </row>
    <row r="117" spans="10:10" x14ac:dyDescent="0.2">
      <c r="J117" s="54"/>
    </row>
    <row r="118" spans="10:10" x14ac:dyDescent="0.2">
      <c r="J118" s="54"/>
    </row>
    <row r="119" spans="10:10" x14ac:dyDescent="0.2">
      <c r="J119" s="54"/>
    </row>
    <row r="120" spans="10:10" x14ac:dyDescent="0.2">
      <c r="J120" s="54"/>
    </row>
    <row r="121" spans="10:10" x14ac:dyDescent="0.2">
      <c r="J121" s="54"/>
    </row>
  </sheetData>
  <mergeCells count="35">
    <mergeCell ref="A1:I1"/>
    <mergeCell ref="A2:I2"/>
    <mergeCell ref="A3:I3"/>
    <mergeCell ref="P5:T6"/>
    <mergeCell ref="C6:I6"/>
    <mergeCell ref="A5:B8"/>
    <mergeCell ref="C5:I5"/>
    <mergeCell ref="J5:J8"/>
    <mergeCell ref="O5:O8"/>
    <mergeCell ref="K5:N5"/>
    <mergeCell ref="K6:N6"/>
    <mergeCell ref="K7:L7"/>
    <mergeCell ref="M7:N7"/>
    <mergeCell ref="P7:Q7"/>
    <mergeCell ref="R7:S7"/>
    <mergeCell ref="A23:B23"/>
    <mergeCell ref="A4:I4"/>
    <mergeCell ref="C7:D7"/>
    <mergeCell ref="E7:F7"/>
    <mergeCell ref="G7:H7"/>
    <mergeCell ref="I7:I8"/>
    <mergeCell ref="A9:A12"/>
    <mergeCell ref="A13:B13"/>
    <mergeCell ref="A14:A17"/>
    <mergeCell ref="A18:B18"/>
    <mergeCell ref="A19:A22"/>
    <mergeCell ref="A37:B37"/>
    <mergeCell ref="A38:B38"/>
    <mergeCell ref="A39:B39"/>
    <mergeCell ref="A24:A27"/>
    <mergeCell ref="A28:B28"/>
    <mergeCell ref="A29:A32"/>
    <mergeCell ref="A33:B33"/>
    <mergeCell ref="A35:B35"/>
    <mergeCell ref="A36:B36"/>
  </mergeCells>
  <conditionalFormatting sqref="C35:C38 E35:I38 C39:I39 F10:I11 C12:I12 C9:F12 F15:I16 C17:I17 C14:F17 F20:I21 C22:I22 C19:F22 F25:I26 C27:I27 C24:F27 F30:I31 C32:I32 C29:F32">
    <cfRule type="cellIs" dxfId="1" priority="46" operator="greaterThan">
      <formula>0</formula>
    </cfRule>
  </conditionalFormatting>
  <conditionalFormatting sqref="D35:D39 F35:I39 D9:D12 F9:H12 D14:D17 F14:H17 D19:D22 F19:H22 D24:D27 F24:H27 D29:D32 F29:H32">
    <cfRule type="cellIs" dxfId="0" priority="45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tabSelected="1" view="pageBreakPreview" zoomScale="125" zoomScaleNormal="70" zoomScaleSheetLayoutView="85" workbookViewId="0">
      <pane xSplit="1" ySplit="8" topLeftCell="B26" activePane="bottomRight" state="frozen"/>
      <selection activeCell="K6" sqref="K6:N6"/>
      <selection pane="topRight" activeCell="K6" sqref="K6:N6"/>
      <selection pane="bottomLeft" activeCell="K6" sqref="K6:N6"/>
      <selection pane="bottomRight" activeCell="U49" sqref="U49"/>
    </sheetView>
  </sheetViews>
  <sheetFormatPr baseColWidth="10" defaultColWidth="9.1640625" defaultRowHeight="15" x14ac:dyDescent="0.2"/>
  <cols>
    <col min="1" max="1" width="16.83203125" style="2" customWidth="1"/>
    <col min="2" max="2" width="6.6640625" style="2" customWidth="1"/>
    <col min="3" max="3" width="12" style="2" customWidth="1"/>
    <col min="4" max="4" width="15.5" style="2" customWidth="1"/>
    <col min="5" max="5" width="11.6640625" style="2" customWidth="1"/>
    <col min="6" max="6" width="13.5" style="2" customWidth="1"/>
    <col min="7" max="9" width="5.6640625" style="2" customWidth="1"/>
    <col min="10" max="16384" width="9.1640625" style="2"/>
  </cols>
  <sheetData>
    <row r="1" spans="1:21" s="1" customFormat="1" ht="19" x14ac:dyDescent="0.2">
      <c r="A1" s="148" t="s">
        <v>18</v>
      </c>
      <c r="B1" s="148"/>
      <c r="C1" s="148"/>
      <c r="D1" s="148"/>
      <c r="E1" s="148"/>
      <c r="F1" s="148"/>
      <c r="G1" s="148"/>
      <c r="H1" s="148"/>
      <c r="I1" s="148"/>
    </row>
    <row r="2" spans="1:21" s="1" customFormat="1" ht="16" x14ac:dyDescent="0.2">
      <c r="A2" s="149" t="s">
        <v>17</v>
      </c>
      <c r="B2" s="149"/>
      <c r="C2" s="149"/>
      <c r="D2" s="149"/>
      <c r="E2" s="149"/>
      <c r="F2" s="149"/>
      <c r="G2" s="149"/>
      <c r="H2" s="149"/>
      <c r="I2" s="149"/>
    </row>
    <row r="3" spans="1:21" s="1" customFormat="1" ht="16" x14ac:dyDescent="0.2">
      <c r="A3" s="149">
        <v>2016</v>
      </c>
      <c r="B3" s="149"/>
      <c r="C3" s="149"/>
      <c r="D3" s="149"/>
      <c r="E3" s="149"/>
      <c r="F3" s="149"/>
      <c r="G3" s="149"/>
      <c r="H3" s="149"/>
      <c r="I3" s="149"/>
    </row>
    <row r="4" spans="1:21" s="1" customFormat="1" ht="17" thickBot="1" x14ac:dyDescent="0.25">
      <c r="A4" s="136" t="s">
        <v>176</v>
      </c>
      <c r="B4" s="136"/>
      <c r="C4" s="136"/>
      <c r="D4" s="136"/>
      <c r="E4" s="136"/>
      <c r="F4" s="136"/>
      <c r="G4" s="136"/>
      <c r="H4" s="136"/>
      <c r="I4" s="136"/>
    </row>
    <row r="5" spans="1:21" s="1" customFormat="1" ht="17" thickBot="1" x14ac:dyDescent="0.25">
      <c r="A5" s="141" t="s">
        <v>0</v>
      </c>
      <c r="B5" s="142"/>
      <c r="C5" s="150" t="s">
        <v>177</v>
      </c>
      <c r="D5" s="151"/>
      <c r="E5" s="151"/>
      <c r="F5" s="151"/>
      <c r="G5" s="151"/>
      <c r="H5" s="151"/>
      <c r="I5" s="152"/>
      <c r="J5" s="115" t="s">
        <v>1</v>
      </c>
      <c r="K5" s="102" t="s">
        <v>193</v>
      </c>
      <c r="L5" s="118"/>
      <c r="M5" s="118"/>
      <c r="N5" s="119"/>
      <c r="O5" s="115" t="s">
        <v>3</v>
      </c>
      <c r="P5" s="120" t="s">
        <v>159</v>
      </c>
      <c r="Q5" s="121"/>
      <c r="R5" s="121"/>
      <c r="S5" s="121"/>
      <c r="T5" s="122"/>
    </row>
    <row r="6" spans="1:21" ht="16" thickBot="1" x14ac:dyDescent="0.25">
      <c r="A6" s="143"/>
      <c r="B6" s="144"/>
      <c r="C6" s="138"/>
      <c r="D6" s="139"/>
      <c r="E6" s="139"/>
      <c r="F6" s="139"/>
      <c r="G6" s="139"/>
      <c r="H6" s="139"/>
      <c r="I6" s="140"/>
      <c r="J6" s="116"/>
      <c r="K6" s="84" t="s">
        <v>187</v>
      </c>
      <c r="L6" s="84"/>
      <c r="M6" s="84"/>
      <c r="N6" s="89"/>
      <c r="O6" s="116"/>
      <c r="P6" s="123"/>
      <c r="Q6" s="124"/>
      <c r="R6" s="124"/>
      <c r="S6" s="124"/>
      <c r="T6" s="125"/>
    </row>
    <row r="7" spans="1:21" ht="16" thickBot="1" x14ac:dyDescent="0.25">
      <c r="A7" s="143"/>
      <c r="B7" s="144"/>
      <c r="C7" s="137" t="s">
        <v>178</v>
      </c>
      <c r="D7" s="137"/>
      <c r="E7" s="137" t="s">
        <v>182</v>
      </c>
      <c r="F7" s="137"/>
      <c r="G7" s="137" t="s">
        <v>181</v>
      </c>
      <c r="H7" s="137"/>
      <c r="I7" s="135" t="s">
        <v>3</v>
      </c>
      <c r="J7" s="116"/>
      <c r="K7" s="84" t="s">
        <v>188</v>
      </c>
      <c r="L7" s="84"/>
      <c r="M7" s="84" t="s">
        <v>189</v>
      </c>
      <c r="N7" s="89"/>
      <c r="O7" s="116"/>
      <c r="P7" s="101" t="s">
        <v>158</v>
      </c>
      <c r="Q7" s="101"/>
      <c r="R7" s="101" t="s">
        <v>2</v>
      </c>
      <c r="S7" s="101"/>
      <c r="T7" s="87" t="s">
        <v>3</v>
      </c>
    </row>
    <row r="8" spans="1:21" ht="16" thickBot="1" x14ac:dyDescent="0.25">
      <c r="A8" s="145"/>
      <c r="B8" s="146"/>
      <c r="C8" s="83" t="s">
        <v>179</v>
      </c>
      <c r="D8" s="83" t="s">
        <v>180</v>
      </c>
      <c r="E8" s="83" t="s">
        <v>179</v>
      </c>
      <c r="F8" s="83" t="s">
        <v>180</v>
      </c>
      <c r="G8" s="83" t="s">
        <v>179</v>
      </c>
      <c r="H8" s="83" t="s">
        <v>180</v>
      </c>
      <c r="I8" s="135"/>
      <c r="J8" s="117"/>
      <c r="K8" s="84" t="s">
        <v>190</v>
      </c>
      <c r="L8" s="84" t="s">
        <v>2</v>
      </c>
      <c r="M8" s="84" t="s">
        <v>190</v>
      </c>
      <c r="N8" s="89" t="s">
        <v>2</v>
      </c>
      <c r="O8" s="117"/>
      <c r="P8" s="85" t="s">
        <v>160</v>
      </c>
      <c r="Q8" s="85" t="s">
        <v>161</v>
      </c>
      <c r="R8" s="85" t="s">
        <v>162</v>
      </c>
      <c r="S8" s="85" t="s">
        <v>163</v>
      </c>
      <c r="T8" s="88"/>
    </row>
    <row r="9" spans="1:21" ht="15" customHeight="1" x14ac:dyDescent="0.15">
      <c r="A9" s="133" t="s">
        <v>19</v>
      </c>
      <c r="B9" s="76" t="s">
        <v>5</v>
      </c>
      <c r="C9" s="76">
        <v>0</v>
      </c>
      <c r="D9" s="76">
        <v>0</v>
      </c>
      <c r="E9" s="76">
        <v>9</v>
      </c>
      <c r="F9" s="76">
        <v>0</v>
      </c>
      <c r="G9" s="76">
        <f>C9+E9</f>
        <v>9</v>
      </c>
      <c r="H9" s="76">
        <f>D9+F9</f>
        <v>0</v>
      </c>
      <c r="I9" s="76">
        <v>0</v>
      </c>
      <c r="J9" s="76">
        <f>SUM(G9:H9)</f>
        <v>9</v>
      </c>
      <c r="K9" s="76">
        <f>C9</f>
        <v>0</v>
      </c>
      <c r="L9" s="76">
        <f t="shared" ref="L9:N13" si="0">D9</f>
        <v>0</v>
      </c>
      <c r="M9" s="76">
        <f t="shared" si="0"/>
        <v>9</v>
      </c>
      <c r="N9" s="76">
        <f t="shared" si="0"/>
        <v>0</v>
      </c>
      <c r="O9" s="77">
        <f>I9</f>
        <v>0</v>
      </c>
      <c r="P9" s="78">
        <f>(K9+L9+M9+N9)/J9</f>
        <v>1</v>
      </c>
      <c r="Q9" s="78">
        <f>(M9+N9)/(J9-K9-L9)</f>
        <v>1</v>
      </c>
      <c r="R9" s="78">
        <f>(L9+N9)/(K9+L9+M9+N9)</f>
        <v>0</v>
      </c>
      <c r="S9" s="78">
        <f>(L9+N9)/J9</f>
        <v>0</v>
      </c>
      <c r="T9" s="78" t="e">
        <f>O9/(L9+N9)</f>
        <v>#DIV/0!</v>
      </c>
      <c r="U9" s="186" t="s">
        <v>208</v>
      </c>
    </row>
    <row r="10" spans="1:21" x14ac:dyDescent="0.2">
      <c r="A10" s="133"/>
      <c r="B10" s="3" t="s">
        <v>6</v>
      </c>
      <c r="C10" s="30">
        <v>0</v>
      </c>
      <c r="D10" s="30">
        <v>0</v>
      </c>
      <c r="E10" s="30">
        <v>10</v>
      </c>
      <c r="F10" s="30">
        <v>0</v>
      </c>
      <c r="G10" s="31">
        <f t="shared" ref="G10:H12" si="1">C10+E10</f>
        <v>10</v>
      </c>
      <c r="H10" s="31">
        <f t="shared" si="1"/>
        <v>0</v>
      </c>
      <c r="I10" s="30">
        <v>0</v>
      </c>
      <c r="J10" s="31">
        <f t="shared" ref="J10:J59" si="2">SUM(G10:H10)</f>
        <v>10</v>
      </c>
      <c r="K10" s="31">
        <f t="shared" ref="K10:K14" si="3">C10</f>
        <v>0</v>
      </c>
      <c r="L10" s="31">
        <f t="shared" si="0"/>
        <v>0</v>
      </c>
      <c r="M10" s="31">
        <f t="shared" si="0"/>
        <v>10</v>
      </c>
      <c r="N10" s="31">
        <f t="shared" si="0"/>
        <v>0</v>
      </c>
      <c r="O10" s="49">
        <f t="shared" ref="O10:O14" si="4">I10</f>
        <v>0</v>
      </c>
      <c r="P10" s="71">
        <f t="shared" ref="P10:P14" si="5">(K10+L10+M10+N10)/J10</f>
        <v>1</v>
      </c>
      <c r="Q10" s="71">
        <f t="shared" ref="Q10:Q14" si="6">(M10+N10)/(J10-K10-L10)</f>
        <v>1</v>
      </c>
      <c r="R10" s="71">
        <f t="shared" ref="R10:R14" si="7">(L10+N10)/(K10+L10+M10+N10)</f>
        <v>0</v>
      </c>
      <c r="S10" s="71">
        <f t="shared" ref="S10:S14" si="8">(L10+N10)/J10</f>
        <v>0</v>
      </c>
      <c r="T10" s="71" t="e">
        <f t="shared" ref="T10:T12" si="9">O10/(L10+N10)</f>
        <v>#DIV/0!</v>
      </c>
    </row>
    <row r="11" spans="1:21" x14ac:dyDescent="0.2">
      <c r="A11" s="133"/>
      <c r="B11" s="3" t="s">
        <v>7</v>
      </c>
      <c r="C11" s="35">
        <v>0</v>
      </c>
      <c r="D11" s="35">
        <v>0</v>
      </c>
      <c r="E11" s="35">
        <v>8</v>
      </c>
      <c r="F11" s="35">
        <v>0</v>
      </c>
      <c r="G11" s="31">
        <f t="shared" si="1"/>
        <v>8</v>
      </c>
      <c r="H11" s="31">
        <f t="shared" si="1"/>
        <v>0</v>
      </c>
      <c r="I11" s="58">
        <v>0</v>
      </c>
      <c r="J11" s="31">
        <f t="shared" si="2"/>
        <v>8</v>
      </c>
      <c r="K11" s="31">
        <f t="shared" si="3"/>
        <v>0</v>
      </c>
      <c r="L11" s="31">
        <f t="shared" si="0"/>
        <v>0</v>
      </c>
      <c r="M11" s="31">
        <f t="shared" si="0"/>
        <v>8</v>
      </c>
      <c r="N11" s="31">
        <f t="shared" si="0"/>
        <v>0</v>
      </c>
      <c r="O11" s="49">
        <f t="shared" si="4"/>
        <v>0</v>
      </c>
      <c r="P11" s="71">
        <f t="shared" si="5"/>
        <v>1</v>
      </c>
      <c r="Q11" s="71">
        <f t="shared" si="6"/>
        <v>1</v>
      </c>
      <c r="R11" s="71">
        <f t="shared" si="7"/>
        <v>0</v>
      </c>
      <c r="S11" s="71">
        <f t="shared" si="8"/>
        <v>0</v>
      </c>
      <c r="T11" s="71" t="e">
        <f t="shared" si="9"/>
        <v>#DIV/0!</v>
      </c>
    </row>
    <row r="12" spans="1:21" ht="16" thickBot="1" x14ac:dyDescent="0.25">
      <c r="A12" s="134"/>
      <c r="B12" s="3" t="s">
        <v>8</v>
      </c>
      <c r="C12" s="30">
        <v>0</v>
      </c>
      <c r="D12" s="30">
        <v>0</v>
      </c>
      <c r="E12" s="30">
        <v>10</v>
      </c>
      <c r="F12" s="30">
        <v>0</v>
      </c>
      <c r="G12" s="31">
        <f t="shared" si="1"/>
        <v>10</v>
      </c>
      <c r="H12" s="31">
        <f t="shared" si="1"/>
        <v>0</v>
      </c>
      <c r="I12" s="33">
        <v>0</v>
      </c>
      <c r="J12" s="31">
        <f t="shared" si="2"/>
        <v>10</v>
      </c>
      <c r="K12" s="68">
        <f t="shared" si="3"/>
        <v>0</v>
      </c>
      <c r="L12" s="68">
        <f t="shared" si="0"/>
        <v>0</v>
      </c>
      <c r="M12" s="68">
        <f t="shared" si="0"/>
        <v>10</v>
      </c>
      <c r="N12" s="68">
        <f t="shared" si="0"/>
        <v>0</v>
      </c>
      <c r="O12" s="72">
        <f t="shared" si="4"/>
        <v>0</v>
      </c>
      <c r="P12" s="71">
        <f t="shared" si="5"/>
        <v>1</v>
      </c>
      <c r="Q12" s="71">
        <f t="shared" si="6"/>
        <v>1</v>
      </c>
      <c r="R12" s="71">
        <f t="shared" si="7"/>
        <v>0</v>
      </c>
      <c r="S12" s="71">
        <f t="shared" si="8"/>
        <v>0</v>
      </c>
      <c r="T12" s="71" t="e">
        <f t="shared" si="9"/>
        <v>#DIV/0!</v>
      </c>
    </row>
    <row r="13" spans="1:21" ht="16" thickBot="1" x14ac:dyDescent="0.25">
      <c r="A13" s="109" t="s">
        <v>1</v>
      </c>
      <c r="B13" s="110"/>
      <c r="C13" s="37">
        <f>SUM(C9:C12)</f>
        <v>0</v>
      </c>
      <c r="D13" s="37">
        <f t="shared" ref="D13:F13" si="10">SUM(D9:D12)</f>
        <v>0</v>
      </c>
      <c r="E13" s="37">
        <f>SUM(E9:E12)</f>
        <v>37</v>
      </c>
      <c r="F13" s="37">
        <f t="shared" si="10"/>
        <v>0</v>
      </c>
      <c r="G13" s="37">
        <f>SUM(G9:G12)</f>
        <v>37</v>
      </c>
      <c r="H13" s="37">
        <f t="shared" ref="H13" si="11">SUM(H9:H12)</f>
        <v>0</v>
      </c>
      <c r="I13" s="59">
        <f>SUM(I9:I12)</f>
        <v>0</v>
      </c>
      <c r="J13" s="31">
        <f t="shared" si="2"/>
        <v>37</v>
      </c>
      <c r="K13" s="73">
        <f t="shared" si="3"/>
        <v>0</v>
      </c>
      <c r="L13" s="73">
        <f t="shared" si="0"/>
        <v>0</v>
      </c>
      <c r="M13" s="73">
        <f t="shared" si="0"/>
        <v>37</v>
      </c>
      <c r="N13" s="73">
        <f t="shared" si="0"/>
        <v>0</v>
      </c>
      <c r="O13" s="74">
        <f t="shared" si="4"/>
        <v>0</v>
      </c>
      <c r="P13" s="71">
        <f t="shared" si="5"/>
        <v>1</v>
      </c>
      <c r="Q13" s="71">
        <f t="shared" si="6"/>
        <v>1</v>
      </c>
      <c r="R13" s="71">
        <f t="shared" si="7"/>
        <v>0</v>
      </c>
      <c r="S13" s="71">
        <f t="shared" si="8"/>
        <v>0</v>
      </c>
      <c r="T13" s="71" t="e">
        <f>O13/(L13+N13)</f>
        <v>#DIV/0!</v>
      </c>
    </row>
    <row r="14" spans="1:21" ht="15" customHeight="1" x14ac:dyDescent="0.15">
      <c r="A14" s="132" t="s">
        <v>20</v>
      </c>
      <c r="B14" s="3" t="s">
        <v>5</v>
      </c>
      <c r="C14" s="76">
        <v>2</v>
      </c>
      <c r="D14" s="76">
        <v>0</v>
      </c>
      <c r="E14" s="31">
        <v>15</v>
      </c>
      <c r="F14" s="76">
        <v>0</v>
      </c>
      <c r="G14" s="31">
        <f>C14+E14</f>
        <v>17</v>
      </c>
      <c r="H14" s="31">
        <f>D14+F14</f>
        <v>0</v>
      </c>
      <c r="I14" s="76">
        <v>0</v>
      </c>
      <c r="J14" s="31">
        <f t="shared" si="2"/>
        <v>17</v>
      </c>
      <c r="K14" s="31">
        <f t="shared" si="3"/>
        <v>2</v>
      </c>
      <c r="L14" s="31">
        <f t="shared" ref="L14:L53" si="12">D14</f>
        <v>0</v>
      </c>
      <c r="M14" s="31">
        <f t="shared" ref="M14:M53" si="13">E14</f>
        <v>15</v>
      </c>
      <c r="N14" s="31">
        <f t="shared" ref="N14:N53" si="14">F14</f>
        <v>0</v>
      </c>
      <c r="O14" s="49">
        <f t="shared" si="4"/>
        <v>0</v>
      </c>
      <c r="P14" s="71">
        <f t="shared" si="5"/>
        <v>1</v>
      </c>
      <c r="Q14" s="71">
        <f t="shared" si="6"/>
        <v>1</v>
      </c>
      <c r="R14" s="71">
        <f t="shared" si="7"/>
        <v>0</v>
      </c>
      <c r="S14" s="71">
        <f t="shared" si="8"/>
        <v>0</v>
      </c>
      <c r="T14" s="71" t="e">
        <f t="shared" ref="T14:T53" si="15">O14/(L14+N14)</f>
        <v>#DIV/0!</v>
      </c>
      <c r="U14" s="186" t="s">
        <v>209</v>
      </c>
    </row>
    <row r="15" spans="1:21" x14ac:dyDescent="0.2">
      <c r="A15" s="133"/>
      <c r="B15" s="3" t="s">
        <v>6</v>
      </c>
      <c r="C15" s="30">
        <v>0</v>
      </c>
      <c r="D15" s="30">
        <v>0</v>
      </c>
      <c r="E15" s="30">
        <v>17</v>
      </c>
      <c r="F15" s="30">
        <v>0</v>
      </c>
      <c r="G15" s="31">
        <f t="shared" ref="G15:H17" si="16">C15+E15</f>
        <v>17</v>
      </c>
      <c r="H15" s="31">
        <f t="shared" si="16"/>
        <v>0</v>
      </c>
      <c r="I15" s="30">
        <v>0</v>
      </c>
      <c r="J15" s="31">
        <f t="shared" si="2"/>
        <v>17</v>
      </c>
      <c r="K15" s="31">
        <f t="shared" ref="K15:K53" si="17">C15</f>
        <v>0</v>
      </c>
      <c r="L15" s="31">
        <f t="shared" si="12"/>
        <v>0</v>
      </c>
      <c r="M15" s="31">
        <f t="shared" si="13"/>
        <v>17</v>
      </c>
      <c r="N15" s="31">
        <f t="shared" si="14"/>
        <v>0</v>
      </c>
      <c r="O15" s="49">
        <f t="shared" ref="O15:O53" si="18">I15</f>
        <v>0</v>
      </c>
      <c r="P15" s="71">
        <f t="shared" ref="P15:P53" si="19">(K15+L15+M15+N15)/J15</f>
        <v>1</v>
      </c>
      <c r="Q15" s="71">
        <f t="shared" ref="Q15:Q53" si="20">(M15+N15)/(J15-K15-L15)</f>
        <v>1</v>
      </c>
      <c r="R15" s="71">
        <f t="shared" ref="R15:R53" si="21">(L15+N15)/(K15+L15+M15+N15)</f>
        <v>0</v>
      </c>
      <c r="S15" s="71">
        <f t="shared" ref="S15:S53" si="22">(L15+N15)/J15</f>
        <v>0</v>
      </c>
      <c r="T15" s="71" t="e">
        <f t="shared" si="15"/>
        <v>#DIV/0!</v>
      </c>
    </row>
    <row r="16" spans="1:21" x14ac:dyDescent="0.2">
      <c r="A16" s="133"/>
      <c r="B16" s="3" t="s">
        <v>7</v>
      </c>
      <c r="C16" s="35">
        <v>0</v>
      </c>
      <c r="D16" s="35">
        <v>0</v>
      </c>
      <c r="E16" s="35">
        <v>15</v>
      </c>
      <c r="F16" s="35">
        <v>0</v>
      </c>
      <c r="G16" s="31">
        <f t="shared" si="16"/>
        <v>15</v>
      </c>
      <c r="H16" s="31">
        <f t="shared" si="16"/>
        <v>0</v>
      </c>
      <c r="I16" s="58">
        <v>0</v>
      </c>
      <c r="J16" s="31">
        <f t="shared" si="2"/>
        <v>15</v>
      </c>
      <c r="K16" s="31">
        <f t="shared" si="17"/>
        <v>0</v>
      </c>
      <c r="L16" s="31">
        <f t="shared" si="12"/>
        <v>0</v>
      </c>
      <c r="M16" s="31">
        <f t="shared" si="13"/>
        <v>15</v>
      </c>
      <c r="N16" s="31">
        <f t="shared" si="14"/>
        <v>0</v>
      </c>
      <c r="O16" s="49">
        <f t="shared" si="18"/>
        <v>0</v>
      </c>
      <c r="P16" s="71">
        <f t="shared" si="19"/>
        <v>1</v>
      </c>
      <c r="Q16" s="71">
        <f t="shared" si="20"/>
        <v>1</v>
      </c>
      <c r="R16" s="71">
        <f t="shared" si="21"/>
        <v>0</v>
      </c>
      <c r="S16" s="71">
        <f t="shared" si="22"/>
        <v>0</v>
      </c>
      <c r="T16" s="71" t="e">
        <f t="shared" si="15"/>
        <v>#DIV/0!</v>
      </c>
    </row>
    <row r="17" spans="1:21" ht="16" thickBot="1" x14ac:dyDescent="0.25">
      <c r="A17" s="134"/>
      <c r="B17" s="3" t="s">
        <v>8</v>
      </c>
      <c r="C17" s="30">
        <v>0</v>
      </c>
      <c r="D17" s="30">
        <v>0</v>
      </c>
      <c r="E17" s="30">
        <v>25</v>
      </c>
      <c r="F17" s="30">
        <v>0</v>
      </c>
      <c r="G17" s="31">
        <f t="shared" si="16"/>
        <v>25</v>
      </c>
      <c r="H17" s="31">
        <f t="shared" si="16"/>
        <v>0</v>
      </c>
      <c r="I17" s="33">
        <v>0</v>
      </c>
      <c r="J17" s="31">
        <f t="shared" si="2"/>
        <v>25</v>
      </c>
      <c r="K17" s="68">
        <f t="shared" si="17"/>
        <v>0</v>
      </c>
      <c r="L17" s="68">
        <f t="shared" si="12"/>
        <v>0</v>
      </c>
      <c r="M17" s="68">
        <f t="shared" si="13"/>
        <v>25</v>
      </c>
      <c r="N17" s="68">
        <f t="shared" si="14"/>
        <v>0</v>
      </c>
      <c r="O17" s="72">
        <f t="shared" si="18"/>
        <v>0</v>
      </c>
      <c r="P17" s="71">
        <f t="shared" si="19"/>
        <v>1</v>
      </c>
      <c r="Q17" s="71">
        <f t="shared" si="20"/>
        <v>1</v>
      </c>
      <c r="R17" s="71">
        <f t="shared" si="21"/>
        <v>0</v>
      </c>
      <c r="S17" s="71">
        <f t="shared" si="22"/>
        <v>0</v>
      </c>
      <c r="T17" s="71" t="e">
        <f t="shared" si="15"/>
        <v>#DIV/0!</v>
      </c>
    </row>
    <row r="18" spans="1:21" ht="16" thickBot="1" x14ac:dyDescent="0.25">
      <c r="A18" s="109" t="s">
        <v>1</v>
      </c>
      <c r="B18" s="110"/>
      <c r="C18" s="37">
        <f t="shared" ref="C18:F18" si="23">SUM(C14:C17)</f>
        <v>2</v>
      </c>
      <c r="D18" s="37">
        <f t="shared" si="23"/>
        <v>0</v>
      </c>
      <c r="E18" s="37">
        <f t="shared" si="23"/>
        <v>72</v>
      </c>
      <c r="F18" s="37">
        <f t="shared" si="23"/>
        <v>0</v>
      </c>
      <c r="G18" s="37">
        <f>SUM(G14:G17)</f>
        <v>74</v>
      </c>
      <c r="H18" s="37">
        <f t="shared" ref="H18" si="24">SUM(H14:H17)</f>
        <v>0</v>
      </c>
      <c r="I18" s="59">
        <f>SUM(I14:I17)</f>
        <v>0</v>
      </c>
      <c r="J18" s="31">
        <f t="shared" si="2"/>
        <v>74</v>
      </c>
      <c r="K18" s="73">
        <f t="shared" si="17"/>
        <v>2</v>
      </c>
      <c r="L18" s="73">
        <f t="shared" si="12"/>
        <v>0</v>
      </c>
      <c r="M18" s="73">
        <f t="shared" si="13"/>
        <v>72</v>
      </c>
      <c r="N18" s="73">
        <f t="shared" si="14"/>
        <v>0</v>
      </c>
      <c r="O18" s="74">
        <f t="shared" si="18"/>
        <v>0</v>
      </c>
      <c r="P18" s="71">
        <f t="shared" si="19"/>
        <v>1</v>
      </c>
      <c r="Q18" s="71">
        <f t="shared" si="20"/>
        <v>1</v>
      </c>
      <c r="R18" s="71">
        <f t="shared" si="21"/>
        <v>0</v>
      </c>
      <c r="S18" s="71">
        <f t="shared" si="22"/>
        <v>0</v>
      </c>
      <c r="T18" s="71" t="e">
        <f t="shared" si="15"/>
        <v>#DIV/0!</v>
      </c>
    </row>
    <row r="19" spans="1:21" ht="15" customHeight="1" x14ac:dyDescent="0.15">
      <c r="A19" s="132" t="s">
        <v>21</v>
      </c>
      <c r="B19" s="3" t="s">
        <v>5</v>
      </c>
      <c r="C19" s="76">
        <v>0</v>
      </c>
      <c r="D19" s="76">
        <v>0</v>
      </c>
      <c r="E19" s="31">
        <v>2</v>
      </c>
      <c r="F19" s="76">
        <v>0</v>
      </c>
      <c r="G19" s="31">
        <f>C19+E19</f>
        <v>2</v>
      </c>
      <c r="H19" s="31">
        <f>D19+F19</f>
        <v>0</v>
      </c>
      <c r="I19" s="76">
        <v>0</v>
      </c>
      <c r="J19" s="31">
        <f t="shared" si="2"/>
        <v>2</v>
      </c>
      <c r="K19" s="31">
        <f t="shared" si="17"/>
        <v>0</v>
      </c>
      <c r="L19" s="31">
        <f t="shared" si="12"/>
        <v>0</v>
      </c>
      <c r="M19" s="31">
        <f t="shared" si="13"/>
        <v>2</v>
      </c>
      <c r="N19" s="31">
        <f t="shared" si="14"/>
        <v>0</v>
      </c>
      <c r="O19" s="49">
        <f t="shared" si="18"/>
        <v>0</v>
      </c>
      <c r="P19" s="71">
        <f t="shared" si="19"/>
        <v>1</v>
      </c>
      <c r="Q19" s="71">
        <f t="shared" si="20"/>
        <v>1</v>
      </c>
      <c r="R19" s="71">
        <f t="shared" si="21"/>
        <v>0</v>
      </c>
      <c r="S19" s="71">
        <f t="shared" si="22"/>
        <v>0</v>
      </c>
      <c r="T19" s="71" t="e">
        <f t="shared" si="15"/>
        <v>#DIV/0!</v>
      </c>
      <c r="U19" s="186" t="s">
        <v>210</v>
      </c>
    </row>
    <row r="20" spans="1:21" x14ac:dyDescent="0.2">
      <c r="A20" s="133"/>
      <c r="B20" s="3" t="s">
        <v>6</v>
      </c>
      <c r="C20" s="30">
        <v>0</v>
      </c>
      <c r="D20" s="30">
        <v>0</v>
      </c>
      <c r="E20" s="30">
        <v>16</v>
      </c>
      <c r="F20" s="30">
        <v>0</v>
      </c>
      <c r="G20" s="31">
        <f t="shared" ref="G20:H22" si="25">C20+E20</f>
        <v>16</v>
      </c>
      <c r="H20" s="31">
        <f t="shared" si="25"/>
        <v>0</v>
      </c>
      <c r="I20" s="30">
        <v>0</v>
      </c>
      <c r="J20" s="31">
        <f t="shared" si="2"/>
        <v>16</v>
      </c>
      <c r="K20" s="31">
        <f t="shared" si="17"/>
        <v>0</v>
      </c>
      <c r="L20" s="31">
        <f t="shared" si="12"/>
        <v>0</v>
      </c>
      <c r="M20" s="31">
        <f t="shared" si="13"/>
        <v>16</v>
      </c>
      <c r="N20" s="31">
        <f t="shared" si="14"/>
        <v>0</v>
      </c>
      <c r="O20" s="49">
        <f t="shared" si="18"/>
        <v>0</v>
      </c>
      <c r="P20" s="71">
        <f t="shared" si="19"/>
        <v>1</v>
      </c>
      <c r="Q20" s="71">
        <f t="shared" si="20"/>
        <v>1</v>
      </c>
      <c r="R20" s="71">
        <f t="shared" si="21"/>
        <v>0</v>
      </c>
      <c r="S20" s="71">
        <f t="shared" si="22"/>
        <v>0</v>
      </c>
      <c r="T20" s="71" t="e">
        <f t="shared" si="15"/>
        <v>#DIV/0!</v>
      </c>
    </row>
    <row r="21" spans="1:21" x14ac:dyDescent="0.2">
      <c r="A21" s="133"/>
      <c r="B21" s="3" t="s">
        <v>7</v>
      </c>
      <c r="C21" s="35">
        <v>0</v>
      </c>
      <c r="D21" s="35">
        <v>0</v>
      </c>
      <c r="E21" s="35">
        <v>6</v>
      </c>
      <c r="F21" s="35">
        <v>0</v>
      </c>
      <c r="G21" s="31">
        <f t="shared" si="25"/>
        <v>6</v>
      </c>
      <c r="H21" s="31">
        <f t="shared" si="25"/>
        <v>0</v>
      </c>
      <c r="I21" s="58">
        <v>0</v>
      </c>
      <c r="J21" s="31">
        <f t="shared" si="2"/>
        <v>6</v>
      </c>
      <c r="K21" s="31">
        <f t="shared" si="17"/>
        <v>0</v>
      </c>
      <c r="L21" s="31">
        <f t="shared" si="12"/>
        <v>0</v>
      </c>
      <c r="M21" s="31">
        <f t="shared" si="13"/>
        <v>6</v>
      </c>
      <c r="N21" s="31">
        <f t="shared" si="14"/>
        <v>0</v>
      </c>
      <c r="O21" s="49">
        <f t="shared" si="18"/>
        <v>0</v>
      </c>
      <c r="P21" s="71">
        <f t="shared" si="19"/>
        <v>1</v>
      </c>
      <c r="Q21" s="71">
        <f t="shared" si="20"/>
        <v>1</v>
      </c>
      <c r="R21" s="71">
        <f t="shared" si="21"/>
        <v>0</v>
      </c>
      <c r="S21" s="71">
        <f t="shared" si="22"/>
        <v>0</v>
      </c>
      <c r="T21" s="71" t="e">
        <f t="shared" si="15"/>
        <v>#DIV/0!</v>
      </c>
    </row>
    <row r="22" spans="1:21" ht="16" thickBot="1" x14ac:dyDescent="0.25">
      <c r="A22" s="134"/>
      <c r="B22" s="3" t="s">
        <v>8</v>
      </c>
      <c r="C22" s="30">
        <v>0</v>
      </c>
      <c r="D22" s="30">
        <v>0</v>
      </c>
      <c r="E22" s="30">
        <v>10</v>
      </c>
      <c r="F22" s="30">
        <v>0</v>
      </c>
      <c r="G22" s="31">
        <f t="shared" si="25"/>
        <v>10</v>
      </c>
      <c r="H22" s="31">
        <f t="shared" si="25"/>
        <v>0</v>
      </c>
      <c r="I22" s="33">
        <v>0</v>
      </c>
      <c r="J22" s="31">
        <f t="shared" si="2"/>
        <v>10</v>
      </c>
      <c r="K22" s="68">
        <f t="shared" si="17"/>
        <v>0</v>
      </c>
      <c r="L22" s="68">
        <f t="shared" si="12"/>
        <v>0</v>
      </c>
      <c r="M22" s="68">
        <f t="shared" si="13"/>
        <v>10</v>
      </c>
      <c r="N22" s="68">
        <f t="shared" si="14"/>
        <v>0</v>
      </c>
      <c r="O22" s="72">
        <f t="shared" si="18"/>
        <v>0</v>
      </c>
      <c r="P22" s="71">
        <f t="shared" si="19"/>
        <v>1</v>
      </c>
      <c r="Q22" s="71">
        <f t="shared" si="20"/>
        <v>1</v>
      </c>
      <c r="R22" s="71">
        <f t="shared" si="21"/>
        <v>0</v>
      </c>
      <c r="S22" s="71">
        <f t="shared" si="22"/>
        <v>0</v>
      </c>
      <c r="T22" s="71" t="e">
        <f t="shared" si="15"/>
        <v>#DIV/0!</v>
      </c>
    </row>
    <row r="23" spans="1:21" ht="16" thickBot="1" x14ac:dyDescent="0.25">
      <c r="A23" s="109" t="s">
        <v>1</v>
      </c>
      <c r="B23" s="110"/>
      <c r="C23" s="37">
        <f t="shared" ref="C23:F23" si="26">SUM(C19:C22)</f>
        <v>0</v>
      </c>
      <c r="D23" s="37">
        <f t="shared" si="26"/>
        <v>0</v>
      </c>
      <c r="E23" s="37">
        <f t="shared" si="26"/>
        <v>34</v>
      </c>
      <c r="F23" s="37">
        <f t="shared" si="26"/>
        <v>0</v>
      </c>
      <c r="G23" s="37">
        <f>SUM(G19:G22)</f>
        <v>34</v>
      </c>
      <c r="H23" s="37">
        <f t="shared" ref="H23" si="27">SUM(H19:H22)</f>
        <v>0</v>
      </c>
      <c r="I23" s="59">
        <f>SUM(I19:I22)</f>
        <v>0</v>
      </c>
      <c r="J23" s="31">
        <f t="shared" si="2"/>
        <v>34</v>
      </c>
      <c r="K23" s="73">
        <f t="shared" si="17"/>
        <v>0</v>
      </c>
      <c r="L23" s="73">
        <f t="shared" si="12"/>
        <v>0</v>
      </c>
      <c r="M23" s="73">
        <f t="shared" si="13"/>
        <v>34</v>
      </c>
      <c r="N23" s="73">
        <f t="shared" si="14"/>
        <v>0</v>
      </c>
      <c r="O23" s="74">
        <f t="shared" si="18"/>
        <v>0</v>
      </c>
      <c r="P23" s="71">
        <f t="shared" si="19"/>
        <v>1</v>
      </c>
      <c r="Q23" s="71">
        <f t="shared" si="20"/>
        <v>1</v>
      </c>
      <c r="R23" s="71">
        <f t="shared" si="21"/>
        <v>0</v>
      </c>
      <c r="S23" s="71">
        <f t="shared" si="22"/>
        <v>0</v>
      </c>
      <c r="T23" s="71" t="e">
        <f t="shared" si="15"/>
        <v>#DIV/0!</v>
      </c>
    </row>
    <row r="24" spans="1:21" ht="15" customHeight="1" x14ac:dyDescent="0.15">
      <c r="A24" s="132" t="s">
        <v>22</v>
      </c>
      <c r="B24" s="3" t="s">
        <v>5</v>
      </c>
      <c r="C24" s="76">
        <v>0</v>
      </c>
      <c r="D24" s="76">
        <v>0</v>
      </c>
      <c r="E24" s="31">
        <v>8</v>
      </c>
      <c r="F24" s="76">
        <v>1</v>
      </c>
      <c r="G24" s="31">
        <f>C24+E24</f>
        <v>8</v>
      </c>
      <c r="H24" s="31">
        <f>D24+F24</f>
        <v>1</v>
      </c>
      <c r="I24" s="76">
        <v>0</v>
      </c>
      <c r="J24" s="31">
        <f t="shared" si="2"/>
        <v>9</v>
      </c>
      <c r="K24" s="31">
        <f t="shared" si="17"/>
        <v>0</v>
      </c>
      <c r="L24" s="31">
        <f t="shared" si="12"/>
        <v>0</v>
      </c>
      <c r="M24" s="31">
        <f t="shared" si="13"/>
        <v>8</v>
      </c>
      <c r="N24" s="31">
        <f t="shared" si="14"/>
        <v>1</v>
      </c>
      <c r="O24" s="49">
        <f t="shared" si="18"/>
        <v>0</v>
      </c>
      <c r="P24" s="71">
        <f t="shared" si="19"/>
        <v>1</v>
      </c>
      <c r="Q24" s="71">
        <f t="shared" si="20"/>
        <v>1</v>
      </c>
      <c r="R24" s="71">
        <f t="shared" si="21"/>
        <v>0.1111111111111111</v>
      </c>
      <c r="S24" s="71">
        <f t="shared" si="22"/>
        <v>0.1111111111111111</v>
      </c>
      <c r="T24" s="71">
        <f t="shared" si="15"/>
        <v>0</v>
      </c>
      <c r="U24" s="186" t="s">
        <v>211</v>
      </c>
    </row>
    <row r="25" spans="1:21" x14ac:dyDescent="0.2">
      <c r="A25" s="133"/>
      <c r="B25" s="3" t="s">
        <v>6</v>
      </c>
      <c r="C25" s="30">
        <v>0</v>
      </c>
      <c r="D25" s="30">
        <v>0</v>
      </c>
      <c r="E25" s="30">
        <v>11</v>
      </c>
      <c r="F25" s="30">
        <v>0</v>
      </c>
      <c r="G25" s="31">
        <f t="shared" ref="G25:H27" si="28">C25+E25</f>
        <v>11</v>
      </c>
      <c r="H25" s="31">
        <f t="shared" si="28"/>
        <v>0</v>
      </c>
      <c r="I25" s="30">
        <v>0</v>
      </c>
      <c r="J25" s="31">
        <f t="shared" si="2"/>
        <v>11</v>
      </c>
      <c r="K25" s="31">
        <f t="shared" si="17"/>
        <v>0</v>
      </c>
      <c r="L25" s="31">
        <f t="shared" si="12"/>
        <v>0</v>
      </c>
      <c r="M25" s="31">
        <f t="shared" si="13"/>
        <v>11</v>
      </c>
      <c r="N25" s="31">
        <f t="shared" si="14"/>
        <v>0</v>
      </c>
      <c r="O25" s="49">
        <f t="shared" si="18"/>
        <v>0</v>
      </c>
      <c r="P25" s="71">
        <f t="shared" si="19"/>
        <v>1</v>
      </c>
      <c r="Q25" s="71">
        <f t="shared" si="20"/>
        <v>1</v>
      </c>
      <c r="R25" s="71">
        <f t="shared" si="21"/>
        <v>0</v>
      </c>
      <c r="S25" s="71">
        <f t="shared" si="22"/>
        <v>0</v>
      </c>
      <c r="T25" s="71" t="e">
        <f t="shared" si="15"/>
        <v>#DIV/0!</v>
      </c>
    </row>
    <row r="26" spans="1:21" x14ac:dyDescent="0.2">
      <c r="A26" s="133"/>
      <c r="B26" s="3" t="s">
        <v>7</v>
      </c>
      <c r="C26" s="35">
        <v>0</v>
      </c>
      <c r="D26" s="35">
        <v>0</v>
      </c>
      <c r="E26" s="35">
        <v>12</v>
      </c>
      <c r="F26" s="35">
        <v>0</v>
      </c>
      <c r="G26" s="31">
        <f t="shared" si="28"/>
        <v>12</v>
      </c>
      <c r="H26" s="31">
        <f t="shared" si="28"/>
        <v>0</v>
      </c>
      <c r="I26" s="58">
        <v>0</v>
      </c>
      <c r="J26" s="31">
        <f t="shared" si="2"/>
        <v>12</v>
      </c>
      <c r="K26" s="31">
        <f t="shared" si="17"/>
        <v>0</v>
      </c>
      <c r="L26" s="31">
        <f t="shared" si="12"/>
        <v>0</v>
      </c>
      <c r="M26" s="31">
        <f t="shared" si="13"/>
        <v>12</v>
      </c>
      <c r="N26" s="31">
        <f t="shared" si="14"/>
        <v>0</v>
      </c>
      <c r="O26" s="49">
        <f t="shared" si="18"/>
        <v>0</v>
      </c>
      <c r="P26" s="71">
        <f t="shared" si="19"/>
        <v>1</v>
      </c>
      <c r="Q26" s="71">
        <f t="shared" si="20"/>
        <v>1</v>
      </c>
      <c r="R26" s="71">
        <f t="shared" si="21"/>
        <v>0</v>
      </c>
      <c r="S26" s="71">
        <f t="shared" si="22"/>
        <v>0</v>
      </c>
      <c r="T26" s="71" t="e">
        <f t="shared" si="15"/>
        <v>#DIV/0!</v>
      </c>
    </row>
    <row r="27" spans="1:21" ht="16" thickBot="1" x14ac:dyDescent="0.25">
      <c r="A27" s="134"/>
      <c r="B27" s="3" t="s">
        <v>8</v>
      </c>
      <c r="C27" s="30">
        <v>0</v>
      </c>
      <c r="D27" s="30">
        <v>0</v>
      </c>
      <c r="E27" s="30">
        <v>4</v>
      </c>
      <c r="F27" s="30">
        <v>0</v>
      </c>
      <c r="G27" s="31">
        <f t="shared" si="28"/>
        <v>4</v>
      </c>
      <c r="H27" s="31">
        <f t="shared" si="28"/>
        <v>0</v>
      </c>
      <c r="I27" s="33">
        <v>0</v>
      </c>
      <c r="J27" s="31">
        <f t="shared" si="2"/>
        <v>4</v>
      </c>
      <c r="K27" s="68">
        <f t="shared" si="17"/>
        <v>0</v>
      </c>
      <c r="L27" s="68">
        <f t="shared" si="12"/>
        <v>0</v>
      </c>
      <c r="M27" s="68">
        <f t="shared" si="13"/>
        <v>4</v>
      </c>
      <c r="N27" s="68">
        <f t="shared" si="14"/>
        <v>0</v>
      </c>
      <c r="O27" s="72">
        <f t="shared" si="18"/>
        <v>0</v>
      </c>
      <c r="P27" s="71">
        <f t="shared" si="19"/>
        <v>1</v>
      </c>
      <c r="Q27" s="71">
        <f t="shared" si="20"/>
        <v>1</v>
      </c>
      <c r="R27" s="71">
        <f t="shared" si="21"/>
        <v>0</v>
      </c>
      <c r="S27" s="71">
        <f t="shared" si="22"/>
        <v>0</v>
      </c>
      <c r="T27" s="71" t="e">
        <f t="shared" si="15"/>
        <v>#DIV/0!</v>
      </c>
    </row>
    <row r="28" spans="1:21" ht="16" thickBot="1" x14ac:dyDescent="0.25">
      <c r="A28" s="109" t="s">
        <v>1</v>
      </c>
      <c r="B28" s="110"/>
      <c r="C28" s="37">
        <f t="shared" ref="C28:F28" si="29">SUM(C24:C27)</f>
        <v>0</v>
      </c>
      <c r="D28" s="37">
        <f t="shared" si="29"/>
        <v>0</v>
      </c>
      <c r="E28" s="37">
        <f t="shared" si="29"/>
        <v>35</v>
      </c>
      <c r="F28" s="37">
        <f t="shared" si="29"/>
        <v>1</v>
      </c>
      <c r="G28" s="37">
        <f>SUM(G24:G27)</f>
        <v>35</v>
      </c>
      <c r="H28" s="37">
        <f t="shared" ref="H28" si="30">SUM(H24:H27)</f>
        <v>1</v>
      </c>
      <c r="I28" s="59">
        <f>SUM(I24:I27)</f>
        <v>0</v>
      </c>
      <c r="J28" s="31">
        <f t="shared" si="2"/>
        <v>36</v>
      </c>
      <c r="K28" s="73">
        <f t="shared" si="17"/>
        <v>0</v>
      </c>
      <c r="L28" s="73">
        <f t="shared" si="12"/>
        <v>0</v>
      </c>
      <c r="M28" s="73">
        <f t="shared" si="13"/>
        <v>35</v>
      </c>
      <c r="N28" s="73">
        <f t="shared" si="14"/>
        <v>1</v>
      </c>
      <c r="O28" s="74">
        <f t="shared" si="18"/>
        <v>0</v>
      </c>
      <c r="P28" s="71">
        <f t="shared" si="19"/>
        <v>1</v>
      </c>
      <c r="Q28" s="71">
        <f t="shared" si="20"/>
        <v>1</v>
      </c>
      <c r="R28" s="71">
        <f t="shared" si="21"/>
        <v>2.7777777777777776E-2</v>
      </c>
      <c r="S28" s="71">
        <f t="shared" si="22"/>
        <v>2.7777777777777776E-2</v>
      </c>
      <c r="T28" s="71">
        <f t="shared" si="15"/>
        <v>0</v>
      </c>
    </row>
    <row r="29" spans="1:21" ht="15" customHeight="1" x14ac:dyDescent="0.15">
      <c r="A29" s="132" t="s">
        <v>23</v>
      </c>
      <c r="B29" s="3" t="s">
        <v>5</v>
      </c>
      <c r="C29" s="76">
        <v>0</v>
      </c>
      <c r="D29" s="76">
        <v>0</v>
      </c>
      <c r="E29" s="31">
        <v>13</v>
      </c>
      <c r="F29" s="76">
        <v>0</v>
      </c>
      <c r="G29" s="31">
        <f>C29+E29</f>
        <v>13</v>
      </c>
      <c r="H29" s="31">
        <f>D29+F29</f>
        <v>0</v>
      </c>
      <c r="I29" s="76">
        <v>0</v>
      </c>
      <c r="J29" s="31">
        <f t="shared" si="2"/>
        <v>13</v>
      </c>
      <c r="K29" s="31">
        <f t="shared" si="17"/>
        <v>0</v>
      </c>
      <c r="L29" s="31">
        <f t="shared" si="12"/>
        <v>0</v>
      </c>
      <c r="M29" s="31">
        <f t="shared" si="13"/>
        <v>13</v>
      </c>
      <c r="N29" s="31">
        <f t="shared" si="14"/>
        <v>0</v>
      </c>
      <c r="O29" s="49">
        <f t="shared" si="18"/>
        <v>0</v>
      </c>
      <c r="P29" s="71">
        <f t="shared" si="19"/>
        <v>1</v>
      </c>
      <c r="Q29" s="71">
        <f t="shared" si="20"/>
        <v>1</v>
      </c>
      <c r="R29" s="71">
        <f t="shared" si="21"/>
        <v>0</v>
      </c>
      <c r="S29" s="71">
        <f t="shared" si="22"/>
        <v>0</v>
      </c>
      <c r="T29" s="71" t="e">
        <f t="shared" si="15"/>
        <v>#DIV/0!</v>
      </c>
      <c r="U29" s="186" t="s">
        <v>212</v>
      </c>
    </row>
    <row r="30" spans="1:21" x14ac:dyDescent="0.2">
      <c r="A30" s="133"/>
      <c r="B30" s="3" t="s">
        <v>6</v>
      </c>
      <c r="C30" s="30">
        <v>0</v>
      </c>
      <c r="D30" s="30">
        <v>1</v>
      </c>
      <c r="E30" s="30">
        <v>18</v>
      </c>
      <c r="F30" s="30">
        <v>0</v>
      </c>
      <c r="G30" s="31">
        <f t="shared" ref="G30:H32" si="31">C30+E30</f>
        <v>18</v>
      </c>
      <c r="H30" s="31">
        <f t="shared" si="31"/>
        <v>1</v>
      </c>
      <c r="I30" s="30">
        <v>0</v>
      </c>
      <c r="J30" s="31">
        <f t="shared" si="2"/>
        <v>19</v>
      </c>
      <c r="K30" s="31">
        <f t="shared" si="17"/>
        <v>0</v>
      </c>
      <c r="L30" s="31">
        <f t="shared" si="12"/>
        <v>1</v>
      </c>
      <c r="M30" s="31">
        <f t="shared" si="13"/>
        <v>18</v>
      </c>
      <c r="N30" s="31">
        <f t="shared" si="14"/>
        <v>0</v>
      </c>
      <c r="O30" s="49">
        <f t="shared" si="18"/>
        <v>0</v>
      </c>
      <c r="P30" s="71">
        <f t="shared" si="19"/>
        <v>1</v>
      </c>
      <c r="Q30" s="71">
        <f t="shared" si="20"/>
        <v>1</v>
      </c>
      <c r="R30" s="71">
        <f t="shared" si="21"/>
        <v>5.2631578947368418E-2</v>
      </c>
      <c r="S30" s="71">
        <f t="shared" si="22"/>
        <v>5.2631578947368418E-2</v>
      </c>
      <c r="T30" s="71">
        <f t="shared" si="15"/>
        <v>0</v>
      </c>
    </row>
    <row r="31" spans="1:21" x14ac:dyDescent="0.2">
      <c r="A31" s="133"/>
      <c r="B31" s="3" t="s">
        <v>7</v>
      </c>
      <c r="C31" s="35">
        <v>0</v>
      </c>
      <c r="D31" s="35">
        <v>1</v>
      </c>
      <c r="E31" s="35">
        <v>13</v>
      </c>
      <c r="F31" s="35">
        <v>0</v>
      </c>
      <c r="G31" s="31">
        <f t="shared" si="31"/>
        <v>13</v>
      </c>
      <c r="H31" s="31">
        <f t="shared" si="31"/>
        <v>1</v>
      </c>
      <c r="I31" s="58">
        <v>1</v>
      </c>
      <c r="J31" s="31">
        <f t="shared" si="2"/>
        <v>14</v>
      </c>
      <c r="K31" s="31">
        <f t="shared" si="17"/>
        <v>0</v>
      </c>
      <c r="L31" s="31">
        <f t="shared" si="12"/>
        <v>1</v>
      </c>
      <c r="M31" s="31">
        <f t="shared" si="13"/>
        <v>13</v>
      </c>
      <c r="N31" s="31">
        <f t="shared" si="14"/>
        <v>0</v>
      </c>
      <c r="O31" s="49">
        <f t="shared" si="18"/>
        <v>1</v>
      </c>
      <c r="P31" s="71">
        <f t="shared" si="19"/>
        <v>1</v>
      </c>
      <c r="Q31" s="71">
        <f t="shared" si="20"/>
        <v>1</v>
      </c>
      <c r="R31" s="71">
        <f t="shared" si="21"/>
        <v>7.1428571428571425E-2</v>
      </c>
      <c r="S31" s="71">
        <f t="shared" si="22"/>
        <v>7.1428571428571425E-2</v>
      </c>
      <c r="T31" s="71">
        <f t="shared" si="15"/>
        <v>1</v>
      </c>
    </row>
    <row r="32" spans="1:21" ht="16" thickBot="1" x14ac:dyDescent="0.25">
      <c r="A32" s="134"/>
      <c r="B32" s="3" t="s">
        <v>8</v>
      </c>
      <c r="C32" s="30">
        <v>0</v>
      </c>
      <c r="D32" s="30">
        <v>0</v>
      </c>
      <c r="E32" s="30">
        <v>11</v>
      </c>
      <c r="F32" s="30">
        <v>0</v>
      </c>
      <c r="G32" s="31">
        <f t="shared" si="31"/>
        <v>11</v>
      </c>
      <c r="H32" s="31">
        <f t="shared" si="31"/>
        <v>0</v>
      </c>
      <c r="I32" s="33">
        <v>0</v>
      </c>
      <c r="J32" s="31">
        <f t="shared" si="2"/>
        <v>11</v>
      </c>
      <c r="K32" s="68">
        <f t="shared" si="17"/>
        <v>0</v>
      </c>
      <c r="L32" s="68">
        <f t="shared" si="12"/>
        <v>0</v>
      </c>
      <c r="M32" s="68">
        <f t="shared" si="13"/>
        <v>11</v>
      </c>
      <c r="N32" s="68">
        <f t="shared" si="14"/>
        <v>0</v>
      </c>
      <c r="O32" s="72">
        <f t="shared" si="18"/>
        <v>0</v>
      </c>
      <c r="P32" s="71">
        <f t="shared" si="19"/>
        <v>1</v>
      </c>
      <c r="Q32" s="71">
        <f t="shared" si="20"/>
        <v>1</v>
      </c>
      <c r="R32" s="71">
        <f t="shared" si="21"/>
        <v>0</v>
      </c>
      <c r="S32" s="71">
        <f t="shared" si="22"/>
        <v>0</v>
      </c>
      <c r="T32" s="71" t="e">
        <f t="shared" si="15"/>
        <v>#DIV/0!</v>
      </c>
    </row>
    <row r="33" spans="1:21" ht="16" thickBot="1" x14ac:dyDescent="0.25">
      <c r="A33" s="109" t="s">
        <v>1</v>
      </c>
      <c r="B33" s="110"/>
      <c r="C33" s="37">
        <f t="shared" ref="C33:F33" si="32">SUM(C29:C32)</f>
        <v>0</v>
      </c>
      <c r="D33" s="37">
        <f t="shared" si="32"/>
        <v>2</v>
      </c>
      <c r="E33" s="37">
        <f t="shared" si="32"/>
        <v>55</v>
      </c>
      <c r="F33" s="37">
        <f t="shared" si="32"/>
        <v>0</v>
      </c>
      <c r="G33" s="37">
        <f>SUM(G29:G32)</f>
        <v>55</v>
      </c>
      <c r="H33" s="37">
        <f t="shared" ref="H33" si="33">SUM(H29:H32)</f>
        <v>2</v>
      </c>
      <c r="I33" s="59">
        <f>SUM(I29:I32)</f>
        <v>1</v>
      </c>
      <c r="J33" s="31">
        <f t="shared" si="2"/>
        <v>57</v>
      </c>
      <c r="K33" s="73">
        <f t="shared" si="17"/>
        <v>0</v>
      </c>
      <c r="L33" s="73">
        <f t="shared" si="12"/>
        <v>2</v>
      </c>
      <c r="M33" s="73">
        <f t="shared" si="13"/>
        <v>55</v>
      </c>
      <c r="N33" s="73">
        <f t="shared" si="14"/>
        <v>0</v>
      </c>
      <c r="O33" s="74">
        <f t="shared" si="18"/>
        <v>1</v>
      </c>
      <c r="P33" s="71">
        <f t="shared" si="19"/>
        <v>1</v>
      </c>
      <c r="Q33" s="71">
        <f t="shared" si="20"/>
        <v>1</v>
      </c>
      <c r="R33" s="71">
        <f t="shared" si="21"/>
        <v>3.5087719298245612E-2</v>
      </c>
      <c r="S33" s="71">
        <f t="shared" si="22"/>
        <v>3.5087719298245612E-2</v>
      </c>
      <c r="T33" s="71">
        <f t="shared" si="15"/>
        <v>0.5</v>
      </c>
    </row>
    <row r="34" spans="1:21" ht="15" customHeight="1" x14ac:dyDescent="0.15">
      <c r="A34" s="132" t="s">
        <v>169</v>
      </c>
      <c r="B34" s="3" t="s">
        <v>5</v>
      </c>
      <c r="C34" s="76">
        <v>0</v>
      </c>
      <c r="D34" s="76">
        <v>0</v>
      </c>
      <c r="E34" s="31">
        <v>16</v>
      </c>
      <c r="F34" s="76">
        <v>0</v>
      </c>
      <c r="G34" s="31">
        <f>C34+E34</f>
        <v>16</v>
      </c>
      <c r="H34" s="31">
        <f>D34+F34</f>
        <v>0</v>
      </c>
      <c r="I34" s="76">
        <v>0</v>
      </c>
      <c r="J34" s="31">
        <f t="shared" si="2"/>
        <v>16</v>
      </c>
      <c r="K34" s="31">
        <f t="shared" si="17"/>
        <v>0</v>
      </c>
      <c r="L34" s="31">
        <f t="shared" si="12"/>
        <v>0</v>
      </c>
      <c r="M34" s="31">
        <f t="shared" si="13"/>
        <v>16</v>
      </c>
      <c r="N34" s="31">
        <f t="shared" si="14"/>
        <v>0</v>
      </c>
      <c r="O34" s="49">
        <f t="shared" si="18"/>
        <v>0</v>
      </c>
      <c r="P34" s="71">
        <f t="shared" si="19"/>
        <v>1</v>
      </c>
      <c r="Q34" s="71">
        <f t="shared" si="20"/>
        <v>1</v>
      </c>
      <c r="R34" s="71">
        <f t="shared" si="21"/>
        <v>0</v>
      </c>
      <c r="S34" s="71">
        <f t="shared" si="22"/>
        <v>0</v>
      </c>
      <c r="T34" s="71" t="e">
        <f t="shared" si="15"/>
        <v>#DIV/0!</v>
      </c>
      <c r="U34" s="186" t="s">
        <v>213</v>
      </c>
    </row>
    <row r="35" spans="1:21" x14ac:dyDescent="0.2">
      <c r="A35" s="133"/>
      <c r="B35" s="3" t="s">
        <v>6</v>
      </c>
      <c r="C35" s="30">
        <v>0</v>
      </c>
      <c r="D35" s="30">
        <v>0</v>
      </c>
      <c r="E35" s="30">
        <v>11</v>
      </c>
      <c r="F35" s="30">
        <v>0</v>
      </c>
      <c r="G35" s="31">
        <f t="shared" ref="G35:H37" si="34">C35+E35</f>
        <v>11</v>
      </c>
      <c r="H35" s="31">
        <f t="shared" si="34"/>
        <v>0</v>
      </c>
      <c r="I35" s="30">
        <v>0</v>
      </c>
      <c r="J35" s="31">
        <f t="shared" si="2"/>
        <v>11</v>
      </c>
      <c r="K35" s="31">
        <f t="shared" si="17"/>
        <v>0</v>
      </c>
      <c r="L35" s="31">
        <f t="shared" si="12"/>
        <v>0</v>
      </c>
      <c r="M35" s="31">
        <f t="shared" si="13"/>
        <v>11</v>
      </c>
      <c r="N35" s="31">
        <f t="shared" si="14"/>
        <v>0</v>
      </c>
      <c r="O35" s="49">
        <f t="shared" si="18"/>
        <v>0</v>
      </c>
      <c r="P35" s="71">
        <f t="shared" si="19"/>
        <v>1</v>
      </c>
      <c r="Q35" s="71">
        <f t="shared" si="20"/>
        <v>1</v>
      </c>
      <c r="R35" s="71">
        <f t="shared" si="21"/>
        <v>0</v>
      </c>
      <c r="S35" s="71">
        <f t="shared" si="22"/>
        <v>0</v>
      </c>
      <c r="T35" s="71" t="e">
        <f t="shared" si="15"/>
        <v>#DIV/0!</v>
      </c>
    </row>
    <row r="36" spans="1:21" x14ac:dyDescent="0.2">
      <c r="A36" s="133"/>
      <c r="B36" s="3" t="s">
        <v>7</v>
      </c>
      <c r="C36" s="35">
        <v>0</v>
      </c>
      <c r="D36" s="35">
        <v>1</v>
      </c>
      <c r="E36" s="35">
        <v>8</v>
      </c>
      <c r="F36" s="35">
        <v>1</v>
      </c>
      <c r="G36" s="31">
        <f t="shared" si="34"/>
        <v>8</v>
      </c>
      <c r="H36" s="31">
        <f t="shared" si="34"/>
        <v>2</v>
      </c>
      <c r="I36" s="58">
        <v>2</v>
      </c>
      <c r="J36" s="31">
        <f t="shared" si="2"/>
        <v>10</v>
      </c>
      <c r="K36" s="31">
        <f t="shared" si="17"/>
        <v>0</v>
      </c>
      <c r="L36" s="31">
        <f t="shared" si="12"/>
        <v>1</v>
      </c>
      <c r="M36" s="31">
        <f t="shared" si="13"/>
        <v>8</v>
      </c>
      <c r="N36" s="31">
        <f t="shared" si="14"/>
        <v>1</v>
      </c>
      <c r="O36" s="49">
        <f t="shared" si="18"/>
        <v>2</v>
      </c>
      <c r="P36" s="71">
        <f t="shared" si="19"/>
        <v>1</v>
      </c>
      <c r="Q36" s="71">
        <f t="shared" si="20"/>
        <v>1</v>
      </c>
      <c r="R36" s="71">
        <f t="shared" si="21"/>
        <v>0.2</v>
      </c>
      <c r="S36" s="71">
        <f t="shared" si="22"/>
        <v>0.2</v>
      </c>
      <c r="T36" s="71">
        <f t="shared" si="15"/>
        <v>1</v>
      </c>
    </row>
    <row r="37" spans="1:21" ht="16" thickBot="1" x14ac:dyDescent="0.25">
      <c r="A37" s="134"/>
      <c r="B37" s="3" t="s">
        <v>8</v>
      </c>
      <c r="C37" s="30">
        <v>0</v>
      </c>
      <c r="D37" s="30">
        <v>0</v>
      </c>
      <c r="E37" s="30">
        <v>11</v>
      </c>
      <c r="F37" s="30">
        <v>0</v>
      </c>
      <c r="G37" s="31">
        <f t="shared" si="34"/>
        <v>11</v>
      </c>
      <c r="H37" s="31">
        <f t="shared" si="34"/>
        <v>0</v>
      </c>
      <c r="I37" s="33">
        <v>0</v>
      </c>
      <c r="J37" s="31">
        <f t="shared" si="2"/>
        <v>11</v>
      </c>
      <c r="K37" s="68">
        <f t="shared" si="17"/>
        <v>0</v>
      </c>
      <c r="L37" s="68">
        <f t="shared" si="12"/>
        <v>0</v>
      </c>
      <c r="M37" s="68">
        <f t="shared" si="13"/>
        <v>11</v>
      </c>
      <c r="N37" s="68">
        <f t="shared" si="14"/>
        <v>0</v>
      </c>
      <c r="O37" s="72">
        <f t="shared" si="18"/>
        <v>0</v>
      </c>
      <c r="P37" s="71">
        <f t="shared" si="19"/>
        <v>1</v>
      </c>
      <c r="Q37" s="71">
        <f t="shared" si="20"/>
        <v>1</v>
      </c>
      <c r="R37" s="71">
        <f t="shared" si="21"/>
        <v>0</v>
      </c>
      <c r="S37" s="71">
        <f t="shared" si="22"/>
        <v>0</v>
      </c>
      <c r="T37" s="71" t="e">
        <f t="shared" si="15"/>
        <v>#DIV/0!</v>
      </c>
    </row>
    <row r="38" spans="1:21" ht="16" thickBot="1" x14ac:dyDescent="0.25">
      <c r="A38" s="109" t="s">
        <v>1</v>
      </c>
      <c r="B38" s="110"/>
      <c r="C38" s="37">
        <f>SUM(C34:C37)</f>
        <v>0</v>
      </c>
      <c r="D38" s="37">
        <f t="shared" ref="D38" si="35">SUM(D34:D37)</f>
        <v>1</v>
      </c>
      <c r="E38" s="37">
        <f>SUM(E34:E37)</f>
        <v>46</v>
      </c>
      <c r="F38" s="37">
        <f>F12+F17+F22+F27+F32</f>
        <v>0</v>
      </c>
      <c r="G38" s="37">
        <f>SUM(G34:G37)</f>
        <v>46</v>
      </c>
      <c r="H38" s="37">
        <f t="shared" ref="H38:I38" si="36">SUM(H34:H37)</f>
        <v>2</v>
      </c>
      <c r="I38" s="37">
        <f t="shared" si="36"/>
        <v>2</v>
      </c>
      <c r="J38" s="31">
        <f t="shared" si="2"/>
        <v>48</v>
      </c>
      <c r="K38" s="73">
        <f t="shared" si="17"/>
        <v>0</v>
      </c>
      <c r="L38" s="73">
        <f t="shared" si="12"/>
        <v>1</v>
      </c>
      <c r="M38" s="73">
        <f t="shared" si="13"/>
        <v>46</v>
      </c>
      <c r="N38" s="73">
        <f t="shared" si="14"/>
        <v>0</v>
      </c>
      <c r="O38" s="74">
        <f t="shared" si="18"/>
        <v>2</v>
      </c>
      <c r="P38" s="71">
        <f t="shared" si="19"/>
        <v>0.97916666666666663</v>
      </c>
      <c r="Q38" s="71">
        <f t="shared" si="20"/>
        <v>0.97872340425531912</v>
      </c>
      <c r="R38" s="71">
        <f t="shared" si="21"/>
        <v>2.1276595744680851E-2</v>
      </c>
      <c r="S38" s="71">
        <f t="shared" si="22"/>
        <v>2.0833333333333332E-2</v>
      </c>
      <c r="T38" s="71">
        <f t="shared" si="15"/>
        <v>2</v>
      </c>
    </row>
    <row r="39" spans="1:21" ht="15" customHeight="1" x14ac:dyDescent="0.15">
      <c r="A39" s="132" t="s">
        <v>24</v>
      </c>
      <c r="B39" s="3" t="s">
        <v>5</v>
      </c>
      <c r="C39" s="76">
        <v>0</v>
      </c>
      <c r="D39" s="76">
        <v>0</v>
      </c>
      <c r="E39" s="31">
        <v>10</v>
      </c>
      <c r="F39" s="76">
        <v>0</v>
      </c>
      <c r="G39" s="31">
        <f>C39+E39</f>
        <v>10</v>
      </c>
      <c r="H39" s="31">
        <f>D39+F39</f>
        <v>0</v>
      </c>
      <c r="I39" s="76">
        <v>0</v>
      </c>
      <c r="J39" s="31">
        <f t="shared" si="2"/>
        <v>10</v>
      </c>
      <c r="K39" s="31">
        <f t="shared" si="17"/>
        <v>0</v>
      </c>
      <c r="L39" s="31">
        <f t="shared" si="12"/>
        <v>0</v>
      </c>
      <c r="M39" s="31">
        <f t="shared" si="13"/>
        <v>10</v>
      </c>
      <c r="N39" s="31">
        <f t="shared" si="14"/>
        <v>0</v>
      </c>
      <c r="O39" s="49">
        <f t="shared" si="18"/>
        <v>0</v>
      </c>
      <c r="P39" s="71">
        <f t="shared" si="19"/>
        <v>1</v>
      </c>
      <c r="Q39" s="71">
        <f t="shared" si="20"/>
        <v>1</v>
      </c>
      <c r="R39" s="71">
        <f t="shared" si="21"/>
        <v>0</v>
      </c>
      <c r="S39" s="71">
        <f t="shared" si="22"/>
        <v>0</v>
      </c>
      <c r="T39" s="71" t="e">
        <f t="shared" si="15"/>
        <v>#DIV/0!</v>
      </c>
      <c r="U39" s="186" t="s">
        <v>214</v>
      </c>
    </row>
    <row r="40" spans="1:21" x14ac:dyDescent="0.2">
      <c r="A40" s="133"/>
      <c r="B40" s="3" t="s">
        <v>6</v>
      </c>
      <c r="C40" s="30">
        <v>0</v>
      </c>
      <c r="D40" s="30">
        <v>0</v>
      </c>
      <c r="E40" s="30">
        <v>10</v>
      </c>
      <c r="F40" s="30">
        <v>0</v>
      </c>
      <c r="G40" s="31">
        <f t="shared" ref="G40:H42" si="37">C40+E40</f>
        <v>10</v>
      </c>
      <c r="H40" s="31">
        <f t="shared" si="37"/>
        <v>0</v>
      </c>
      <c r="I40" s="30">
        <v>0</v>
      </c>
      <c r="J40" s="31">
        <f t="shared" si="2"/>
        <v>10</v>
      </c>
      <c r="K40" s="31">
        <f t="shared" si="17"/>
        <v>0</v>
      </c>
      <c r="L40" s="31">
        <f t="shared" si="12"/>
        <v>0</v>
      </c>
      <c r="M40" s="31">
        <f t="shared" si="13"/>
        <v>10</v>
      </c>
      <c r="N40" s="31">
        <f t="shared" si="14"/>
        <v>0</v>
      </c>
      <c r="O40" s="49">
        <f t="shared" si="18"/>
        <v>0</v>
      </c>
      <c r="P40" s="71">
        <f t="shared" si="19"/>
        <v>1</v>
      </c>
      <c r="Q40" s="71">
        <f t="shared" si="20"/>
        <v>1</v>
      </c>
      <c r="R40" s="71">
        <f t="shared" si="21"/>
        <v>0</v>
      </c>
      <c r="S40" s="71">
        <f t="shared" si="22"/>
        <v>0</v>
      </c>
      <c r="T40" s="71" t="e">
        <f t="shared" si="15"/>
        <v>#DIV/0!</v>
      </c>
    </row>
    <row r="41" spans="1:21" x14ac:dyDescent="0.2">
      <c r="A41" s="133"/>
      <c r="B41" s="3" t="s">
        <v>7</v>
      </c>
      <c r="C41" s="35">
        <v>0</v>
      </c>
      <c r="D41" s="35">
        <v>0</v>
      </c>
      <c r="E41" s="35">
        <v>9</v>
      </c>
      <c r="F41" s="35">
        <v>0</v>
      </c>
      <c r="G41" s="31">
        <f t="shared" si="37"/>
        <v>9</v>
      </c>
      <c r="H41" s="31">
        <f t="shared" si="37"/>
        <v>0</v>
      </c>
      <c r="I41" s="58">
        <v>0</v>
      </c>
      <c r="J41" s="31">
        <f t="shared" si="2"/>
        <v>9</v>
      </c>
      <c r="K41" s="31">
        <f t="shared" si="17"/>
        <v>0</v>
      </c>
      <c r="L41" s="31">
        <f t="shared" si="12"/>
        <v>0</v>
      </c>
      <c r="M41" s="31">
        <f t="shared" si="13"/>
        <v>9</v>
      </c>
      <c r="N41" s="31">
        <f t="shared" si="14"/>
        <v>0</v>
      </c>
      <c r="O41" s="49">
        <f t="shared" si="18"/>
        <v>0</v>
      </c>
      <c r="P41" s="71">
        <f t="shared" si="19"/>
        <v>1</v>
      </c>
      <c r="Q41" s="71">
        <f t="shared" si="20"/>
        <v>1</v>
      </c>
      <c r="R41" s="71">
        <f t="shared" si="21"/>
        <v>0</v>
      </c>
      <c r="S41" s="71">
        <f t="shared" si="22"/>
        <v>0</v>
      </c>
      <c r="T41" s="71" t="e">
        <f t="shared" si="15"/>
        <v>#DIV/0!</v>
      </c>
    </row>
    <row r="42" spans="1:21" ht="16" thickBot="1" x14ac:dyDescent="0.25">
      <c r="A42" s="134"/>
      <c r="B42" s="3" t="s">
        <v>8</v>
      </c>
      <c r="C42" s="30">
        <v>0</v>
      </c>
      <c r="D42" s="30">
        <v>0</v>
      </c>
      <c r="E42" s="30">
        <v>15</v>
      </c>
      <c r="F42" s="30">
        <v>0</v>
      </c>
      <c r="G42" s="31">
        <f t="shared" si="37"/>
        <v>15</v>
      </c>
      <c r="H42" s="31">
        <f t="shared" si="37"/>
        <v>0</v>
      </c>
      <c r="I42" s="33">
        <v>0</v>
      </c>
      <c r="J42" s="31">
        <f t="shared" si="2"/>
        <v>15</v>
      </c>
      <c r="K42" s="68">
        <f t="shared" si="17"/>
        <v>0</v>
      </c>
      <c r="L42" s="68">
        <f t="shared" si="12"/>
        <v>0</v>
      </c>
      <c r="M42" s="68">
        <f t="shared" si="13"/>
        <v>15</v>
      </c>
      <c r="N42" s="68">
        <f t="shared" si="14"/>
        <v>0</v>
      </c>
      <c r="O42" s="72">
        <f t="shared" si="18"/>
        <v>0</v>
      </c>
      <c r="P42" s="71">
        <f t="shared" si="19"/>
        <v>1</v>
      </c>
      <c r="Q42" s="71">
        <f t="shared" si="20"/>
        <v>1</v>
      </c>
      <c r="R42" s="71">
        <f t="shared" si="21"/>
        <v>0</v>
      </c>
      <c r="S42" s="71">
        <f t="shared" si="22"/>
        <v>0</v>
      </c>
      <c r="T42" s="71" t="e">
        <f t="shared" si="15"/>
        <v>#DIV/0!</v>
      </c>
    </row>
    <row r="43" spans="1:21" ht="16" thickBot="1" x14ac:dyDescent="0.25">
      <c r="A43" s="109" t="s">
        <v>1</v>
      </c>
      <c r="B43" s="110"/>
      <c r="C43" s="37">
        <f>SUM(C39:C42)</f>
        <v>0</v>
      </c>
      <c r="D43" s="37">
        <f t="shared" ref="D43:F43" si="38">SUM(D39:D42)</f>
        <v>0</v>
      </c>
      <c r="E43" s="37">
        <f>SUM(E39:E42)</f>
        <v>44</v>
      </c>
      <c r="F43" s="37">
        <f t="shared" si="38"/>
        <v>0</v>
      </c>
      <c r="G43" s="37">
        <f>SUM(G39:G42)</f>
        <v>44</v>
      </c>
      <c r="H43" s="37">
        <f t="shared" ref="H43" si="39">SUM(H39:H42)</f>
        <v>0</v>
      </c>
      <c r="I43" s="59">
        <f>SUM(I39:I42)</f>
        <v>0</v>
      </c>
      <c r="J43" s="31">
        <f t="shared" si="2"/>
        <v>44</v>
      </c>
      <c r="K43" s="73">
        <f t="shared" si="17"/>
        <v>0</v>
      </c>
      <c r="L43" s="73">
        <f t="shared" si="12"/>
        <v>0</v>
      </c>
      <c r="M43" s="73">
        <f t="shared" si="13"/>
        <v>44</v>
      </c>
      <c r="N43" s="73">
        <f t="shared" si="14"/>
        <v>0</v>
      </c>
      <c r="O43" s="74">
        <f t="shared" si="18"/>
        <v>0</v>
      </c>
      <c r="P43" s="71">
        <f t="shared" si="19"/>
        <v>1</v>
      </c>
      <c r="Q43" s="71">
        <f t="shared" si="20"/>
        <v>1</v>
      </c>
      <c r="R43" s="71">
        <f t="shared" si="21"/>
        <v>0</v>
      </c>
      <c r="S43" s="71">
        <f t="shared" si="22"/>
        <v>0</v>
      </c>
      <c r="T43" s="71" t="e">
        <f t="shared" si="15"/>
        <v>#DIV/0!</v>
      </c>
    </row>
    <row r="44" spans="1:21" ht="15" customHeight="1" x14ac:dyDescent="0.15">
      <c r="A44" s="132" t="s">
        <v>25</v>
      </c>
      <c r="B44" s="3" t="s">
        <v>5</v>
      </c>
      <c r="C44" s="76">
        <v>0</v>
      </c>
      <c r="D44" s="76">
        <v>0</v>
      </c>
      <c r="E44" s="31">
        <v>0</v>
      </c>
      <c r="F44" s="76">
        <v>0</v>
      </c>
      <c r="G44" s="31">
        <f>C44+E44</f>
        <v>0</v>
      </c>
      <c r="H44" s="31">
        <f>D44+F44</f>
        <v>0</v>
      </c>
      <c r="I44" s="76">
        <v>0</v>
      </c>
      <c r="J44" s="31">
        <f t="shared" si="2"/>
        <v>0</v>
      </c>
      <c r="K44" s="31">
        <f t="shared" si="17"/>
        <v>0</v>
      </c>
      <c r="L44" s="31">
        <f t="shared" si="12"/>
        <v>0</v>
      </c>
      <c r="M44" s="31">
        <f t="shared" si="13"/>
        <v>0</v>
      </c>
      <c r="N44" s="31">
        <f t="shared" si="14"/>
        <v>0</v>
      </c>
      <c r="O44" s="49">
        <f t="shared" si="18"/>
        <v>0</v>
      </c>
      <c r="P44" s="71" t="e">
        <f t="shared" si="19"/>
        <v>#DIV/0!</v>
      </c>
      <c r="Q44" s="71" t="e">
        <f t="shared" si="20"/>
        <v>#DIV/0!</v>
      </c>
      <c r="R44" s="71" t="e">
        <f t="shared" si="21"/>
        <v>#DIV/0!</v>
      </c>
      <c r="S44" s="71" t="e">
        <f t="shared" si="22"/>
        <v>#DIV/0!</v>
      </c>
      <c r="T44" s="71" t="e">
        <f t="shared" si="15"/>
        <v>#DIV/0!</v>
      </c>
      <c r="U44" s="186" t="s">
        <v>215</v>
      </c>
    </row>
    <row r="45" spans="1:21" x14ac:dyDescent="0.2">
      <c r="A45" s="133"/>
      <c r="B45" s="3" t="s">
        <v>6</v>
      </c>
      <c r="C45" s="30">
        <v>0</v>
      </c>
      <c r="D45" s="30">
        <v>0</v>
      </c>
      <c r="E45" s="30">
        <v>3</v>
      </c>
      <c r="F45" s="30">
        <v>0</v>
      </c>
      <c r="G45" s="31">
        <f t="shared" ref="G45:H47" si="40">C45+E45</f>
        <v>3</v>
      </c>
      <c r="H45" s="31">
        <f t="shared" si="40"/>
        <v>0</v>
      </c>
      <c r="I45" s="30">
        <v>0</v>
      </c>
      <c r="J45" s="31">
        <f t="shared" si="2"/>
        <v>3</v>
      </c>
      <c r="K45" s="31">
        <f t="shared" si="17"/>
        <v>0</v>
      </c>
      <c r="L45" s="31">
        <f t="shared" si="12"/>
        <v>0</v>
      </c>
      <c r="M45" s="31">
        <f t="shared" si="13"/>
        <v>3</v>
      </c>
      <c r="N45" s="31">
        <f t="shared" si="14"/>
        <v>0</v>
      </c>
      <c r="O45" s="49">
        <f t="shared" si="18"/>
        <v>0</v>
      </c>
      <c r="P45" s="71">
        <f t="shared" si="19"/>
        <v>1</v>
      </c>
      <c r="Q45" s="71">
        <f t="shared" si="20"/>
        <v>1</v>
      </c>
      <c r="R45" s="71">
        <f t="shared" si="21"/>
        <v>0</v>
      </c>
      <c r="S45" s="71">
        <f t="shared" si="22"/>
        <v>0</v>
      </c>
      <c r="T45" s="71" t="e">
        <f t="shared" si="15"/>
        <v>#DIV/0!</v>
      </c>
    </row>
    <row r="46" spans="1:21" x14ac:dyDescent="0.2">
      <c r="A46" s="133"/>
      <c r="B46" s="3" t="s">
        <v>7</v>
      </c>
      <c r="C46" s="35">
        <v>0</v>
      </c>
      <c r="D46" s="35">
        <v>0</v>
      </c>
      <c r="E46" s="35">
        <v>6</v>
      </c>
      <c r="F46" s="35">
        <v>0</v>
      </c>
      <c r="G46" s="31">
        <f t="shared" si="40"/>
        <v>6</v>
      </c>
      <c r="H46" s="31">
        <f t="shared" si="40"/>
        <v>0</v>
      </c>
      <c r="I46" s="58">
        <v>0</v>
      </c>
      <c r="J46" s="31">
        <f t="shared" si="2"/>
        <v>6</v>
      </c>
      <c r="K46" s="31">
        <f t="shared" si="17"/>
        <v>0</v>
      </c>
      <c r="L46" s="31">
        <f t="shared" si="12"/>
        <v>0</v>
      </c>
      <c r="M46" s="31">
        <f t="shared" si="13"/>
        <v>6</v>
      </c>
      <c r="N46" s="31">
        <f t="shared" si="14"/>
        <v>0</v>
      </c>
      <c r="O46" s="49">
        <f t="shared" si="18"/>
        <v>0</v>
      </c>
      <c r="P46" s="71">
        <f t="shared" si="19"/>
        <v>1</v>
      </c>
      <c r="Q46" s="71">
        <f t="shared" si="20"/>
        <v>1</v>
      </c>
      <c r="R46" s="71">
        <f t="shared" si="21"/>
        <v>0</v>
      </c>
      <c r="S46" s="71">
        <f t="shared" si="22"/>
        <v>0</v>
      </c>
      <c r="T46" s="71" t="e">
        <f t="shared" si="15"/>
        <v>#DIV/0!</v>
      </c>
    </row>
    <row r="47" spans="1:21" ht="16" thickBot="1" x14ac:dyDescent="0.25">
      <c r="A47" s="134"/>
      <c r="B47" s="3" t="s">
        <v>8</v>
      </c>
      <c r="C47" s="30">
        <v>0</v>
      </c>
      <c r="D47" s="30">
        <v>0</v>
      </c>
      <c r="E47" s="30">
        <v>0</v>
      </c>
      <c r="F47" s="30">
        <v>0</v>
      </c>
      <c r="G47" s="31">
        <f t="shared" si="40"/>
        <v>0</v>
      </c>
      <c r="H47" s="31">
        <f t="shared" si="40"/>
        <v>0</v>
      </c>
      <c r="I47" s="33">
        <v>0</v>
      </c>
      <c r="J47" s="31">
        <f t="shared" si="2"/>
        <v>0</v>
      </c>
      <c r="K47" s="68">
        <f t="shared" si="17"/>
        <v>0</v>
      </c>
      <c r="L47" s="68">
        <f t="shared" si="12"/>
        <v>0</v>
      </c>
      <c r="M47" s="68">
        <f t="shared" si="13"/>
        <v>0</v>
      </c>
      <c r="N47" s="68">
        <f t="shared" si="14"/>
        <v>0</v>
      </c>
      <c r="O47" s="72">
        <f t="shared" si="18"/>
        <v>0</v>
      </c>
      <c r="P47" s="71" t="e">
        <f t="shared" si="19"/>
        <v>#DIV/0!</v>
      </c>
      <c r="Q47" s="71" t="e">
        <f t="shared" si="20"/>
        <v>#DIV/0!</v>
      </c>
      <c r="R47" s="71" t="e">
        <f t="shared" si="21"/>
        <v>#DIV/0!</v>
      </c>
      <c r="S47" s="71" t="e">
        <f t="shared" si="22"/>
        <v>#DIV/0!</v>
      </c>
      <c r="T47" s="71" t="e">
        <f t="shared" si="15"/>
        <v>#DIV/0!</v>
      </c>
    </row>
    <row r="48" spans="1:21" ht="16" thickBot="1" x14ac:dyDescent="0.25">
      <c r="A48" s="109" t="s">
        <v>1</v>
      </c>
      <c r="B48" s="110"/>
      <c r="C48" s="37">
        <f>SUM(C44:C47)</f>
        <v>0</v>
      </c>
      <c r="D48" s="37">
        <f t="shared" ref="D48:F48" si="41">SUM(D44:D47)</f>
        <v>0</v>
      </c>
      <c r="E48" s="37">
        <f>SUM(E44:E47)</f>
        <v>9</v>
      </c>
      <c r="F48" s="37">
        <f t="shared" si="41"/>
        <v>0</v>
      </c>
      <c r="G48" s="37">
        <f>SUM(G44:G47)</f>
        <v>9</v>
      </c>
      <c r="H48" s="37">
        <f t="shared" ref="H48" si="42">SUM(H44:H47)</f>
        <v>0</v>
      </c>
      <c r="I48" s="59">
        <f>SUM(I44:I47)</f>
        <v>0</v>
      </c>
      <c r="J48" s="31">
        <f t="shared" si="2"/>
        <v>9</v>
      </c>
      <c r="K48" s="73">
        <f t="shared" si="17"/>
        <v>0</v>
      </c>
      <c r="L48" s="73">
        <f t="shared" si="12"/>
        <v>0</v>
      </c>
      <c r="M48" s="73">
        <f t="shared" si="13"/>
        <v>9</v>
      </c>
      <c r="N48" s="73">
        <f t="shared" si="14"/>
        <v>0</v>
      </c>
      <c r="O48" s="74">
        <f t="shared" si="18"/>
        <v>0</v>
      </c>
      <c r="P48" s="71">
        <f t="shared" si="19"/>
        <v>1</v>
      </c>
      <c r="Q48" s="71">
        <f t="shared" si="20"/>
        <v>1</v>
      </c>
      <c r="R48" s="71">
        <f t="shared" si="21"/>
        <v>0</v>
      </c>
      <c r="S48" s="71">
        <f t="shared" si="22"/>
        <v>0</v>
      </c>
      <c r="T48" s="71" t="e">
        <f t="shared" si="15"/>
        <v>#DIV/0!</v>
      </c>
    </row>
    <row r="49" spans="1:21" ht="15" customHeight="1" x14ac:dyDescent="0.15">
      <c r="A49" s="132" t="s">
        <v>26</v>
      </c>
      <c r="B49" s="3" t="s">
        <v>5</v>
      </c>
      <c r="C49" s="31">
        <v>0</v>
      </c>
      <c r="D49" s="76">
        <v>1</v>
      </c>
      <c r="E49" s="31">
        <v>1</v>
      </c>
      <c r="F49" s="76">
        <v>0</v>
      </c>
      <c r="G49" s="31">
        <f>C49+E49</f>
        <v>1</v>
      </c>
      <c r="H49" s="100">
        <f>D49+F49</f>
        <v>1</v>
      </c>
      <c r="I49" s="76">
        <v>0</v>
      </c>
      <c r="J49" s="31">
        <f t="shared" si="2"/>
        <v>2</v>
      </c>
      <c r="K49" s="31">
        <f t="shared" si="17"/>
        <v>0</v>
      </c>
      <c r="L49" s="31">
        <f t="shared" si="12"/>
        <v>1</v>
      </c>
      <c r="M49" s="31">
        <f t="shared" si="13"/>
        <v>1</v>
      </c>
      <c r="N49" s="31">
        <f t="shared" si="14"/>
        <v>0</v>
      </c>
      <c r="O49" s="49">
        <f t="shared" si="18"/>
        <v>0</v>
      </c>
      <c r="P49" s="71">
        <f t="shared" si="19"/>
        <v>1</v>
      </c>
      <c r="Q49" s="71">
        <f t="shared" si="20"/>
        <v>1</v>
      </c>
      <c r="R49" s="71">
        <f t="shared" si="21"/>
        <v>0.5</v>
      </c>
      <c r="S49" s="71">
        <f t="shared" si="22"/>
        <v>0.5</v>
      </c>
      <c r="T49" s="71">
        <f t="shared" si="15"/>
        <v>0</v>
      </c>
      <c r="U49" s="186" t="s">
        <v>216</v>
      </c>
    </row>
    <row r="50" spans="1:21" x14ac:dyDescent="0.2">
      <c r="A50" s="133"/>
      <c r="B50" s="3" t="s">
        <v>6</v>
      </c>
      <c r="C50" s="30">
        <v>0</v>
      </c>
      <c r="D50" s="30">
        <v>0</v>
      </c>
      <c r="E50" s="30">
        <v>4</v>
      </c>
      <c r="F50" s="30">
        <v>1</v>
      </c>
      <c r="G50" s="31">
        <f t="shared" ref="G50:H52" si="43">C50+E50</f>
        <v>4</v>
      </c>
      <c r="H50" s="100">
        <f t="shared" si="43"/>
        <v>1</v>
      </c>
      <c r="I50" s="30">
        <v>0</v>
      </c>
      <c r="J50" s="31">
        <f t="shared" si="2"/>
        <v>5</v>
      </c>
      <c r="K50" s="31">
        <f t="shared" si="17"/>
        <v>0</v>
      </c>
      <c r="L50" s="31">
        <f t="shared" si="12"/>
        <v>0</v>
      </c>
      <c r="M50" s="31">
        <f t="shared" si="13"/>
        <v>4</v>
      </c>
      <c r="N50" s="31">
        <f t="shared" si="14"/>
        <v>1</v>
      </c>
      <c r="O50" s="49">
        <f t="shared" si="18"/>
        <v>0</v>
      </c>
      <c r="P50" s="71">
        <f t="shared" si="19"/>
        <v>1</v>
      </c>
      <c r="Q50" s="71">
        <f t="shared" si="20"/>
        <v>1</v>
      </c>
      <c r="R50" s="71">
        <f t="shared" si="21"/>
        <v>0.2</v>
      </c>
      <c r="S50" s="71">
        <f t="shared" si="22"/>
        <v>0.2</v>
      </c>
      <c r="T50" s="71">
        <f t="shared" si="15"/>
        <v>0</v>
      </c>
    </row>
    <row r="51" spans="1:21" x14ac:dyDescent="0.2">
      <c r="A51" s="133"/>
      <c r="B51" s="3" t="s">
        <v>7</v>
      </c>
      <c r="C51" s="35">
        <v>1</v>
      </c>
      <c r="D51" s="35">
        <v>0</v>
      </c>
      <c r="E51" s="35">
        <v>4</v>
      </c>
      <c r="F51" s="35">
        <v>0</v>
      </c>
      <c r="G51" s="31">
        <f t="shared" si="43"/>
        <v>5</v>
      </c>
      <c r="H51" s="31">
        <f t="shared" si="43"/>
        <v>0</v>
      </c>
      <c r="I51" s="58">
        <v>0</v>
      </c>
      <c r="J51" s="31">
        <f t="shared" si="2"/>
        <v>5</v>
      </c>
      <c r="K51" s="31">
        <f t="shared" si="17"/>
        <v>1</v>
      </c>
      <c r="L51" s="31">
        <f t="shared" si="12"/>
        <v>0</v>
      </c>
      <c r="M51" s="31">
        <f t="shared" si="13"/>
        <v>4</v>
      </c>
      <c r="N51" s="31">
        <f t="shared" si="14"/>
        <v>0</v>
      </c>
      <c r="O51" s="49">
        <f t="shared" si="18"/>
        <v>0</v>
      </c>
      <c r="P51" s="71">
        <f t="shared" si="19"/>
        <v>1</v>
      </c>
      <c r="Q51" s="71">
        <f t="shared" si="20"/>
        <v>1</v>
      </c>
      <c r="R51" s="71">
        <f t="shared" si="21"/>
        <v>0</v>
      </c>
      <c r="S51" s="71">
        <f t="shared" si="22"/>
        <v>0</v>
      </c>
      <c r="T51" s="71" t="e">
        <f t="shared" si="15"/>
        <v>#DIV/0!</v>
      </c>
    </row>
    <row r="52" spans="1:21" ht="16" thickBot="1" x14ac:dyDescent="0.25">
      <c r="A52" s="134"/>
      <c r="B52" s="3" t="s">
        <v>8</v>
      </c>
      <c r="C52" s="30">
        <v>0</v>
      </c>
      <c r="D52" s="30">
        <v>0</v>
      </c>
      <c r="E52" s="30">
        <v>9</v>
      </c>
      <c r="F52" s="30">
        <v>0</v>
      </c>
      <c r="G52" s="31">
        <f t="shared" si="43"/>
        <v>9</v>
      </c>
      <c r="H52" s="31">
        <f t="shared" si="43"/>
        <v>0</v>
      </c>
      <c r="I52" s="33">
        <v>0</v>
      </c>
      <c r="J52" s="31">
        <f t="shared" si="2"/>
        <v>9</v>
      </c>
      <c r="K52" s="68">
        <f t="shared" si="17"/>
        <v>0</v>
      </c>
      <c r="L52" s="68">
        <f t="shared" si="12"/>
        <v>0</v>
      </c>
      <c r="M52" s="68">
        <f t="shared" si="13"/>
        <v>9</v>
      </c>
      <c r="N52" s="68">
        <f t="shared" si="14"/>
        <v>0</v>
      </c>
      <c r="O52" s="72">
        <f t="shared" si="18"/>
        <v>0</v>
      </c>
      <c r="P52" s="71">
        <f t="shared" si="19"/>
        <v>1</v>
      </c>
      <c r="Q52" s="71">
        <f t="shared" si="20"/>
        <v>1</v>
      </c>
      <c r="R52" s="71">
        <f t="shared" si="21"/>
        <v>0</v>
      </c>
      <c r="S52" s="71">
        <f t="shared" si="22"/>
        <v>0</v>
      </c>
      <c r="T52" s="71" t="e">
        <f t="shared" si="15"/>
        <v>#DIV/0!</v>
      </c>
    </row>
    <row r="53" spans="1:21" ht="16" thickBot="1" x14ac:dyDescent="0.25">
      <c r="A53" s="109" t="s">
        <v>1</v>
      </c>
      <c r="B53" s="110"/>
      <c r="C53" s="37">
        <f>SUM(C49:C52)</f>
        <v>1</v>
      </c>
      <c r="D53" s="37">
        <f t="shared" ref="D53:F53" si="44">SUM(D49:D52)</f>
        <v>1</v>
      </c>
      <c r="E53" s="37">
        <f>SUM(E49:E52)</f>
        <v>18</v>
      </c>
      <c r="F53" s="37">
        <f t="shared" si="44"/>
        <v>1</v>
      </c>
      <c r="G53" s="37">
        <f>SUM(G49:G52)</f>
        <v>19</v>
      </c>
      <c r="H53" s="37">
        <f t="shared" ref="H53" si="45">SUM(H49:H52)</f>
        <v>2</v>
      </c>
      <c r="I53" s="59">
        <f>SUM(I49:I52)</f>
        <v>0</v>
      </c>
      <c r="J53" s="31">
        <f t="shared" si="2"/>
        <v>21</v>
      </c>
      <c r="K53" s="73">
        <f t="shared" si="17"/>
        <v>1</v>
      </c>
      <c r="L53" s="73">
        <f t="shared" si="12"/>
        <v>1</v>
      </c>
      <c r="M53" s="73">
        <f t="shared" si="13"/>
        <v>18</v>
      </c>
      <c r="N53" s="73">
        <f t="shared" si="14"/>
        <v>1</v>
      </c>
      <c r="O53" s="74">
        <f t="shared" si="18"/>
        <v>0</v>
      </c>
      <c r="P53" s="71">
        <f t="shared" si="19"/>
        <v>1</v>
      </c>
      <c r="Q53" s="71">
        <f t="shared" si="20"/>
        <v>1</v>
      </c>
      <c r="R53" s="71">
        <f t="shared" si="21"/>
        <v>9.5238095238095233E-2</v>
      </c>
      <c r="S53" s="71">
        <f t="shared" si="22"/>
        <v>9.5238095238095233E-2</v>
      </c>
      <c r="T53" s="71">
        <f t="shared" si="15"/>
        <v>0</v>
      </c>
    </row>
    <row r="54" spans="1:21" ht="10.5" customHeight="1" x14ac:dyDescent="0.2">
      <c r="A54" s="8"/>
      <c r="B54" s="9"/>
      <c r="C54" s="7"/>
      <c r="D54" s="7"/>
      <c r="E54" s="7"/>
      <c r="F54" s="7"/>
      <c r="G54" s="7"/>
      <c r="H54" s="7"/>
      <c r="I54" s="7"/>
      <c r="J54" s="7"/>
    </row>
    <row r="55" spans="1:21" ht="15" customHeight="1" x14ac:dyDescent="0.2">
      <c r="A55" s="111" t="s">
        <v>11</v>
      </c>
      <c r="B55" s="112"/>
      <c r="C55" s="30">
        <f t="shared" ref="C55:F55" si="46">C9+C14+C19+C24+C29+C34+C39+C44+C49</f>
        <v>2</v>
      </c>
      <c r="D55" s="30">
        <f t="shared" si="46"/>
        <v>1</v>
      </c>
      <c r="E55" s="30">
        <f t="shared" si="46"/>
        <v>74</v>
      </c>
      <c r="F55" s="30">
        <f t="shared" si="46"/>
        <v>1</v>
      </c>
      <c r="G55" s="31">
        <f>C55+E55</f>
        <v>76</v>
      </c>
      <c r="H55" s="31">
        <f>D55+F55</f>
        <v>2</v>
      </c>
      <c r="I55" s="33">
        <f t="shared" ref="I55" si="47">I9+I14+I19+I24+I29+I34+I39+I44+I49</f>
        <v>0</v>
      </c>
      <c r="J55" s="31">
        <f t="shared" si="2"/>
        <v>78</v>
      </c>
      <c r="K55" s="31">
        <f t="shared" ref="K55:K59" si="48">C55</f>
        <v>2</v>
      </c>
      <c r="L55" s="31">
        <f t="shared" ref="L55:L59" si="49">D55</f>
        <v>1</v>
      </c>
      <c r="M55" s="31">
        <f t="shared" ref="M55:M59" si="50">E55</f>
        <v>74</v>
      </c>
      <c r="N55" s="31">
        <f t="shared" ref="N55:N59" si="51">F55</f>
        <v>1</v>
      </c>
      <c r="O55" s="49">
        <f t="shared" ref="O55:O59" si="52">I55</f>
        <v>0</v>
      </c>
      <c r="P55" s="71">
        <f t="shared" ref="P55:P59" si="53">(K55+L55+M55+N55)/J55</f>
        <v>1</v>
      </c>
      <c r="Q55" s="71">
        <f t="shared" ref="Q55:Q59" si="54">(M55+N55)/(J55-K55-L55)</f>
        <v>1</v>
      </c>
      <c r="R55" s="71">
        <f t="shared" ref="R55:R59" si="55">(L55+N55)/(K55+L55+M55+N55)</f>
        <v>2.564102564102564E-2</v>
      </c>
      <c r="S55" s="71">
        <f t="shared" ref="S55:S59" si="56">(L55+N55)/J55</f>
        <v>2.564102564102564E-2</v>
      </c>
      <c r="T55" s="71">
        <f t="shared" ref="T55:T59" si="57">O55/(L55+N55)</f>
        <v>0</v>
      </c>
    </row>
    <row r="56" spans="1:21" x14ac:dyDescent="0.2">
      <c r="A56" s="111" t="s">
        <v>12</v>
      </c>
      <c r="B56" s="112"/>
      <c r="C56" s="35">
        <f>C10+C15+C20+C25+C30+C35+C40+C45+C50</f>
        <v>0</v>
      </c>
      <c r="D56" s="35">
        <f>D10+D15+D20+D25+D30+D35+D40+D45+D50</f>
        <v>1</v>
      </c>
      <c r="E56" s="35">
        <f>E10+E15+E20+E25+E30+E35+E40+E45+E50</f>
        <v>100</v>
      </c>
      <c r="F56" s="35">
        <f>F10+F15+F20+F25+F30+F35+F40+F45+F50</f>
        <v>1</v>
      </c>
      <c r="G56" s="31">
        <f t="shared" ref="G56:G58" si="58">C56+E56</f>
        <v>100</v>
      </c>
      <c r="H56" s="30">
        <f>D56+F56</f>
        <v>2</v>
      </c>
      <c r="I56" s="58">
        <f t="shared" ref="I56" si="59">I10+I15+I20+I25+I30+I35+I40+I45+I50</f>
        <v>0</v>
      </c>
      <c r="J56" s="31">
        <f t="shared" si="2"/>
        <v>102</v>
      </c>
      <c r="K56" s="31">
        <f t="shared" si="48"/>
        <v>0</v>
      </c>
      <c r="L56" s="31">
        <f t="shared" si="49"/>
        <v>1</v>
      </c>
      <c r="M56" s="31">
        <f t="shared" si="50"/>
        <v>100</v>
      </c>
      <c r="N56" s="31">
        <f t="shared" si="51"/>
        <v>1</v>
      </c>
      <c r="O56" s="49">
        <f t="shared" si="52"/>
        <v>0</v>
      </c>
      <c r="P56" s="71">
        <f t="shared" si="53"/>
        <v>1</v>
      </c>
      <c r="Q56" s="71">
        <f t="shared" si="54"/>
        <v>1</v>
      </c>
      <c r="R56" s="71">
        <f t="shared" si="55"/>
        <v>1.9607843137254902E-2</v>
      </c>
      <c r="S56" s="71">
        <f t="shared" si="56"/>
        <v>1.9607843137254902E-2</v>
      </c>
      <c r="T56" s="71">
        <f t="shared" si="57"/>
        <v>0</v>
      </c>
    </row>
    <row r="57" spans="1:21" x14ac:dyDescent="0.2">
      <c r="A57" s="111" t="s">
        <v>13</v>
      </c>
      <c r="B57" s="112"/>
      <c r="C57" s="30">
        <f>C11+C16+C21+C26+C31+C36+C41+C46+C51</f>
        <v>1</v>
      </c>
      <c r="D57" s="30">
        <f t="shared" ref="D57:F57" si="60">D11+D16+D21+D26+D31+D36+D41+D46+D51</f>
        <v>2</v>
      </c>
      <c r="E57" s="30">
        <f>E11+E16+E21+E26+E31+E36+E41+E46+E51</f>
        <v>81</v>
      </c>
      <c r="F57" s="30">
        <f t="shared" si="60"/>
        <v>1</v>
      </c>
      <c r="G57" s="31">
        <f t="shared" si="58"/>
        <v>82</v>
      </c>
      <c r="H57" s="31">
        <f t="shared" ref="H57:H58" si="61">D57+F57</f>
        <v>3</v>
      </c>
      <c r="I57" s="33">
        <f t="shared" ref="I57" si="62">I11+I16+I21+I26+I31+I36+I41+I46+I51</f>
        <v>3</v>
      </c>
      <c r="J57" s="31">
        <f t="shared" si="2"/>
        <v>85</v>
      </c>
      <c r="K57" s="31">
        <f t="shared" si="48"/>
        <v>1</v>
      </c>
      <c r="L57" s="31">
        <f t="shared" si="49"/>
        <v>2</v>
      </c>
      <c r="M57" s="31">
        <f t="shared" si="50"/>
        <v>81</v>
      </c>
      <c r="N57" s="31">
        <f t="shared" si="51"/>
        <v>1</v>
      </c>
      <c r="O57" s="49">
        <f t="shared" si="52"/>
        <v>3</v>
      </c>
      <c r="P57" s="71">
        <f t="shared" si="53"/>
        <v>1</v>
      </c>
      <c r="Q57" s="71">
        <f t="shared" si="54"/>
        <v>1</v>
      </c>
      <c r="R57" s="71">
        <f t="shared" si="55"/>
        <v>3.5294117647058823E-2</v>
      </c>
      <c r="S57" s="71">
        <f t="shared" si="56"/>
        <v>3.5294117647058823E-2</v>
      </c>
      <c r="T57" s="71">
        <f t="shared" si="57"/>
        <v>1</v>
      </c>
    </row>
    <row r="58" spans="1:21" ht="16" thickBot="1" x14ac:dyDescent="0.25">
      <c r="A58" s="111" t="s">
        <v>14</v>
      </c>
      <c r="B58" s="112"/>
      <c r="C58" s="30">
        <f>C12+C17+C22+C27+C32+C37+C42+C47+C52</f>
        <v>0</v>
      </c>
      <c r="D58" s="30">
        <f t="shared" ref="D58:F58" si="63">D12+D17+D22+D27+D32+D37+D42+D47+D52</f>
        <v>0</v>
      </c>
      <c r="E58" s="30">
        <f>E12+E17+E22+E27+E32+E37+E42+E47+E52</f>
        <v>95</v>
      </c>
      <c r="F58" s="30">
        <f t="shared" si="63"/>
        <v>0</v>
      </c>
      <c r="G58" s="31">
        <f t="shared" si="58"/>
        <v>95</v>
      </c>
      <c r="H58" s="31">
        <f t="shared" si="61"/>
        <v>0</v>
      </c>
      <c r="I58" s="33">
        <f t="shared" ref="I58" si="64">I12+I17+I22+I27+I32+I37+I42+I47+I52</f>
        <v>0</v>
      </c>
      <c r="J58" s="31">
        <f t="shared" si="2"/>
        <v>95</v>
      </c>
      <c r="K58" s="68">
        <f t="shared" si="48"/>
        <v>0</v>
      </c>
      <c r="L58" s="68">
        <f t="shared" si="49"/>
        <v>0</v>
      </c>
      <c r="M58" s="68">
        <f t="shared" si="50"/>
        <v>95</v>
      </c>
      <c r="N58" s="68">
        <f t="shared" si="51"/>
        <v>0</v>
      </c>
      <c r="O58" s="72">
        <f t="shared" si="52"/>
        <v>0</v>
      </c>
      <c r="P58" s="71">
        <f t="shared" si="53"/>
        <v>1</v>
      </c>
      <c r="Q58" s="71">
        <f t="shared" si="54"/>
        <v>1</v>
      </c>
      <c r="R58" s="71">
        <f t="shared" si="55"/>
        <v>0</v>
      </c>
      <c r="S58" s="71">
        <f t="shared" si="56"/>
        <v>0</v>
      </c>
      <c r="T58" s="71" t="e">
        <f t="shared" si="57"/>
        <v>#DIV/0!</v>
      </c>
    </row>
    <row r="59" spans="1:21" ht="16" thickBot="1" x14ac:dyDescent="0.25">
      <c r="A59" s="109" t="s">
        <v>15</v>
      </c>
      <c r="B59" s="110"/>
      <c r="C59" s="37">
        <f>SUM(C55:C58)</f>
        <v>3</v>
      </c>
      <c r="D59" s="37">
        <f t="shared" ref="D59:F59" si="65">SUM(D55:D58)</f>
        <v>4</v>
      </c>
      <c r="E59" s="37">
        <f>SUM(E55:E58)</f>
        <v>350</v>
      </c>
      <c r="F59" s="37">
        <f t="shared" si="65"/>
        <v>3</v>
      </c>
      <c r="G59" s="37">
        <f>SUM(G55:G58)</f>
        <v>353</v>
      </c>
      <c r="H59" s="37">
        <f t="shared" ref="H59" si="66">SUM(H55:H58)</f>
        <v>7</v>
      </c>
      <c r="I59" s="59">
        <f>SUM(I55:I58)</f>
        <v>3</v>
      </c>
      <c r="J59" s="31">
        <f t="shared" si="2"/>
        <v>360</v>
      </c>
      <c r="K59" s="73">
        <f t="shared" si="48"/>
        <v>3</v>
      </c>
      <c r="L59" s="73">
        <f t="shared" si="49"/>
        <v>4</v>
      </c>
      <c r="M59" s="73">
        <f t="shared" si="50"/>
        <v>350</v>
      </c>
      <c r="N59" s="73">
        <f t="shared" si="51"/>
        <v>3</v>
      </c>
      <c r="O59" s="74">
        <f t="shared" si="52"/>
        <v>3</v>
      </c>
      <c r="P59" s="71">
        <f t="shared" si="53"/>
        <v>1</v>
      </c>
      <c r="Q59" s="71">
        <f t="shared" si="54"/>
        <v>1</v>
      </c>
      <c r="R59" s="71">
        <f t="shared" si="55"/>
        <v>1.9444444444444445E-2</v>
      </c>
      <c r="S59" s="71">
        <f t="shared" si="56"/>
        <v>1.9444444444444445E-2</v>
      </c>
      <c r="T59" s="71">
        <f t="shared" si="57"/>
        <v>0.42857142857142855</v>
      </c>
    </row>
    <row r="60" spans="1:21" s="11" customFormat="1" x14ac:dyDescent="0.2">
      <c r="B60" s="11" t="s">
        <v>158</v>
      </c>
      <c r="C60" s="12">
        <f>(D59+C59+F59+E59)</f>
        <v>360</v>
      </c>
      <c r="D60" s="13" t="e">
        <f>C60/#REF!</f>
        <v>#REF!</v>
      </c>
      <c r="E60" s="12"/>
      <c r="F60" s="12"/>
      <c r="G60" s="12"/>
      <c r="H60" s="12"/>
      <c r="I60" s="12"/>
      <c r="J60" s="18"/>
    </row>
    <row r="61" spans="1:21" s="11" customFormat="1" x14ac:dyDescent="0.2">
      <c r="B61" s="15" t="s">
        <v>164</v>
      </c>
      <c r="C61" s="12">
        <f>C59+E59</f>
        <v>353</v>
      </c>
      <c r="D61" s="14">
        <f>C61/C60</f>
        <v>0.98055555555555551</v>
      </c>
      <c r="E61" s="12"/>
      <c r="F61" s="12"/>
      <c r="G61" s="12"/>
      <c r="H61" s="12"/>
      <c r="I61" s="12"/>
      <c r="J61" s="18"/>
    </row>
    <row r="62" spans="1:21" s="11" customFormat="1" x14ac:dyDescent="0.2">
      <c r="B62" s="15" t="s">
        <v>165</v>
      </c>
      <c r="C62" s="12"/>
      <c r="D62" s="14" t="e">
        <f>C61/#REF!</f>
        <v>#REF!</v>
      </c>
      <c r="E62" s="12"/>
      <c r="F62" s="12"/>
      <c r="G62" s="12"/>
      <c r="H62" s="12"/>
      <c r="I62" s="12"/>
      <c r="J62" s="18"/>
    </row>
    <row r="63" spans="1:21" s="11" customFormat="1" x14ac:dyDescent="0.2">
      <c r="B63" s="11" t="s">
        <v>3</v>
      </c>
      <c r="C63" s="12">
        <f>I59</f>
        <v>3</v>
      </c>
      <c r="D63" s="14">
        <f>C63/C61</f>
        <v>8.4985835694051E-3</v>
      </c>
      <c r="J63" s="18"/>
    </row>
    <row r="64" spans="1:21" x14ac:dyDescent="0.2">
      <c r="J64" s="18"/>
    </row>
    <row r="65" spans="10:10" x14ac:dyDescent="0.2">
      <c r="J65" s="18"/>
    </row>
    <row r="66" spans="10:10" x14ac:dyDescent="0.2">
      <c r="J66" s="18"/>
    </row>
    <row r="67" spans="10:10" x14ac:dyDescent="0.2">
      <c r="J67" s="18"/>
    </row>
    <row r="68" spans="10:10" x14ac:dyDescent="0.2">
      <c r="J68" s="18"/>
    </row>
    <row r="69" spans="10:10" x14ac:dyDescent="0.2">
      <c r="J69" s="18"/>
    </row>
    <row r="70" spans="10:10" x14ac:dyDescent="0.2">
      <c r="J70" s="18"/>
    </row>
    <row r="71" spans="10:10" x14ac:dyDescent="0.2">
      <c r="J71" s="18"/>
    </row>
    <row r="72" spans="10:10" x14ac:dyDescent="0.2">
      <c r="J72" s="18"/>
    </row>
    <row r="73" spans="10:10" x14ac:dyDescent="0.2">
      <c r="J73" s="18"/>
    </row>
    <row r="74" spans="10:10" x14ac:dyDescent="0.2">
      <c r="J74" s="18"/>
    </row>
    <row r="75" spans="10:10" x14ac:dyDescent="0.2">
      <c r="J75" s="18"/>
    </row>
    <row r="76" spans="10:10" x14ac:dyDescent="0.2">
      <c r="J76" s="18"/>
    </row>
    <row r="77" spans="10:10" x14ac:dyDescent="0.2">
      <c r="J77" s="18"/>
    </row>
    <row r="78" spans="10:10" x14ac:dyDescent="0.2">
      <c r="J78" s="18"/>
    </row>
    <row r="79" spans="10:10" x14ac:dyDescent="0.2">
      <c r="J79" s="18"/>
    </row>
    <row r="80" spans="10:10" x14ac:dyDescent="0.2">
      <c r="J80" s="18"/>
    </row>
    <row r="81" spans="10:10" x14ac:dyDescent="0.2">
      <c r="J81" s="18"/>
    </row>
    <row r="82" spans="10:10" x14ac:dyDescent="0.2">
      <c r="J82" s="18"/>
    </row>
    <row r="83" spans="10:10" x14ac:dyDescent="0.2">
      <c r="J83" s="18"/>
    </row>
    <row r="84" spans="10:10" x14ac:dyDescent="0.2">
      <c r="J84" s="18"/>
    </row>
    <row r="85" spans="10:10" x14ac:dyDescent="0.2">
      <c r="J85" s="18"/>
    </row>
    <row r="86" spans="10:10" x14ac:dyDescent="0.2">
      <c r="J86" s="18"/>
    </row>
    <row r="87" spans="10:10" x14ac:dyDescent="0.2">
      <c r="J87" s="18"/>
    </row>
    <row r="88" spans="10:10" x14ac:dyDescent="0.2">
      <c r="J88" s="18"/>
    </row>
    <row r="89" spans="10:10" x14ac:dyDescent="0.2">
      <c r="J89" s="18"/>
    </row>
    <row r="90" spans="10:10" x14ac:dyDescent="0.2">
      <c r="J90" s="18"/>
    </row>
    <row r="91" spans="10:10" x14ac:dyDescent="0.2">
      <c r="J91" s="18"/>
    </row>
    <row r="133" spans="2:3" x14ac:dyDescent="0.2">
      <c r="B133" s="18"/>
      <c r="C133" s="18"/>
    </row>
  </sheetData>
  <mergeCells count="40">
    <mergeCell ref="P7:Q7"/>
    <mergeCell ref="R7:S7"/>
    <mergeCell ref="P5:T6"/>
    <mergeCell ref="J5:J8"/>
    <mergeCell ref="O5:O8"/>
    <mergeCell ref="K5:N5"/>
    <mergeCell ref="A9:A12"/>
    <mergeCell ref="I7:I8"/>
    <mergeCell ref="A1:I1"/>
    <mergeCell ref="A2:I2"/>
    <mergeCell ref="A3:I3"/>
    <mergeCell ref="A4:I4"/>
    <mergeCell ref="C7:D7"/>
    <mergeCell ref="E7:F7"/>
    <mergeCell ref="G7:H7"/>
    <mergeCell ref="C6:I6"/>
    <mergeCell ref="A5:B8"/>
    <mergeCell ref="C5:I5"/>
    <mergeCell ref="A13:B13"/>
    <mergeCell ref="A57:B57"/>
    <mergeCell ref="A58:B58"/>
    <mergeCell ref="A59:B59"/>
    <mergeCell ref="A24:A27"/>
    <mergeCell ref="A28:B28"/>
    <mergeCell ref="A29:A32"/>
    <mergeCell ref="A33:B33"/>
    <mergeCell ref="A53:B53"/>
    <mergeCell ref="A38:B38"/>
    <mergeCell ref="A39:A42"/>
    <mergeCell ref="A43:B43"/>
    <mergeCell ref="A44:A47"/>
    <mergeCell ref="A48:B48"/>
    <mergeCell ref="A49:A52"/>
    <mergeCell ref="A56:B56"/>
    <mergeCell ref="A55:B55"/>
    <mergeCell ref="A14:A17"/>
    <mergeCell ref="A18:B18"/>
    <mergeCell ref="A19:A22"/>
    <mergeCell ref="A23:B23"/>
    <mergeCell ref="A34:A37"/>
  </mergeCells>
  <phoneticPr fontId="20" type="noConversion"/>
  <conditionalFormatting sqref="D31:F31 D15:F15 D10:F10 D51:E51 D46:F46 C55:C59 E55:E59 D20:F21 D25:F26 D35:F36 D50:F50 E9:E12 C9:C12 E14:E17 E19:E22 E24:E27 E29:E32 E34:E37 E39:E42 E44:E47 E49:E52 C49:C52 D9:D10 F9:F10 C14:C17 D14:D15 F14:F16 C19:C22 D19:D20 F19:F20 C24:C27 D24:D25 F24:F25 C29:C32 C34:C37 D34:D35 F34:F35 I34:I37 C39:C42 C44:C47 D49:D50 F49:F50 D12:F12 C17:F17 C22:F22 C27:F27 C32:F32 C37:F37 C42:F42 C47:F47 C52:F52">
    <cfRule type="cellIs" dxfId="128" priority="534" operator="greaterThan">
      <formula>0</formula>
    </cfRule>
  </conditionalFormatting>
  <conditionalFormatting sqref="D55:D59 F55:F59 I55:I58 I35:I37 D9:D12 F9:F12 D14:D17 F14:F17 D19:D22 F19:F22 D24:D27 F24:F27 D29:D32 F29:F32 D34:D37 F34:F37 D39:D42 F39:F42 D44:D47 F44:F47 D49:D52 F49:F52">
    <cfRule type="cellIs" dxfId="127" priority="319" operator="greaterThan">
      <formula>0</formula>
    </cfRule>
  </conditionalFormatting>
  <conditionalFormatting sqref="I9:I10">
    <cfRule type="cellIs" dxfId="126" priority="14" operator="greaterThan">
      <formula>0</formula>
    </cfRule>
  </conditionalFormatting>
  <conditionalFormatting sqref="I14:I15">
    <cfRule type="cellIs" dxfId="125" priority="13" operator="greaterThan">
      <formula>0</formula>
    </cfRule>
  </conditionalFormatting>
  <conditionalFormatting sqref="I19:I20">
    <cfRule type="cellIs" dxfId="124" priority="12" operator="greaterThan">
      <formula>0</formula>
    </cfRule>
  </conditionalFormatting>
  <conditionalFormatting sqref="I24:I25">
    <cfRule type="cellIs" dxfId="123" priority="11" operator="greaterThan">
      <formula>0</formula>
    </cfRule>
  </conditionalFormatting>
  <conditionalFormatting sqref="D29:D30">
    <cfRule type="cellIs" dxfId="122" priority="10" operator="greaterThan">
      <formula>0</formula>
    </cfRule>
  </conditionalFormatting>
  <conditionalFormatting sqref="F29:F30">
    <cfRule type="cellIs" dxfId="121" priority="9" operator="greaterThan">
      <formula>0</formula>
    </cfRule>
  </conditionalFormatting>
  <conditionalFormatting sqref="I29:I30">
    <cfRule type="cellIs" dxfId="120" priority="8" operator="greaterThan">
      <formula>0</formula>
    </cfRule>
  </conditionalFormatting>
  <conditionalFormatting sqref="D39:D40">
    <cfRule type="cellIs" dxfId="119" priority="7" operator="greaterThan">
      <formula>0</formula>
    </cfRule>
  </conditionalFormatting>
  <conditionalFormatting sqref="F39:F40">
    <cfRule type="cellIs" dxfId="118" priority="6" operator="greaterThan">
      <formula>0</formula>
    </cfRule>
  </conditionalFormatting>
  <conditionalFormatting sqref="I39:I40">
    <cfRule type="cellIs" dxfId="117" priority="5" operator="greaterThan">
      <formula>0</formula>
    </cfRule>
  </conditionalFormatting>
  <conditionalFormatting sqref="D44:D45">
    <cfRule type="cellIs" dxfId="116" priority="4" operator="greaterThan">
      <formula>0</formula>
    </cfRule>
  </conditionalFormatting>
  <conditionalFormatting sqref="F44:F45">
    <cfRule type="cellIs" dxfId="115" priority="3" operator="greaterThan">
      <formula>0</formula>
    </cfRule>
  </conditionalFormatting>
  <conditionalFormatting sqref="I44:I45">
    <cfRule type="cellIs" dxfId="114" priority="2" operator="greaterThan">
      <formula>0</formula>
    </cfRule>
  </conditionalFormatting>
  <conditionalFormatting sqref="I49:I50">
    <cfRule type="cellIs" dxfId="113" priority="1" operator="greaterThan">
      <formula>0</formula>
    </cfRule>
  </conditionalFormatting>
  <printOptions horizontalCentered="1"/>
  <pageMargins left="0" right="0" top="0.51181102362204722" bottom="0.51181102362204722" header="0.31496062992125984" footer="0.31496062992125984"/>
  <pageSetup paperSize="9" scale="70" orientation="portrait" verticalDpi="300" r:id="rId1"/>
  <rowBreaks count="1" manualBreakCount="1">
    <brk id="59" max="16383" man="1"/>
  </rowBreaks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zoomScaleSheetLayoutView="70" workbookViewId="0">
      <pane xSplit="1" ySplit="8" topLeftCell="B33" activePane="bottomRight" state="frozen"/>
      <selection activeCell="K6" sqref="K6:N6"/>
      <selection pane="topRight" activeCell="K6" sqref="K6:N6"/>
      <selection pane="bottomLeft" activeCell="K6" sqref="K6:N6"/>
      <selection pane="bottomRight" activeCell="N7" sqref="N7"/>
    </sheetView>
  </sheetViews>
  <sheetFormatPr baseColWidth="10" defaultColWidth="9.1640625" defaultRowHeight="15" x14ac:dyDescent="0.2"/>
  <cols>
    <col min="1" max="1" width="16.83203125" style="2" customWidth="1"/>
    <col min="2" max="2" width="5.1640625" style="2" customWidth="1"/>
    <col min="3" max="3" width="8.5" style="2" customWidth="1"/>
    <col min="4" max="4" width="10.1640625" style="2" customWidth="1"/>
    <col min="5" max="5" width="8.6640625" style="2" customWidth="1"/>
    <col min="6" max="6" width="8.1640625" style="2" customWidth="1"/>
    <col min="7" max="9" width="5.6640625" style="2" customWidth="1"/>
    <col min="10" max="16384" width="9.1640625" style="2"/>
  </cols>
  <sheetData>
    <row r="1" spans="1:20" s="1" customFormat="1" ht="19" x14ac:dyDescent="0.2">
      <c r="A1" s="148" t="s">
        <v>31</v>
      </c>
      <c r="B1" s="148"/>
      <c r="C1" s="148"/>
      <c r="D1" s="148"/>
      <c r="E1" s="148"/>
      <c r="F1" s="148"/>
      <c r="G1" s="148"/>
      <c r="H1" s="148"/>
      <c r="I1" s="148"/>
    </row>
    <row r="2" spans="1:20" s="1" customFormat="1" ht="16" x14ac:dyDescent="0.2">
      <c r="A2" s="149" t="s">
        <v>17</v>
      </c>
      <c r="B2" s="149"/>
      <c r="C2" s="149"/>
      <c r="D2" s="149"/>
      <c r="E2" s="149"/>
      <c r="F2" s="149"/>
      <c r="G2" s="149"/>
      <c r="H2" s="149"/>
      <c r="I2" s="149"/>
    </row>
    <row r="3" spans="1:20" s="1" customFormat="1" ht="16" x14ac:dyDescent="0.2">
      <c r="A3" s="149">
        <v>2016</v>
      </c>
      <c r="B3" s="149"/>
      <c r="C3" s="149"/>
      <c r="D3" s="149"/>
      <c r="E3" s="149"/>
      <c r="F3" s="149"/>
      <c r="G3" s="149"/>
      <c r="H3" s="149"/>
      <c r="I3" s="149"/>
    </row>
    <row r="4" spans="1:20" s="1" customFormat="1" ht="17" thickBot="1" x14ac:dyDescent="0.25">
      <c r="A4" s="136" t="s">
        <v>176</v>
      </c>
      <c r="B4" s="136"/>
      <c r="C4" s="136"/>
      <c r="D4" s="136"/>
      <c r="E4" s="136"/>
      <c r="F4" s="136"/>
      <c r="G4" s="136"/>
      <c r="H4" s="136"/>
      <c r="I4" s="136"/>
    </row>
    <row r="5" spans="1:20" s="1" customFormat="1" ht="17" thickBot="1" x14ac:dyDescent="0.25">
      <c r="A5" s="141" t="s">
        <v>0</v>
      </c>
      <c r="B5" s="142"/>
      <c r="C5" s="150" t="s">
        <v>177</v>
      </c>
      <c r="D5" s="151"/>
      <c r="E5" s="151"/>
      <c r="F5" s="151"/>
      <c r="G5" s="151"/>
      <c r="H5" s="151"/>
      <c r="I5" s="152"/>
      <c r="J5" s="115" t="s">
        <v>1</v>
      </c>
      <c r="K5" s="102" t="s">
        <v>193</v>
      </c>
      <c r="L5" s="118"/>
      <c r="M5" s="118"/>
      <c r="N5" s="119"/>
      <c r="O5" s="115" t="s">
        <v>3</v>
      </c>
      <c r="P5" s="120" t="s">
        <v>159</v>
      </c>
      <c r="Q5" s="121"/>
      <c r="R5" s="121"/>
      <c r="S5" s="121"/>
      <c r="T5" s="122"/>
    </row>
    <row r="6" spans="1:20" ht="16" thickBot="1" x14ac:dyDescent="0.25">
      <c r="A6" s="143"/>
      <c r="B6" s="144"/>
      <c r="C6" s="138"/>
      <c r="D6" s="139"/>
      <c r="E6" s="139"/>
      <c r="F6" s="139"/>
      <c r="G6" s="139"/>
      <c r="H6" s="139"/>
      <c r="I6" s="140"/>
      <c r="J6" s="116"/>
      <c r="K6" s="84" t="s">
        <v>187</v>
      </c>
      <c r="L6" s="84"/>
      <c r="M6" s="84"/>
      <c r="N6" s="89"/>
      <c r="O6" s="116"/>
      <c r="P6" s="123"/>
      <c r="Q6" s="124"/>
      <c r="R6" s="124"/>
      <c r="S6" s="124"/>
      <c r="T6" s="125"/>
    </row>
    <row r="7" spans="1:20" ht="16" thickBot="1" x14ac:dyDescent="0.25">
      <c r="A7" s="143"/>
      <c r="B7" s="144"/>
      <c r="C7" s="137" t="s">
        <v>178</v>
      </c>
      <c r="D7" s="137"/>
      <c r="E7" s="137" t="s">
        <v>182</v>
      </c>
      <c r="F7" s="137"/>
      <c r="G7" s="137" t="s">
        <v>181</v>
      </c>
      <c r="H7" s="137"/>
      <c r="I7" s="135" t="s">
        <v>3</v>
      </c>
      <c r="J7" s="116"/>
      <c r="K7" s="84" t="s">
        <v>188</v>
      </c>
      <c r="L7" s="84"/>
      <c r="M7" s="84" t="s">
        <v>189</v>
      </c>
      <c r="N7" s="89"/>
      <c r="O7" s="116"/>
      <c r="P7" s="101" t="s">
        <v>158</v>
      </c>
      <c r="Q7" s="101"/>
      <c r="R7" s="101" t="s">
        <v>2</v>
      </c>
      <c r="S7" s="101"/>
      <c r="T7" s="87" t="s">
        <v>3</v>
      </c>
    </row>
    <row r="8" spans="1:20" ht="16" thickBot="1" x14ac:dyDescent="0.25">
      <c r="A8" s="145"/>
      <c r="B8" s="146"/>
      <c r="C8" s="83" t="s">
        <v>179</v>
      </c>
      <c r="D8" s="83" t="s">
        <v>180</v>
      </c>
      <c r="E8" s="83" t="s">
        <v>179</v>
      </c>
      <c r="F8" s="83" t="s">
        <v>180</v>
      </c>
      <c r="G8" s="83" t="s">
        <v>179</v>
      </c>
      <c r="H8" s="83" t="s">
        <v>180</v>
      </c>
      <c r="I8" s="135"/>
      <c r="J8" s="117"/>
      <c r="K8" s="84" t="s">
        <v>190</v>
      </c>
      <c r="L8" s="84" t="s">
        <v>2</v>
      </c>
      <c r="M8" s="84" t="s">
        <v>190</v>
      </c>
      <c r="N8" s="89" t="s">
        <v>2</v>
      </c>
      <c r="O8" s="117"/>
      <c r="P8" s="85" t="s">
        <v>160</v>
      </c>
      <c r="Q8" s="85" t="s">
        <v>161</v>
      </c>
      <c r="R8" s="85" t="s">
        <v>162</v>
      </c>
      <c r="S8" s="85" t="s">
        <v>163</v>
      </c>
      <c r="T8" s="88"/>
    </row>
    <row r="9" spans="1:20" ht="15" customHeight="1" x14ac:dyDescent="0.2">
      <c r="A9" s="133" t="s">
        <v>199</v>
      </c>
      <c r="B9" s="76" t="s">
        <v>5</v>
      </c>
      <c r="C9" s="76">
        <v>0</v>
      </c>
      <c r="D9" s="76">
        <v>0</v>
      </c>
      <c r="E9" s="76">
        <v>0</v>
      </c>
      <c r="F9" s="76">
        <v>0</v>
      </c>
      <c r="G9" s="76">
        <f>C9+E9</f>
        <v>0</v>
      </c>
      <c r="H9" s="76">
        <f>D9+F9</f>
        <v>0</v>
      </c>
      <c r="I9" s="76">
        <v>0</v>
      </c>
      <c r="J9" s="76">
        <f>SUM(G9:H9)</f>
        <v>0</v>
      </c>
      <c r="K9" s="76">
        <f t="shared" ref="K9:N13" si="0">C9</f>
        <v>0</v>
      </c>
      <c r="L9" s="76">
        <f t="shared" si="0"/>
        <v>0</v>
      </c>
      <c r="M9" s="76">
        <f t="shared" si="0"/>
        <v>0</v>
      </c>
      <c r="N9" s="76">
        <f t="shared" si="0"/>
        <v>0</v>
      </c>
      <c r="O9" s="77">
        <f t="shared" ref="O9:O13" si="1">I9</f>
        <v>0</v>
      </c>
      <c r="P9" s="78" t="e">
        <f t="shared" ref="P9:P13" si="2">(K9+L9+M9+N9)/J9</f>
        <v>#DIV/0!</v>
      </c>
      <c r="Q9" s="78" t="e">
        <f t="shared" ref="Q9:Q13" si="3">(M9+N9)/(J9-K9-L9)</f>
        <v>#DIV/0!</v>
      </c>
      <c r="R9" s="78" t="e">
        <f t="shared" ref="R9:R13" si="4">(L9+N9)/(K9+L9+M9+N9)</f>
        <v>#DIV/0!</v>
      </c>
      <c r="S9" s="78" t="e">
        <f t="shared" ref="S9:S13" si="5">(L9+N9)/J9</f>
        <v>#DIV/0!</v>
      </c>
      <c r="T9" s="78" t="e">
        <f t="shared" ref="T9:T13" si="6">O9/(L9+N9)</f>
        <v>#DIV/0!</v>
      </c>
    </row>
    <row r="10" spans="1:20" x14ac:dyDescent="0.2">
      <c r="A10" s="133"/>
      <c r="B10" s="3" t="s">
        <v>6</v>
      </c>
      <c r="C10" s="30">
        <v>0</v>
      </c>
      <c r="D10" s="30">
        <v>0</v>
      </c>
      <c r="E10" s="30">
        <v>0</v>
      </c>
      <c r="F10" s="30">
        <v>0</v>
      </c>
      <c r="G10" s="31">
        <f t="shared" ref="G10:H12" si="7">C10+E10</f>
        <v>0</v>
      </c>
      <c r="H10" s="31">
        <f t="shared" si="7"/>
        <v>0</v>
      </c>
      <c r="I10" s="30">
        <v>0</v>
      </c>
      <c r="J10" s="31">
        <f t="shared" ref="J10:J49" si="8">SUM(G10:H10)</f>
        <v>0</v>
      </c>
      <c r="K10" s="31">
        <f t="shared" si="0"/>
        <v>0</v>
      </c>
      <c r="L10" s="31">
        <f t="shared" si="0"/>
        <v>0</v>
      </c>
      <c r="M10" s="31">
        <f t="shared" si="0"/>
        <v>0</v>
      </c>
      <c r="N10" s="31">
        <f t="shared" si="0"/>
        <v>0</v>
      </c>
      <c r="O10" s="49">
        <f t="shared" si="1"/>
        <v>0</v>
      </c>
      <c r="P10" s="71" t="e">
        <f t="shared" si="2"/>
        <v>#DIV/0!</v>
      </c>
      <c r="Q10" s="71" t="e">
        <f t="shared" si="3"/>
        <v>#DIV/0!</v>
      </c>
      <c r="R10" s="71" t="e">
        <f t="shared" si="4"/>
        <v>#DIV/0!</v>
      </c>
      <c r="S10" s="71" t="e">
        <f t="shared" si="5"/>
        <v>#DIV/0!</v>
      </c>
      <c r="T10" s="71" t="e">
        <f t="shared" si="6"/>
        <v>#DIV/0!</v>
      </c>
    </row>
    <row r="11" spans="1:20" x14ac:dyDescent="0.2">
      <c r="A11" s="133"/>
      <c r="B11" s="3" t="s">
        <v>7</v>
      </c>
      <c r="C11" s="35">
        <v>0</v>
      </c>
      <c r="D11" s="35">
        <v>0</v>
      </c>
      <c r="E11" s="35">
        <v>1</v>
      </c>
      <c r="F11" s="35">
        <v>0</v>
      </c>
      <c r="G11" s="31">
        <f t="shared" si="7"/>
        <v>1</v>
      </c>
      <c r="H11" s="31">
        <f t="shared" si="7"/>
        <v>0</v>
      </c>
      <c r="I11" s="58">
        <v>0</v>
      </c>
      <c r="J11" s="31">
        <f t="shared" si="8"/>
        <v>1</v>
      </c>
      <c r="K11" s="31">
        <f t="shared" si="0"/>
        <v>0</v>
      </c>
      <c r="L11" s="31">
        <f t="shared" si="0"/>
        <v>0</v>
      </c>
      <c r="M11" s="31">
        <f t="shared" si="0"/>
        <v>1</v>
      </c>
      <c r="N11" s="31">
        <f t="shared" si="0"/>
        <v>0</v>
      </c>
      <c r="O11" s="49">
        <f t="shared" si="1"/>
        <v>0</v>
      </c>
      <c r="P11" s="71">
        <f t="shared" si="2"/>
        <v>1</v>
      </c>
      <c r="Q11" s="71">
        <f t="shared" si="3"/>
        <v>1</v>
      </c>
      <c r="R11" s="71">
        <f t="shared" si="4"/>
        <v>0</v>
      </c>
      <c r="S11" s="71">
        <f t="shared" si="5"/>
        <v>0</v>
      </c>
      <c r="T11" s="71" t="e">
        <f t="shared" si="6"/>
        <v>#DIV/0!</v>
      </c>
    </row>
    <row r="12" spans="1:20" ht="16" thickBot="1" x14ac:dyDescent="0.25">
      <c r="A12" s="134"/>
      <c r="B12" s="3" t="s">
        <v>8</v>
      </c>
      <c r="C12" s="30">
        <v>0</v>
      </c>
      <c r="D12" s="30">
        <v>0</v>
      </c>
      <c r="E12" s="30">
        <v>1</v>
      </c>
      <c r="F12" s="30">
        <v>0</v>
      </c>
      <c r="G12" s="31">
        <f t="shared" si="7"/>
        <v>1</v>
      </c>
      <c r="H12" s="31">
        <f t="shared" si="7"/>
        <v>0</v>
      </c>
      <c r="I12" s="33">
        <v>0</v>
      </c>
      <c r="J12" s="31">
        <f t="shared" si="8"/>
        <v>1</v>
      </c>
      <c r="K12" s="68">
        <f t="shared" si="0"/>
        <v>0</v>
      </c>
      <c r="L12" s="68">
        <f t="shared" si="0"/>
        <v>0</v>
      </c>
      <c r="M12" s="68">
        <f t="shared" si="0"/>
        <v>1</v>
      </c>
      <c r="N12" s="68">
        <f t="shared" si="0"/>
        <v>0</v>
      </c>
      <c r="O12" s="72">
        <f t="shared" si="1"/>
        <v>0</v>
      </c>
      <c r="P12" s="71">
        <f t="shared" si="2"/>
        <v>1</v>
      </c>
      <c r="Q12" s="71">
        <f t="shared" si="3"/>
        <v>1</v>
      </c>
      <c r="R12" s="71">
        <f t="shared" si="4"/>
        <v>0</v>
      </c>
      <c r="S12" s="71">
        <f t="shared" si="5"/>
        <v>0</v>
      </c>
      <c r="T12" s="71" t="e">
        <f t="shared" si="6"/>
        <v>#DIV/0!</v>
      </c>
    </row>
    <row r="13" spans="1:20" ht="16" thickBot="1" x14ac:dyDescent="0.25">
      <c r="A13" s="109" t="s">
        <v>1</v>
      </c>
      <c r="B13" s="110"/>
      <c r="C13" s="37">
        <f>SUM(C9:C12)</f>
        <v>0</v>
      </c>
      <c r="D13" s="37">
        <f t="shared" ref="D13:F13" si="9">SUM(D9:D12)</f>
        <v>0</v>
      </c>
      <c r="E13" s="37">
        <f>SUM(E9:E12)</f>
        <v>2</v>
      </c>
      <c r="F13" s="37">
        <f t="shared" si="9"/>
        <v>0</v>
      </c>
      <c r="G13" s="37">
        <f>SUM(G9:G12)</f>
        <v>2</v>
      </c>
      <c r="H13" s="37">
        <f t="shared" ref="H13" si="10">SUM(H9:H12)</f>
        <v>0</v>
      </c>
      <c r="I13" s="59">
        <f>SUM(I9:I12)</f>
        <v>0</v>
      </c>
      <c r="J13" s="31">
        <f t="shared" si="8"/>
        <v>2</v>
      </c>
      <c r="K13" s="73">
        <f t="shared" si="0"/>
        <v>0</v>
      </c>
      <c r="L13" s="73">
        <f t="shared" si="0"/>
        <v>0</v>
      </c>
      <c r="M13" s="73">
        <f t="shared" si="0"/>
        <v>2</v>
      </c>
      <c r="N13" s="73">
        <f t="shared" si="0"/>
        <v>0</v>
      </c>
      <c r="O13" s="74">
        <f t="shared" si="1"/>
        <v>0</v>
      </c>
      <c r="P13" s="71">
        <f t="shared" si="2"/>
        <v>1</v>
      </c>
      <c r="Q13" s="71">
        <f t="shared" si="3"/>
        <v>1</v>
      </c>
      <c r="R13" s="71">
        <f t="shared" si="4"/>
        <v>0</v>
      </c>
      <c r="S13" s="71">
        <f t="shared" si="5"/>
        <v>0</v>
      </c>
      <c r="T13" s="71" t="e">
        <f t="shared" si="6"/>
        <v>#DIV/0!</v>
      </c>
    </row>
    <row r="14" spans="1:20" ht="15" customHeight="1" x14ac:dyDescent="0.2">
      <c r="A14" s="132" t="s">
        <v>28</v>
      </c>
      <c r="B14" s="3" t="s">
        <v>5</v>
      </c>
      <c r="C14" s="76">
        <v>0</v>
      </c>
      <c r="D14" s="31">
        <v>0</v>
      </c>
      <c r="E14" s="31">
        <v>0</v>
      </c>
      <c r="F14" s="76">
        <v>0</v>
      </c>
      <c r="G14" s="31">
        <f>C14+E14</f>
        <v>0</v>
      </c>
      <c r="H14" s="31">
        <f>D14+F14</f>
        <v>0</v>
      </c>
      <c r="I14" s="76">
        <v>0</v>
      </c>
      <c r="J14" s="31">
        <f t="shared" si="8"/>
        <v>0</v>
      </c>
      <c r="K14" s="31">
        <f t="shared" ref="K14:K43" si="11">C14</f>
        <v>0</v>
      </c>
      <c r="L14" s="31">
        <f t="shared" ref="L14:L43" si="12">D14</f>
        <v>0</v>
      </c>
      <c r="M14" s="31">
        <f t="shared" ref="M14:M43" si="13">E14</f>
        <v>0</v>
      </c>
      <c r="N14" s="31">
        <f t="shared" ref="N14:N43" si="14">F14</f>
        <v>0</v>
      </c>
      <c r="O14" s="49">
        <f t="shared" ref="O14:O43" si="15">I14</f>
        <v>0</v>
      </c>
      <c r="P14" s="71" t="e">
        <f t="shared" ref="P14:P43" si="16">(K14+L14+M14+N14)/J14</f>
        <v>#DIV/0!</v>
      </c>
      <c r="Q14" s="71" t="e">
        <f t="shared" ref="Q14:Q43" si="17">(M14+N14)/(J14-K14-L14)</f>
        <v>#DIV/0!</v>
      </c>
      <c r="R14" s="71" t="e">
        <f t="shared" ref="R14:R43" si="18">(L14+N14)/(K14+L14+M14+N14)</f>
        <v>#DIV/0!</v>
      </c>
      <c r="S14" s="71" t="e">
        <f t="shared" ref="S14:S43" si="19">(L14+N14)/J14</f>
        <v>#DIV/0!</v>
      </c>
      <c r="T14" s="71" t="e">
        <f t="shared" ref="T14:T43" si="20">O14/(L14+N14)</f>
        <v>#DIV/0!</v>
      </c>
    </row>
    <row r="15" spans="1:20" x14ac:dyDescent="0.2">
      <c r="A15" s="133"/>
      <c r="B15" s="3" t="s">
        <v>6</v>
      </c>
      <c r="C15" s="30">
        <v>0</v>
      </c>
      <c r="D15" s="30">
        <v>0</v>
      </c>
      <c r="E15" s="30">
        <v>3</v>
      </c>
      <c r="F15" s="30">
        <v>0</v>
      </c>
      <c r="G15" s="31">
        <f t="shared" ref="G15:H17" si="21">C15+E15</f>
        <v>3</v>
      </c>
      <c r="H15" s="31">
        <f t="shared" si="21"/>
        <v>0</v>
      </c>
      <c r="I15" s="30">
        <v>0</v>
      </c>
      <c r="J15" s="31">
        <f t="shared" si="8"/>
        <v>3</v>
      </c>
      <c r="K15" s="31">
        <f t="shared" si="11"/>
        <v>0</v>
      </c>
      <c r="L15" s="31">
        <f t="shared" si="12"/>
        <v>0</v>
      </c>
      <c r="M15" s="31">
        <f t="shared" si="13"/>
        <v>3</v>
      </c>
      <c r="N15" s="31">
        <f t="shared" si="14"/>
        <v>0</v>
      </c>
      <c r="O15" s="49">
        <f t="shared" si="15"/>
        <v>0</v>
      </c>
      <c r="P15" s="71">
        <f t="shared" si="16"/>
        <v>1</v>
      </c>
      <c r="Q15" s="71">
        <f t="shared" si="17"/>
        <v>1</v>
      </c>
      <c r="R15" s="71">
        <f t="shared" si="18"/>
        <v>0</v>
      </c>
      <c r="S15" s="71">
        <f t="shared" si="19"/>
        <v>0</v>
      </c>
      <c r="T15" s="71" t="e">
        <f t="shared" si="20"/>
        <v>#DIV/0!</v>
      </c>
    </row>
    <row r="16" spans="1:20" x14ac:dyDescent="0.2">
      <c r="A16" s="133"/>
      <c r="B16" s="3" t="s">
        <v>7</v>
      </c>
      <c r="C16" s="35">
        <v>0</v>
      </c>
      <c r="D16" s="35">
        <v>0</v>
      </c>
      <c r="E16" s="35">
        <v>0</v>
      </c>
      <c r="F16" s="35">
        <v>0</v>
      </c>
      <c r="G16" s="31">
        <f t="shared" si="21"/>
        <v>0</v>
      </c>
      <c r="H16" s="30">
        <f>D16+F16</f>
        <v>0</v>
      </c>
      <c r="I16" s="58">
        <v>0</v>
      </c>
      <c r="J16" s="31">
        <f t="shared" si="8"/>
        <v>0</v>
      </c>
      <c r="K16" s="31">
        <f t="shared" si="11"/>
        <v>0</v>
      </c>
      <c r="L16" s="31">
        <f t="shared" si="12"/>
        <v>0</v>
      </c>
      <c r="M16" s="31">
        <f t="shared" si="13"/>
        <v>0</v>
      </c>
      <c r="N16" s="31">
        <f t="shared" si="14"/>
        <v>0</v>
      </c>
      <c r="O16" s="49">
        <f t="shared" si="15"/>
        <v>0</v>
      </c>
      <c r="P16" s="71" t="e">
        <f t="shared" si="16"/>
        <v>#DIV/0!</v>
      </c>
      <c r="Q16" s="71" t="e">
        <f t="shared" si="17"/>
        <v>#DIV/0!</v>
      </c>
      <c r="R16" s="71" t="e">
        <f t="shared" si="18"/>
        <v>#DIV/0!</v>
      </c>
      <c r="S16" s="71" t="e">
        <f t="shared" si="19"/>
        <v>#DIV/0!</v>
      </c>
      <c r="T16" s="71" t="e">
        <f t="shared" si="20"/>
        <v>#DIV/0!</v>
      </c>
    </row>
    <row r="17" spans="1:20" ht="16" thickBot="1" x14ac:dyDescent="0.25">
      <c r="A17" s="134"/>
      <c r="B17" s="3" t="s">
        <v>8</v>
      </c>
      <c r="C17" s="30">
        <v>0</v>
      </c>
      <c r="D17" s="30">
        <v>0</v>
      </c>
      <c r="E17" s="30">
        <v>2</v>
      </c>
      <c r="F17" s="30">
        <v>0</v>
      </c>
      <c r="G17" s="31">
        <f t="shared" si="21"/>
        <v>2</v>
      </c>
      <c r="H17" s="31">
        <f t="shared" si="21"/>
        <v>0</v>
      </c>
      <c r="I17" s="33">
        <v>0</v>
      </c>
      <c r="J17" s="31">
        <f t="shared" si="8"/>
        <v>2</v>
      </c>
      <c r="K17" s="68">
        <f t="shared" si="11"/>
        <v>0</v>
      </c>
      <c r="L17" s="68">
        <f t="shared" si="12"/>
        <v>0</v>
      </c>
      <c r="M17" s="68">
        <f t="shared" si="13"/>
        <v>2</v>
      </c>
      <c r="N17" s="68">
        <f t="shared" si="14"/>
        <v>0</v>
      </c>
      <c r="O17" s="72">
        <f t="shared" si="15"/>
        <v>0</v>
      </c>
      <c r="P17" s="71">
        <f t="shared" si="16"/>
        <v>1</v>
      </c>
      <c r="Q17" s="71">
        <f t="shared" si="17"/>
        <v>1</v>
      </c>
      <c r="R17" s="71">
        <f t="shared" si="18"/>
        <v>0</v>
      </c>
      <c r="S17" s="71">
        <f t="shared" si="19"/>
        <v>0</v>
      </c>
      <c r="T17" s="71" t="e">
        <f t="shared" si="20"/>
        <v>#DIV/0!</v>
      </c>
    </row>
    <row r="18" spans="1:20" ht="16" thickBot="1" x14ac:dyDescent="0.25">
      <c r="A18" s="109" t="s">
        <v>1</v>
      </c>
      <c r="B18" s="110"/>
      <c r="C18" s="37">
        <f>SUM(C14:C17)</f>
        <v>0</v>
      </c>
      <c r="D18" s="37">
        <f t="shared" ref="D18:F18" si="22">SUM(D14:D17)</f>
        <v>0</v>
      </c>
      <c r="E18" s="37">
        <f>SUM(E14:E17)</f>
        <v>5</v>
      </c>
      <c r="F18" s="37">
        <f t="shared" si="22"/>
        <v>0</v>
      </c>
      <c r="G18" s="37">
        <f>SUM(G14:G17)</f>
        <v>5</v>
      </c>
      <c r="H18" s="37">
        <f t="shared" ref="H18" si="23">SUM(H14:H17)</f>
        <v>0</v>
      </c>
      <c r="I18" s="59">
        <f>SUM(I14:I17)</f>
        <v>0</v>
      </c>
      <c r="J18" s="31">
        <f t="shared" si="8"/>
        <v>5</v>
      </c>
      <c r="K18" s="73">
        <f t="shared" si="11"/>
        <v>0</v>
      </c>
      <c r="L18" s="73">
        <f t="shared" si="12"/>
        <v>0</v>
      </c>
      <c r="M18" s="73">
        <f t="shared" si="13"/>
        <v>5</v>
      </c>
      <c r="N18" s="73">
        <f t="shared" si="14"/>
        <v>0</v>
      </c>
      <c r="O18" s="74">
        <f t="shared" si="15"/>
        <v>0</v>
      </c>
      <c r="P18" s="71">
        <f t="shared" si="16"/>
        <v>1</v>
      </c>
      <c r="Q18" s="71">
        <f t="shared" si="17"/>
        <v>1</v>
      </c>
      <c r="R18" s="71">
        <f t="shared" si="18"/>
        <v>0</v>
      </c>
      <c r="S18" s="71">
        <f t="shared" si="19"/>
        <v>0</v>
      </c>
      <c r="T18" s="71" t="e">
        <f t="shared" si="20"/>
        <v>#DIV/0!</v>
      </c>
    </row>
    <row r="19" spans="1:20" ht="15" customHeight="1" x14ac:dyDescent="0.2">
      <c r="A19" s="132" t="s">
        <v>29</v>
      </c>
      <c r="B19" s="3" t="s">
        <v>5</v>
      </c>
      <c r="C19" s="76">
        <v>0</v>
      </c>
      <c r="D19" s="76">
        <v>0</v>
      </c>
      <c r="E19" s="31">
        <v>4</v>
      </c>
      <c r="F19" s="76">
        <v>0</v>
      </c>
      <c r="G19" s="31">
        <f>C19+E19</f>
        <v>4</v>
      </c>
      <c r="H19" s="31">
        <f>D19+F19</f>
        <v>0</v>
      </c>
      <c r="I19" s="76">
        <v>0</v>
      </c>
      <c r="J19" s="31">
        <f t="shared" si="8"/>
        <v>4</v>
      </c>
      <c r="K19" s="31">
        <f t="shared" si="11"/>
        <v>0</v>
      </c>
      <c r="L19" s="31">
        <f t="shared" si="12"/>
        <v>0</v>
      </c>
      <c r="M19" s="31">
        <f t="shared" si="13"/>
        <v>4</v>
      </c>
      <c r="N19" s="31">
        <f t="shared" si="14"/>
        <v>0</v>
      </c>
      <c r="O19" s="49">
        <f t="shared" si="15"/>
        <v>0</v>
      </c>
      <c r="P19" s="71">
        <f t="shared" si="16"/>
        <v>1</v>
      </c>
      <c r="Q19" s="71">
        <f t="shared" si="17"/>
        <v>1</v>
      </c>
      <c r="R19" s="71">
        <f t="shared" si="18"/>
        <v>0</v>
      </c>
      <c r="S19" s="71">
        <f t="shared" si="19"/>
        <v>0</v>
      </c>
      <c r="T19" s="71" t="e">
        <f t="shared" si="20"/>
        <v>#DIV/0!</v>
      </c>
    </row>
    <row r="20" spans="1:20" x14ac:dyDescent="0.2">
      <c r="A20" s="133"/>
      <c r="B20" s="3" t="s">
        <v>6</v>
      </c>
      <c r="C20" s="30">
        <v>0</v>
      </c>
      <c r="D20" s="30">
        <v>0</v>
      </c>
      <c r="E20" s="30">
        <v>7</v>
      </c>
      <c r="F20" s="30">
        <v>0</v>
      </c>
      <c r="G20" s="31">
        <f t="shared" ref="G20:H22" si="24">C20+E20</f>
        <v>7</v>
      </c>
      <c r="H20" s="31">
        <f t="shared" si="24"/>
        <v>0</v>
      </c>
      <c r="I20" s="30">
        <v>0</v>
      </c>
      <c r="J20" s="31">
        <f t="shared" si="8"/>
        <v>7</v>
      </c>
      <c r="K20" s="31">
        <f t="shared" si="11"/>
        <v>0</v>
      </c>
      <c r="L20" s="31">
        <f t="shared" si="12"/>
        <v>0</v>
      </c>
      <c r="M20" s="31">
        <f t="shared" si="13"/>
        <v>7</v>
      </c>
      <c r="N20" s="31">
        <f t="shared" si="14"/>
        <v>0</v>
      </c>
      <c r="O20" s="49">
        <f t="shared" si="15"/>
        <v>0</v>
      </c>
      <c r="P20" s="71">
        <f t="shared" si="16"/>
        <v>1</v>
      </c>
      <c r="Q20" s="71">
        <f t="shared" si="17"/>
        <v>1</v>
      </c>
      <c r="R20" s="71">
        <f t="shared" si="18"/>
        <v>0</v>
      </c>
      <c r="S20" s="71">
        <f t="shared" si="19"/>
        <v>0</v>
      </c>
      <c r="T20" s="71" t="e">
        <f t="shared" si="20"/>
        <v>#DIV/0!</v>
      </c>
    </row>
    <row r="21" spans="1:20" x14ac:dyDescent="0.2">
      <c r="A21" s="133"/>
      <c r="B21" s="3" t="s">
        <v>7</v>
      </c>
      <c r="C21" s="35">
        <v>0</v>
      </c>
      <c r="D21" s="35">
        <v>0</v>
      </c>
      <c r="E21" s="35">
        <v>6</v>
      </c>
      <c r="F21" s="35">
        <v>0</v>
      </c>
      <c r="G21" s="31">
        <f t="shared" si="24"/>
        <v>6</v>
      </c>
      <c r="H21" s="31">
        <f t="shared" si="24"/>
        <v>0</v>
      </c>
      <c r="I21" s="58">
        <v>0</v>
      </c>
      <c r="J21" s="31">
        <f t="shared" si="8"/>
        <v>6</v>
      </c>
      <c r="K21" s="31">
        <f t="shared" si="11"/>
        <v>0</v>
      </c>
      <c r="L21" s="31">
        <f t="shared" si="12"/>
        <v>0</v>
      </c>
      <c r="M21" s="31">
        <f t="shared" si="13"/>
        <v>6</v>
      </c>
      <c r="N21" s="31">
        <f t="shared" si="14"/>
        <v>0</v>
      </c>
      <c r="O21" s="49">
        <f t="shared" si="15"/>
        <v>0</v>
      </c>
      <c r="P21" s="71">
        <f t="shared" si="16"/>
        <v>1</v>
      </c>
      <c r="Q21" s="71">
        <f t="shared" si="17"/>
        <v>1</v>
      </c>
      <c r="R21" s="71">
        <f t="shared" si="18"/>
        <v>0</v>
      </c>
      <c r="S21" s="71">
        <f t="shared" si="19"/>
        <v>0</v>
      </c>
      <c r="T21" s="71" t="e">
        <f t="shared" si="20"/>
        <v>#DIV/0!</v>
      </c>
    </row>
    <row r="22" spans="1:20" ht="16" thickBot="1" x14ac:dyDescent="0.25">
      <c r="A22" s="134"/>
      <c r="B22" s="3" t="s">
        <v>8</v>
      </c>
      <c r="C22" s="30">
        <v>0</v>
      </c>
      <c r="D22" s="30">
        <v>0</v>
      </c>
      <c r="E22" s="30">
        <v>1</v>
      </c>
      <c r="F22" s="30">
        <v>0</v>
      </c>
      <c r="G22" s="31">
        <f t="shared" si="24"/>
        <v>1</v>
      </c>
      <c r="H22" s="31">
        <f t="shared" si="24"/>
        <v>0</v>
      </c>
      <c r="I22" s="33">
        <v>0</v>
      </c>
      <c r="J22" s="31">
        <f t="shared" si="8"/>
        <v>1</v>
      </c>
      <c r="K22" s="68">
        <f t="shared" si="11"/>
        <v>0</v>
      </c>
      <c r="L22" s="68">
        <f t="shared" si="12"/>
        <v>0</v>
      </c>
      <c r="M22" s="68">
        <f t="shared" si="13"/>
        <v>1</v>
      </c>
      <c r="N22" s="68">
        <f t="shared" si="14"/>
        <v>0</v>
      </c>
      <c r="O22" s="72">
        <f t="shared" si="15"/>
        <v>0</v>
      </c>
      <c r="P22" s="71">
        <f t="shared" si="16"/>
        <v>1</v>
      </c>
      <c r="Q22" s="71">
        <f t="shared" si="17"/>
        <v>1</v>
      </c>
      <c r="R22" s="71">
        <f t="shared" si="18"/>
        <v>0</v>
      </c>
      <c r="S22" s="71">
        <f t="shared" si="19"/>
        <v>0</v>
      </c>
      <c r="T22" s="71" t="e">
        <f t="shared" si="20"/>
        <v>#DIV/0!</v>
      </c>
    </row>
    <row r="23" spans="1:20" ht="16" thickBot="1" x14ac:dyDescent="0.25">
      <c r="A23" s="109" t="s">
        <v>1</v>
      </c>
      <c r="B23" s="110"/>
      <c r="C23" s="37">
        <f>SUM(C19:C22)</f>
        <v>0</v>
      </c>
      <c r="D23" s="37">
        <f t="shared" ref="D23:F23" si="25">SUM(D19:D22)</f>
        <v>0</v>
      </c>
      <c r="E23" s="37">
        <f>SUM(E19:E22)</f>
        <v>18</v>
      </c>
      <c r="F23" s="37">
        <f t="shared" si="25"/>
        <v>0</v>
      </c>
      <c r="G23" s="37">
        <f>SUM(G19:G22)</f>
        <v>18</v>
      </c>
      <c r="H23" s="37">
        <f t="shared" ref="H23" si="26">SUM(H19:H22)</f>
        <v>0</v>
      </c>
      <c r="I23" s="59">
        <f>SUM(I19:I22)</f>
        <v>0</v>
      </c>
      <c r="J23" s="31">
        <f t="shared" si="8"/>
        <v>18</v>
      </c>
      <c r="K23" s="73">
        <f t="shared" si="11"/>
        <v>0</v>
      </c>
      <c r="L23" s="73">
        <f t="shared" si="12"/>
        <v>0</v>
      </c>
      <c r="M23" s="73">
        <f t="shared" si="13"/>
        <v>18</v>
      </c>
      <c r="N23" s="73">
        <f t="shared" si="14"/>
        <v>0</v>
      </c>
      <c r="O23" s="74">
        <f t="shared" si="15"/>
        <v>0</v>
      </c>
      <c r="P23" s="71">
        <f t="shared" si="16"/>
        <v>1</v>
      </c>
      <c r="Q23" s="71">
        <f t="shared" si="17"/>
        <v>1</v>
      </c>
      <c r="R23" s="71">
        <f t="shared" si="18"/>
        <v>0</v>
      </c>
      <c r="S23" s="71">
        <f t="shared" si="19"/>
        <v>0</v>
      </c>
      <c r="T23" s="71" t="e">
        <f t="shared" si="20"/>
        <v>#DIV/0!</v>
      </c>
    </row>
    <row r="24" spans="1:20" ht="15" customHeight="1" x14ac:dyDescent="0.2">
      <c r="A24" s="132" t="s">
        <v>166</v>
      </c>
      <c r="B24" s="3" t="s">
        <v>5</v>
      </c>
      <c r="C24" s="76">
        <v>0</v>
      </c>
      <c r="D24" s="76">
        <v>0</v>
      </c>
      <c r="E24" s="31">
        <v>0</v>
      </c>
      <c r="F24" s="76">
        <v>0</v>
      </c>
      <c r="G24" s="31">
        <f>C24+E24</f>
        <v>0</v>
      </c>
      <c r="H24" s="31">
        <f>D24+F24</f>
        <v>0</v>
      </c>
      <c r="I24" s="76">
        <v>0</v>
      </c>
      <c r="J24" s="31">
        <f t="shared" si="8"/>
        <v>0</v>
      </c>
      <c r="K24" s="31">
        <f t="shared" si="11"/>
        <v>0</v>
      </c>
      <c r="L24" s="31">
        <f t="shared" si="12"/>
        <v>0</v>
      </c>
      <c r="M24" s="31">
        <f t="shared" si="13"/>
        <v>0</v>
      </c>
      <c r="N24" s="31">
        <f t="shared" si="14"/>
        <v>0</v>
      </c>
      <c r="O24" s="49">
        <f t="shared" si="15"/>
        <v>0</v>
      </c>
      <c r="P24" s="71" t="e">
        <f t="shared" si="16"/>
        <v>#DIV/0!</v>
      </c>
      <c r="Q24" s="71" t="e">
        <f t="shared" si="17"/>
        <v>#DIV/0!</v>
      </c>
      <c r="R24" s="71" t="e">
        <f t="shared" si="18"/>
        <v>#DIV/0!</v>
      </c>
      <c r="S24" s="71" t="e">
        <f t="shared" si="19"/>
        <v>#DIV/0!</v>
      </c>
      <c r="T24" s="71" t="e">
        <f t="shared" si="20"/>
        <v>#DIV/0!</v>
      </c>
    </row>
    <row r="25" spans="1:20" x14ac:dyDescent="0.2">
      <c r="A25" s="133"/>
      <c r="B25" s="3" t="s">
        <v>6</v>
      </c>
      <c r="C25" s="30">
        <v>0</v>
      </c>
      <c r="D25" s="30">
        <v>0</v>
      </c>
      <c r="E25" s="30">
        <v>0</v>
      </c>
      <c r="F25" s="30">
        <v>0</v>
      </c>
      <c r="G25" s="31">
        <f t="shared" ref="G25:H27" si="27">C25+E25</f>
        <v>0</v>
      </c>
      <c r="H25" s="31">
        <f t="shared" si="27"/>
        <v>0</v>
      </c>
      <c r="I25" s="30">
        <v>0</v>
      </c>
      <c r="J25" s="31">
        <f t="shared" si="8"/>
        <v>0</v>
      </c>
      <c r="K25" s="31">
        <f t="shared" si="11"/>
        <v>0</v>
      </c>
      <c r="L25" s="31">
        <f t="shared" si="12"/>
        <v>0</v>
      </c>
      <c r="M25" s="31">
        <f t="shared" si="13"/>
        <v>0</v>
      </c>
      <c r="N25" s="31">
        <f t="shared" si="14"/>
        <v>0</v>
      </c>
      <c r="O25" s="49">
        <f t="shared" si="15"/>
        <v>0</v>
      </c>
      <c r="P25" s="71" t="e">
        <f t="shared" si="16"/>
        <v>#DIV/0!</v>
      </c>
      <c r="Q25" s="71" t="e">
        <f t="shared" si="17"/>
        <v>#DIV/0!</v>
      </c>
      <c r="R25" s="71" t="e">
        <f t="shared" si="18"/>
        <v>#DIV/0!</v>
      </c>
      <c r="S25" s="71" t="e">
        <f t="shared" si="19"/>
        <v>#DIV/0!</v>
      </c>
      <c r="T25" s="71" t="e">
        <f t="shared" si="20"/>
        <v>#DIV/0!</v>
      </c>
    </row>
    <row r="26" spans="1:20" x14ac:dyDescent="0.2">
      <c r="A26" s="133"/>
      <c r="B26" s="3" t="s">
        <v>7</v>
      </c>
      <c r="C26" s="35">
        <v>0</v>
      </c>
      <c r="D26" s="35">
        <v>0</v>
      </c>
      <c r="E26" s="35">
        <v>0</v>
      </c>
      <c r="F26" s="35">
        <v>0</v>
      </c>
      <c r="G26" s="31">
        <f t="shared" si="27"/>
        <v>0</v>
      </c>
      <c r="H26" s="31">
        <f t="shared" si="27"/>
        <v>0</v>
      </c>
      <c r="I26" s="58">
        <v>0</v>
      </c>
      <c r="J26" s="31">
        <f t="shared" si="8"/>
        <v>0</v>
      </c>
      <c r="K26" s="31">
        <f t="shared" si="11"/>
        <v>0</v>
      </c>
      <c r="L26" s="31">
        <f t="shared" si="12"/>
        <v>0</v>
      </c>
      <c r="M26" s="31">
        <f t="shared" si="13"/>
        <v>0</v>
      </c>
      <c r="N26" s="31">
        <f t="shared" si="14"/>
        <v>0</v>
      </c>
      <c r="O26" s="49">
        <f t="shared" si="15"/>
        <v>0</v>
      </c>
      <c r="P26" s="71" t="e">
        <f t="shared" si="16"/>
        <v>#DIV/0!</v>
      </c>
      <c r="Q26" s="71" t="e">
        <f t="shared" si="17"/>
        <v>#DIV/0!</v>
      </c>
      <c r="R26" s="71" t="e">
        <f t="shared" si="18"/>
        <v>#DIV/0!</v>
      </c>
      <c r="S26" s="71" t="e">
        <f t="shared" si="19"/>
        <v>#DIV/0!</v>
      </c>
      <c r="T26" s="71" t="e">
        <f t="shared" si="20"/>
        <v>#DIV/0!</v>
      </c>
    </row>
    <row r="27" spans="1:20" ht="16" thickBot="1" x14ac:dyDescent="0.25">
      <c r="A27" s="134"/>
      <c r="B27" s="3" t="s">
        <v>8</v>
      </c>
      <c r="C27" s="30">
        <v>0</v>
      </c>
      <c r="D27" s="30">
        <v>0</v>
      </c>
      <c r="E27" s="30">
        <v>0</v>
      </c>
      <c r="F27" s="30">
        <v>0</v>
      </c>
      <c r="G27" s="31">
        <f t="shared" si="27"/>
        <v>0</v>
      </c>
      <c r="H27" s="31">
        <f t="shared" si="27"/>
        <v>0</v>
      </c>
      <c r="I27" s="33">
        <v>0</v>
      </c>
      <c r="J27" s="31">
        <f t="shared" si="8"/>
        <v>0</v>
      </c>
      <c r="K27" s="68">
        <f t="shared" si="11"/>
        <v>0</v>
      </c>
      <c r="L27" s="68">
        <f t="shared" si="12"/>
        <v>0</v>
      </c>
      <c r="M27" s="68">
        <f t="shared" si="13"/>
        <v>0</v>
      </c>
      <c r="N27" s="68">
        <f t="shared" si="14"/>
        <v>0</v>
      </c>
      <c r="O27" s="72">
        <f t="shared" si="15"/>
        <v>0</v>
      </c>
      <c r="P27" s="71" t="e">
        <f t="shared" si="16"/>
        <v>#DIV/0!</v>
      </c>
      <c r="Q27" s="71" t="e">
        <f t="shared" si="17"/>
        <v>#DIV/0!</v>
      </c>
      <c r="R27" s="71" t="e">
        <f t="shared" si="18"/>
        <v>#DIV/0!</v>
      </c>
      <c r="S27" s="71" t="e">
        <f t="shared" si="19"/>
        <v>#DIV/0!</v>
      </c>
      <c r="T27" s="71" t="e">
        <f t="shared" si="20"/>
        <v>#DIV/0!</v>
      </c>
    </row>
    <row r="28" spans="1:20" ht="16" thickBot="1" x14ac:dyDescent="0.25">
      <c r="A28" s="109" t="s">
        <v>1</v>
      </c>
      <c r="B28" s="110"/>
      <c r="C28" s="37">
        <f>SUM(C24:C27)</f>
        <v>0</v>
      </c>
      <c r="D28" s="37">
        <f t="shared" ref="D28:F28" si="28">SUM(D24:D27)</f>
        <v>0</v>
      </c>
      <c r="E28" s="37">
        <f>SUM(E24:E27)</f>
        <v>0</v>
      </c>
      <c r="F28" s="37">
        <f t="shared" si="28"/>
        <v>0</v>
      </c>
      <c r="G28" s="37">
        <f>SUM(G24:G27)</f>
        <v>0</v>
      </c>
      <c r="H28" s="37">
        <f t="shared" ref="H28" si="29">SUM(H24:H27)</f>
        <v>0</v>
      </c>
      <c r="I28" s="59">
        <f>SUM(I24:I27)</f>
        <v>0</v>
      </c>
      <c r="J28" s="31">
        <f t="shared" si="8"/>
        <v>0</v>
      </c>
      <c r="K28" s="73">
        <f t="shared" si="11"/>
        <v>0</v>
      </c>
      <c r="L28" s="73">
        <f t="shared" si="12"/>
        <v>0</v>
      </c>
      <c r="M28" s="73">
        <f t="shared" si="13"/>
        <v>0</v>
      </c>
      <c r="N28" s="73">
        <f t="shared" si="14"/>
        <v>0</v>
      </c>
      <c r="O28" s="74">
        <f t="shared" si="15"/>
        <v>0</v>
      </c>
      <c r="P28" s="71" t="e">
        <f t="shared" si="16"/>
        <v>#DIV/0!</v>
      </c>
      <c r="Q28" s="71" t="e">
        <f t="shared" si="17"/>
        <v>#DIV/0!</v>
      </c>
      <c r="R28" s="71" t="e">
        <f t="shared" si="18"/>
        <v>#DIV/0!</v>
      </c>
      <c r="S28" s="71" t="e">
        <f t="shared" si="19"/>
        <v>#DIV/0!</v>
      </c>
      <c r="T28" s="71" t="e">
        <f t="shared" si="20"/>
        <v>#DIV/0!</v>
      </c>
    </row>
    <row r="29" spans="1:20" ht="15" customHeight="1" x14ac:dyDescent="0.2">
      <c r="A29" s="132" t="s">
        <v>30</v>
      </c>
      <c r="B29" s="3" t="s">
        <v>5</v>
      </c>
      <c r="C29" s="76">
        <v>0</v>
      </c>
      <c r="D29" s="76">
        <v>0</v>
      </c>
      <c r="E29" s="31">
        <v>7</v>
      </c>
      <c r="F29" s="76">
        <v>0</v>
      </c>
      <c r="G29" s="31">
        <f>C29+E29</f>
        <v>7</v>
      </c>
      <c r="H29" s="31">
        <f>D29+F29</f>
        <v>0</v>
      </c>
      <c r="I29" s="76">
        <v>0</v>
      </c>
      <c r="J29" s="31">
        <f t="shared" si="8"/>
        <v>7</v>
      </c>
      <c r="K29" s="31">
        <f t="shared" si="11"/>
        <v>0</v>
      </c>
      <c r="L29" s="31">
        <f t="shared" si="12"/>
        <v>0</v>
      </c>
      <c r="M29" s="31">
        <f t="shared" si="13"/>
        <v>7</v>
      </c>
      <c r="N29" s="31">
        <f t="shared" si="14"/>
        <v>0</v>
      </c>
      <c r="O29" s="49">
        <f t="shared" si="15"/>
        <v>0</v>
      </c>
      <c r="P29" s="71">
        <f t="shared" si="16"/>
        <v>1</v>
      </c>
      <c r="Q29" s="71">
        <f t="shared" si="17"/>
        <v>1</v>
      </c>
      <c r="R29" s="71">
        <f t="shared" si="18"/>
        <v>0</v>
      </c>
      <c r="S29" s="71">
        <f t="shared" si="19"/>
        <v>0</v>
      </c>
      <c r="T29" s="71" t="e">
        <f t="shared" si="20"/>
        <v>#DIV/0!</v>
      </c>
    </row>
    <row r="30" spans="1:20" x14ac:dyDescent="0.2">
      <c r="A30" s="133"/>
      <c r="B30" s="3" t="s">
        <v>6</v>
      </c>
      <c r="C30" s="30">
        <v>0</v>
      </c>
      <c r="D30" s="30">
        <v>0</v>
      </c>
      <c r="E30" s="30">
        <v>2</v>
      </c>
      <c r="F30" s="30">
        <v>0</v>
      </c>
      <c r="G30" s="31">
        <f t="shared" ref="G30:H32" si="30">C30+E30</f>
        <v>2</v>
      </c>
      <c r="H30" s="31">
        <f t="shared" si="30"/>
        <v>0</v>
      </c>
      <c r="I30" s="30">
        <v>0</v>
      </c>
      <c r="J30" s="31">
        <f t="shared" si="8"/>
        <v>2</v>
      </c>
      <c r="K30" s="31">
        <f t="shared" si="11"/>
        <v>0</v>
      </c>
      <c r="L30" s="31">
        <f t="shared" si="12"/>
        <v>0</v>
      </c>
      <c r="M30" s="31">
        <f t="shared" si="13"/>
        <v>2</v>
      </c>
      <c r="N30" s="31">
        <f t="shared" si="14"/>
        <v>0</v>
      </c>
      <c r="O30" s="49">
        <f t="shared" si="15"/>
        <v>0</v>
      </c>
      <c r="P30" s="71">
        <f t="shared" si="16"/>
        <v>1</v>
      </c>
      <c r="Q30" s="71">
        <f t="shared" si="17"/>
        <v>1</v>
      </c>
      <c r="R30" s="71">
        <f t="shared" si="18"/>
        <v>0</v>
      </c>
      <c r="S30" s="71">
        <f t="shared" si="19"/>
        <v>0</v>
      </c>
      <c r="T30" s="71" t="e">
        <f t="shared" si="20"/>
        <v>#DIV/0!</v>
      </c>
    </row>
    <row r="31" spans="1:20" x14ac:dyDescent="0.2">
      <c r="A31" s="133"/>
      <c r="B31" s="3" t="s">
        <v>7</v>
      </c>
      <c r="C31" s="35">
        <v>0</v>
      </c>
      <c r="D31" s="35">
        <v>0</v>
      </c>
      <c r="E31" s="35">
        <v>1</v>
      </c>
      <c r="F31" s="35">
        <v>0</v>
      </c>
      <c r="G31" s="31">
        <f t="shared" si="30"/>
        <v>1</v>
      </c>
      <c r="H31" s="31">
        <f t="shared" si="30"/>
        <v>0</v>
      </c>
      <c r="I31" s="58">
        <v>0</v>
      </c>
      <c r="J31" s="31">
        <f t="shared" si="8"/>
        <v>1</v>
      </c>
      <c r="K31" s="31">
        <f t="shared" si="11"/>
        <v>0</v>
      </c>
      <c r="L31" s="31">
        <f t="shared" si="12"/>
        <v>0</v>
      </c>
      <c r="M31" s="31">
        <f t="shared" si="13"/>
        <v>1</v>
      </c>
      <c r="N31" s="31">
        <f t="shared" si="14"/>
        <v>0</v>
      </c>
      <c r="O31" s="49">
        <f t="shared" si="15"/>
        <v>0</v>
      </c>
      <c r="P31" s="71">
        <f t="shared" si="16"/>
        <v>1</v>
      </c>
      <c r="Q31" s="71">
        <f t="shared" si="17"/>
        <v>1</v>
      </c>
      <c r="R31" s="71">
        <f t="shared" si="18"/>
        <v>0</v>
      </c>
      <c r="S31" s="71">
        <f t="shared" si="19"/>
        <v>0</v>
      </c>
      <c r="T31" s="71" t="e">
        <f t="shared" si="20"/>
        <v>#DIV/0!</v>
      </c>
    </row>
    <row r="32" spans="1:20" ht="16" thickBot="1" x14ac:dyDescent="0.25">
      <c r="A32" s="134"/>
      <c r="B32" s="3" t="s">
        <v>8</v>
      </c>
      <c r="C32" s="30">
        <v>0</v>
      </c>
      <c r="D32" s="30">
        <v>0</v>
      </c>
      <c r="E32" s="30">
        <v>0</v>
      </c>
      <c r="F32" s="30">
        <v>0</v>
      </c>
      <c r="G32" s="31">
        <f t="shared" si="30"/>
        <v>0</v>
      </c>
      <c r="H32" s="31">
        <f t="shared" si="30"/>
        <v>0</v>
      </c>
      <c r="I32" s="33">
        <v>0</v>
      </c>
      <c r="J32" s="31">
        <f t="shared" si="8"/>
        <v>0</v>
      </c>
      <c r="K32" s="68">
        <f t="shared" si="11"/>
        <v>0</v>
      </c>
      <c r="L32" s="68">
        <f t="shared" si="12"/>
        <v>0</v>
      </c>
      <c r="M32" s="68">
        <f t="shared" si="13"/>
        <v>0</v>
      </c>
      <c r="N32" s="68">
        <f t="shared" si="14"/>
        <v>0</v>
      </c>
      <c r="O32" s="72">
        <f t="shared" si="15"/>
        <v>0</v>
      </c>
      <c r="P32" s="71" t="e">
        <f t="shared" si="16"/>
        <v>#DIV/0!</v>
      </c>
      <c r="Q32" s="71" t="e">
        <f t="shared" si="17"/>
        <v>#DIV/0!</v>
      </c>
      <c r="R32" s="71" t="e">
        <f t="shared" si="18"/>
        <v>#DIV/0!</v>
      </c>
      <c r="S32" s="71" t="e">
        <f t="shared" si="19"/>
        <v>#DIV/0!</v>
      </c>
      <c r="T32" s="71" t="e">
        <f t="shared" si="20"/>
        <v>#DIV/0!</v>
      </c>
    </row>
    <row r="33" spans="1:20" ht="16" thickBot="1" x14ac:dyDescent="0.25">
      <c r="A33" s="109" t="s">
        <v>1</v>
      </c>
      <c r="B33" s="110"/>
      <c r="C33" s="37">
        <f>SUM(C29:C32)</f>
        <v>0</v>
      </c>
      <c r="D33" s="37">
        <f t="shared" ref="D33:F33" si="31">SUM(D29:D32)</f>
        <v>0</v>
      </c>
      <c r="E33" s="37">
        <f>SUM(E29:E32)</f>
        <v>10</v>
      </c>
      <c r="F33" s="37">
        <f t="shared" si="31"/>
        <v>0</v>
      </c>
      <c r="G33" s="37">
        <f>SUM(G29:G32)</f>
        <v>10</v>
      </c>
      <c r="H33" s="37">
        <f t="shared" ref="H33" si="32">SUM(H29:H32)</f>
        <v>0</v>
      </c>
      <c r="I33" s="59">
        <f>SUM(I29:I32)</f>
        <v>0</v>
      </c>
      <c r="J33" s="31">
        <f t="shared" si="8"/>
        <v>10</v>
      </c>
      <c r="K33" s="73">
        <f t="shared" si="11"/>
        <v>0</v>
      </c>
      <c r="L33" s="73">
        <f t="shared" si="12"/>
        <v>0</v>
      </c>
      <c r="M33" s="73">
        <f t="shared" si="13"/>
        <v>10</v>
      </c>
      <c r="N33" s="73">
        <f t="shared" si="14"/>
        <v>0</v>
      </c>
      <c r="O33" s="74">
        <f t="shared" si="15"/>
        <v>0</v>
      </c>
      <c r="P33" s="71">
        <f t="shared" si="16"/>
        <v>1</v>
      </c>
      <c r="Q33" s="71">
        <f t="shared" si="17"/>
        <v>1</v>
      </c>
      <c r="R33" s="71">
        <f t="shared" si="18"/>
        <v>0</v>
      </c>
      <c r="S33" s="71">
        <f t="shared" si="19"/>
        <v>0</v>
      </c>
      <c r="T33" s="71" t="e">
        <f t="shared" si="20"/>
        <v>#DIV/0!</v>
      </c>
    </row>
    <row r="34" spans="1:20" ht="15" customHeight="1" x14ac:dyDescent="0.2">
      <c r="A34" s="132" t="s">
        <v>170</v>
      </c>
      <c r="B34" s="3" t="s">
        <v>5</v>
      </c>
      <c r="C34" s="76">
        <v>0</v>
      </c>
      <c r="D34" s="76">
        <v>0</v>
      </c>
      <c r="E34" s="31">
        <v>0</v>
      </c>
      <c r="F34" s="76">
        <v>0</v>
      </c>
      <c r="G34" s="31">
        <f>C34+E34</f>
        <v>0</v>
      </c>
      <c r="H34" s="31">
        <f>D34+F34</f>
        <v>0</v>
      </c>
      <c r="I34" s="76">
        <v>0</v>
      </c>
      <c r="J34" s="31">
        <f t="shared" si="8"/>
        <v>0</v>
      </c>
      <c r="K34" s="31">
        <f t="shared" si="11"/>
        <v>0</v>
      </c>
      <c r="L34" s="31">
        <f t="shared" si="12"/>
        <v>0</v>
      </c>
      <c r="M34" s="31">
        <f t="shared" si="13"/>
        <v>0</v>
      </c>
      <c r="N34" s="31">
        <f t="shared" si="14"/>
        <v>0</v>
      </c>
      <c r="O34" s="49">
        <f t="shared" si="15"/>
        <v>0</v>
      </c>
      <c r="P34" s="71" t="e">
        <f t="shared" si="16"/>
        <v>#DIV/0!</v>
      </c>
      <c r="Q34" s="71" t="e">
        <f t="shared" si="17"/>
        <v>#DIV/0!</v>
      </c>
      <c r="R34" s="71" t="e">
        <f t="shared" si="18"/>
        <v>#DIV/0!</v>
      </c>
      <c r="S34" s="71" t="e">
        <f t="shared" si="19"/>
        <v>#DIV/0!</v>
      </c>
      <c r="T34" s="71" t="e">
        <f t="shared" si="20"/>
        <v>#DIV/0!</v>
      </c>
    </row>
    <row r="35" spans="1:20" x14ac:dyDescent="0.2">
      <c r="A35" s="133"/>
      <c r="B35" s="3" t="s">
        <v>6</v>
      </c>
      <c r="C35" s="30">
        <v>0</v>
      </c>
      <c r="D35" s="30">
        <v>0</v>
      </c>
      <c r="E35" s="30">
        <v>5</v>
      </c>
      <c r="F35" s="30">
        <v>0</v>
      </c>
      <c r="G35" s="31">
        <f t="shared" ref="G35:H37" si="33">C35+E35</f>
        <v>5</v>
      </c>
      <c r="H35" s="31">
        <f t="shared" si="33"/>
        <v>0</v>
      </c>
      <c r="I35" s="30">
        <v>0</v>
      </c>
      <c r="J35" s="31">
        <f t="shared" si="8"/>
        <v>5</v>
      </c>
      <c r="K35" s="31">
        <f t="shared" si="11"/>
        <v>0</v>
      </c>
      <c r="L35" s="31">
        <f t="shared" si="12"/>
        <v>0</v>
      </c>
      <c r="M35" s="31">
        <f t="shared" si="13"/>
        <v>5</v>
      </c>
      <c r="N35" s="31">
        <f t="shared" si="14"/>
        <v>0</v>
      </c>
      <c r="O35" s="49">
        <f t="shared" si="15"/>
        <v>0</v>
      </c>
      <c r="P35" s="71">
        <f t="shared" si="16"/>
        <v>1</v>
      </c>
      <c r="Q35" s="71">
        <f t="shared" si="17"/>
        <v>1</v>
      </c>
      <c r="R35" s="71">
        <f t="shared" si="18"/>
        <v>0</v>
      </c>
      <c r="S35" s="71">
        <f t="shared" si="19"/>
        <v>0</v>
      </c>
      <c r="T35" s="71" t="e">
        <f t="shared" si="20"/>
        <v>#DIV/0!</v>
      </c>
    </row>
    <row r="36" spans="1:20" x14ac:dyDescent="0.2">
      <c r="A36" s="133"/>
      <c r="B36" s="3" t="s">
        <v>7</v>
      </c>
      <c r="C36" s="35">
        <v>0</v>
      </c>
      <c r="D36" s="35">
        <v>0</v>
      </c>
      <c r="E36" s="35">
        <v>1</v>
      </c>
      <c r="F36" s="35">
        <v>0</v>
      </c>
      <c r="G36" s="31">
        <f t="shared" si="33"/>
        <v>1</v>
      </c>
      <c r="H36" s="31">
        <f t="shared" si="33"/>
        <v>0</v>
      </c>
      <c r="I36" s="58">
        <v>0</v>
      </c>
      <c r="J36" s="31">
        <f t="shared" si="8"/>
        <v>1</v>
      </c>
      <c r="K36" s="31">
        <f t="shared" si="11"/>
        <v>0</v>
      </c>
      <c r="L36" s="31">
        <f t="shared" si="12"/>
        <v>0</v>
      </c>
      <c r="M36" s="31">
        <f t="shared" si="13"/>
        <v>1</v>
      </c>
      <c r="N36" s="31">
        <f t="shared" si="14"/>
        <v>0</v>
      </c>
      <c r="O36" s="49">
        <f t="shared" si="15"/>
        <v>0</v>
      </c>
      <c r="P36" s="71">
        <f t="shared" si="16"/>
        <v>1</v>
      </c>
      <c r="Q36" s="71">
        <f t="shared" si="17"/>
        <v>1</v>
      </c>
      <c r="R36" s="71">
        <f t="shared" si="18"/>
        <v>0</v>
      </c>
      <c r="S36" s="71">
        <f t="shared" si="19"/>
        <v>0</v>
      </c>
      <c r="T36" s="71" t="e">
        <f t="shared" si="20"/>
        <v>#DIV/0!</v>
      </c>
    </row>
    <row r="37" spans="1:20" ht="16" thickBot="1" x14ac:dyDescent="0.25">
      <c r="A37" s="134"/>
      <c r="B37" s="3" t="s">
        <v>8</v>
      </c>
      <c r="C37" s="30">
        <v>0</v>
      </c>
      <c r="D37" s="30">
        <v>0</v>
      </c>
      <c r="E37" s="30">
        <v>0</v>
      </c>
      <c r="F37" s="30">
        <v>0</v>
      </c>
      <c r="G37" s="31">
        <f t="shared" si="33"/>
        <v>0</v>
      </c>
      <c r="H37" s="31">
        <f t="shared" si="33"/>
        <v>0</v>
      </c>
      <c r="I37" s="33">
        <v>0</v>
      </c>
      <c r="J37" s="31">
        <f t="shared" si="8"/>
        <v>0</v>
      </c>
      <c r="K37" s="68">
        <f t="shared" si="11"/>
        <v>0</v>
      </c>
      <c r="L37" s="68">
        <f t="shared" si="12"/>
        <v>0</v>
      </c>
      <c r="M37" s="68">
        <f t="shared" si="13"/>
        <v>0</v>
      </c>
      <c r="N37" s="68">
        <f t="shared" si="14"/>
        <v>0</v>
      </c>
      <c r="O37" s="72">
        <f t="shared" si="15"/>
        <v>0</v>
      </c>
      <c r="P37" s="71" t="e">
        <f t="shared" si="16"/>
        <v>#DIV/0!</v>
      </c>
      <c r="Q37" s="71" t="e">
        <f t="shared" si="17"/>
        <v>#DIV/0!</v>
      </c>
      <c r="R37" s="71" t="e">
        <f t="shared" si="18"/>
        <v>#DIV/0!</v>
      </c>
      <c r="S37" s="71" t="e">
        <f t="shared" si="19"/>
        <v>#DIV/0!</v>
      </c>
      <c r="T37" s="71" t="e">
        <f t="shared" si="20"/>
        <v>#DIV/0!</v>
      </c>
    </row>
    <row r="38" spans="1:20" ht="16" thickBot="1" x14ac:dyDescent="0.25">
      <c r="A38" s="109" t="s">
        <v>1</v>
      </c>
      <c r="B38" s="110"/>
      <c r="C38" s="37">
        <f>SUM(C34:C37)</f>
        <v>0</v>
      </c>
      <c r="D38" s="37">
        <f t="shared" ref="D38" si="34">SUM(D34:D37)</f>
        <v>0</v>
      </c>
      <c r="E38" s="37">
        <f>SUM(E34:E37)</f>
        <v>6</v>
      </c>
      <c r="F38" s="37">
        <f>F12+F17+F22+F27+F32</f>
        <v>0</v>
      </c>
      <c r="G38" s="37">
        <f>SUM(G34:G37)</f>
        <v>6</v>
      </c>
      <c r="H38" s="37">
        <f t="shared" ref="H38:I38" si="35">SUM(H34:H37)</f>
        <v>0</v>
      </c>
      <c r="I38" s="37">
        <f t="shared" si="35"/>
        <v>0</v>
      </c>
      <c r="J38" s="31">
        <f t="shared" si="8"/>
        <v>6</v>
      </c>
      <c r="K38" s="73">
        <f t="shared" si="11"/>
        <v>0</v>
      </c>
      <c r="L38" s="73">
        <f t="shared" si="12"/>
        <v>0</v>
      </c>
      <c r="M38" s="73">
        <f t="shared" si="13"/>
        <v>6</v>
      </c>
      <c r="N38" s="73">
        <f t="shared" si="14"/>
        <v>0</v>
      </c>
      <c r="O38" s="74">
        <f t="shared" si="15"/>
        <v>0</v>
      </c>
      <c r="P38" s="71">
        <f t="shared" si="16"/>
        <v>1</v>
      </c>
      <c r="Q38" s="71">
        <f t="shared" si="17"/>
        <v>1</v>
      </c>
      <c r="R38" s="71">
        <f t="shared" si="18"/>
        <v>0</v>
      </c>
      <c r="S38" s="71">
        <f t="shared" si="19"/>
        <v>0</v>
      </c>
      <c r="T38" s="71" t="e">
        <f t="shared" si="20"/>
        <v>#DIV/0!</v>
      </c>
    </row>
    <row r="39" spans="1:20" ht="15" customHeight="1" x14ac:dyDescent="0.2">
      <c r="A39" s="132" t="s">
        <v>198</v>
      </c>
      <c r="B39" s="3" t="s">
        <v>5</v>
      </c>
      <c r="C39" s="76">
        <v>0</v>
      </c>
      <c r="D39" s="76">
        <v>0</v>
      </c>
      <c r="E39" s="76">
        <v>0</v>
      </c>
      <c r="F39" s="76">
        <v>0</v>
      </c>
      <c r="G39" s="31">
        <f>C39+E39</f>
        <v>0</v>
      </c>
      <c r="H39" s="31">
        <f>D39+F39</f>
        <v>0</v>
      </c>
      <c r="I39" s="76">
        <v>0</v>
      </c>
      <c r="J39" s="31">
        <f t="shared" si="8"/>
        <v>0</v>
      </c>
      <c r="K39" s="31">
        <f t="shared" si="11"/>
        <v>0</v>
      </c>
      <c r="L39" s="31">
        <f t="shared" si="12"/>
        <v>0</v>
      </c>
      <c r="M39" s="31">
        <f t="shared" si="13"/>
        <v>0</v>
      </c>
      <c r="N39" s="31">
        <f t="shared" si="14"/>
        <v>0</v>
      </c>
      <c r="O39" s="49">
        <f t="shared" si="15"/>
        <v>0</v>
      </c>
      <c r="P39" s="71" t="e">
        <f t="shared" si="16"/>
        <v>#DIV/0!</v>
      </c>
      <c r="Q39" s="71" t="e">
        <f t="shared" si="17"/>
        <v>#DIV/0!</v>
      </c>
      <c r="R39" s="71" t="e">
        <f t="shared" si="18"/>
        <v>#DIV/0!</v>
      </c>
      <c r="S39" s="71" t="e">
        <f t="shared" si="19"/>
        <v>#DIV/0!</v>
      </c>
      <c r="T39" s="71" t="e">
        <f t="shared" si="20"/>
        <v>#DIV/0!</v>
      </c>
    </row>
    <row r="40" spans="1:20" x14ac:dyDescent="0.2">
      <c r="A40" s="133"/>
      <c r="B40" s="3" t="s">
        <v>6</v>
      </c>
      <c r="C40" s="30">
        <v>0</v>
      </c>
      <c r="D40" s="30">
        <v>0</v>
      </c>
      <c r="E40" s="30">
        <v>3</v>
      </c>
      <c r="F40" s="30">
        <v>0</v>
      </c>
      <c r="G40" s="31">
        <f t="shared" ref="G40:H42" si="36">C40+E40</f>
        <v>3</v>
      </c>
      <c r="H40" s="31">
        <f t="shared" si="36"/>
        <v>0</v>
      </c>
      <c r="I40" s="30">
        <v>0</v>
      </c>
      <c r="J40" s="31">
        <f t="shared" si="8"/>
        <v>3</v>
      </c>
      <c r="K40" s="31">
        <f t="shared" si="11"/>
        <v>0</v>
      </c>
      <c r="L40" s="31">
        <f t="shared" si="12"/>
        <v>0</v>
      </c>
      <c r="M40" s="31">
        <f t="shared" si="13"/>
        <v>3</v>
      </c>
      <c r="N40" s="31">
        <f t="shared" si="14"/>
        <v>0</v>
      </c>
      <c r="O40" s="49">
        <f t="shared" si="15"/>
        <v>0</v>
      </c>
      <c r="P40" s="71">
        <f t="shared" si="16"/>
        <v>1</v>
      </c>
      <c r="Q40" s="71">
        <f t="shared" si="17"/>
        <v>1</v>
      </c>
      <c r="R40" s="71">
        <f t="shared" si="18"/>
        <v>0</v>
      </c>
      <c r="S40" s="71">
        <f t="shared" si="19"/>
        <v>0</v>
      </c>
      <c r="T40" s="71" t="e">
        <f t="shared" si="20"/>
        <v>#DIV/0!</v>
      </c>
    </row>
    <row r="41" spans="1:20" x14ac:dyDescent="0.2">
      <c r="A41" s="133"/>
      <c r="B41" s="3" t="s">
        <v>7</v>
      </c>
      <c r="C41" s="35">
        <v>0</v>
      </c>
      <c r="D41" s="35">
        <v>0</v>
      </c>
      <c r="E41" s="35">
        <v>2</v>
      </c>
      <c r="F41" s="35">
        <v>0</v>
      </c>
      <c r="G41" s="31">
        <f t="shared" si="36"/>
        <v>2</v>
      </c>
      <c r="H41" s="31">
        <f t="shared" si="36"/>
        <v>0</v>
      </c>
      <c r="I41" s="58">
        <v>0</v>
      </c>
      <c r="J41" s="31">
        <f t="shared" si="8"/>
        <v>2</v>
      </c>
      <c r="K41" s="31">
        <f t="shared" si="11"/>
        <v>0</v>
      </c>
      <c r="L41" s="31">
        <f t="shared" si="12"/>
        <v>0</v>
      </c>
      <c r="M41" s="31">
        <f t="shared" si="13"/>
        <v>2</v>
      </c>
      <c r="N41" s="31">
        <f t="shared" si="14"/>
        <v>0</v>
      </c>
      <c r="O41" s="49">
        <f t="shared" si="15"/>
        <v>0</v>
      </c>
      <c r="P41" s="71">
        <f t="shared" si="16"/>
        <v>1</v>
      </c>
      <c r="Q41" s="71">
        <f t="shared" si="17"/>
        <v>1</v>
      </c>
      <c r="R41" s="71">
        <f t="shared" si="18"/>
        <v>0</v>
      </c>
      <c r="S41" s="71">
        <f t="shared" si="19"/>
        <v>0</v>
      </c>
      <c r="T41" s="71" t="e">
        <f t="shared" si="20"/>
        <v>#DIV/0!</v>
      </c>
    </row>
    <row r="42" spans="1:20" ht="16" thickBot="1" x14ac:dyDescent="0.25">
      <c r="A42" s="134"/>
      <c r="B42" s="3" t="s">
        <v>8</v>
      </c>
      <c r="C42" s="30">
        <v>0</v>
      </c>
      <c r="D42" s="30">
        <v>0</v>
      </c>
      <c r="E42" s="30">
        <v>2</v>
      </c>
      <c r="F42" s="30">
        <v>0</v>
      </c>
      <c r="G42" s="31">
        <f t="shared" si="36"/>
        <v>2</v>
      </c>
      <c r="H42" s="31">
        <f t="shared" si="36"/>
        <v>0</v>
      </c>
      <c r="I42" s="33">
        <v>0</v>
      </c>
      <c r="J42" s="31">
        <f t="shared" si="8"/>
        <v>2</v>
      </c>
      <c r="K42" s="68">
        <f t="shared" si="11"/>
        <v>0</v>
      </c>
      <c r="L42" s="68">
        <f t="shared" si="12"/>
        <v>0</v>
      </c>
      <c r="M42" s="68">
        <f t="shared" si="13"/>
        <v>2</v>
      </c>
      <c r="N42" s="68">
        <f t="shared" si="14"/>
        <v>0</v>
      </c>
      <c r="O42" s="72">
        <f t="shared" si="15"/>
        <v>0</v>
      </c>
      <c r="P42" s="71">
        <f t="shared" si="16"/>
        <v>1</v>
      </c>
      <c r="Q42" s="71">
        <f t="shared" si="17"/>
        <v>1</v>
      </c>
      <c r="R42" s="71">
        <f t="shared" si="18"/>
        <v>0</v>
      </c>
      <c r="S42" s="71">
        <f t="shared" si="19"/>
        <v>0</v>
      </c>
      <c r="T42" s="71" t="e">
        <f t="shared" si="20"/>
        <v>#DIV/0!</v>
      </c>
    </row>
    <row r="43" spans="1:20" ht="16" thickBot="1" x14ac:dyDescent="0.25">
      <c r="A43" s="109" t="s">
        <v>1</v>
      </c>
      <c r="B43" s="110"/>
      <c r="C43" s="37">
        <f>SUM(C39:C42)</f>
        <v>0</v>
      </c>
      <c r="D43" s="37">
        <f t="shared" ref="D43:F43" si="37">SUM(D39:D42)</f>
        <v>0</v>
      </c>
      <c r="E43" s="37">
        <f>SUM(E39:E42)</f>
        <v>7</v>
      </c>
      <c r="F43" s="37">
        <f t="shared" si="37"/>
        <v>0</v>
      </c>
      <c r="G43" s="37">
        <f>SUM(G39:G42)</f>
        <v>7</v>
      </c>
      <c r="H43" s="37">
        <f t="shared" ref="H43" si="38">SUM(H39:H42)</f>
        <v>0</v>
      </c>
      <c r="I43" s="59">
        <f>SUM(I39:I42)</f>
        <v>0</v>
      </c>
      <c r="J43" s="31">
        <f t="shared" si="8"/>
        <v>7</v>
      </c>
      <c r="K43" s="73">
        <f t="shared" si="11"/>
        <v>0</v>
      </c>
      <c r="L43" s="73">
        <f t="shared" si="12"/>
        <v>0</v>
      </c>
      <c r="M43" s="73">
        <f t="shared" si="13"/>
        <v>7</v>
      </c>
      <c r="N43" s="73">
        <f t="shared" si="14"/>
        <v>0</v>
      </c>
      <c r="O43" s="74">
        <f t="shared" si="15"/>
        <v>0</v>
      </c>
      <c r="P43" s="71">
        <f t="shared" si="16"/>
        <v>1</v>
      </c>
      <c r="Q43" s="71">
        <f t="shared" si="17"/>
        <v>1</v>
      </c>
      <c r="R43" s="71">
        <f t="shared" si="18"/>
        <v>0</v>
      </c>
      <c r="S43" s="71">
        <f t="shared" si="19"/>
        <v>0</v>
      </c>
      <c r="T43" s="71" t="e">
        <f t="shared" si="20"/>
        <v>#DIV/0!</v>
      </c>
    </row>
    <row r="44" spans="1:20" ht="17.25" customHeight="1" x14ac:dyDescent="0.2">
      <c r="A44" s="8"/>
      <c r="B44" s="9"/>
      <c r="C44" s="7"/>
      <c r="D44" s="7"/>
      <c r="E44" s="7"/>
      <c r="F44" s="7"/>
      <c r="G44" s="7"/>
      <c r="H44" s="7"/>
      <c r="I44" s="7"/>
      <c r="J44" s="7"/>
      <c r="K44" s="7"/>
    </row>
    <row r="45" spans="1:20" ht="15" customHeight="1" x14ac:dyDescent="0.2">
      <c r="A45" s="111" t="s">
        <v>11</v>
      </c>
      <c r="B45" s="112"/>
      <c r="C45" s="30">
        <f t="shared" ref="C45:F45" si="39">C9+C14+C19+C24+C29+C34+C39</f>
        <v>0</v>
      </c>
      <c r="D45" s="30">
        <f t="shared" si="39"/>
        <v>0</v>
      </c>
      <c r="E45" s="30">
        <f t="shared" si="39"/>
        <v>11</v>
      </c>
      <c r="F45" s="30">
        <f t="shared" si="39"/>
        <v>0</v>
      </c>
      <c r="G45" s="31">
        <f>C45+E45</f>
        <v>11</v>
      </c>
      <c r="H45" s="31">
        <f>D45+F45</f>
        <v>0</v>
      </c>
      <c r="I45" s="33">
        <f t="shared" ref="I45:I48" si="40">I9+I14+I19+I24+I29+I34+I39</f>
        <v>0</v>
      </c>
      <c r="J45" s="31">
        <f t="shared" si="8"/>
        <v>11</v>
      </c>
      <c r="K45" s="31">
        <f t="shared" ref="K45:K49" si="41">C45</f>
        <v>0</v>
      </c>
      <c r="L45" s="31">
        <f t="shared" ref="L45:L49" si="42">D45</f>
        <v>0</v>
      </c>
      <c r="M45" s="31">
        <f t="shared" ref="M45:M49" si="43">E45</f>
        <v>11</v>
      </c>
      <c r="N45" s="31">
        <f t="shared" ref="N45:N49" si="44">F45</f>
        <v>0</v>
      </c>
      <c r="O45" s="49">
        <f t="shared" ref="O45:O49" si="45">I45</f>
        <v>0</v>
      </c>
      <c r="P45" s="71">
        <f t="shared" ref="P45:P49" si="46">(K45+L45+M45+N45)/J45</f>
        <v>1</v>
      </c>
      <c r="Q45" s="71">
        <f t="shared" ref="Q45:Q49" si="47">(M45+N45)/(J45-K45-L45)</f>
        <v>1</v>
      </c>
      <c r="R45" s="71">
        <f t="shared" ref="R45:R49" si="48">(L45+N45)/(K45+L45+M45+N45)</f>
        <v>0</v>
      </c>
      <c r="S45" s="71">
        <f t="shared" ref="S45:S49" si="49">(L45+N45)/J45</f>
        <v>0</v>
      </c>
      <c r="T45" s="71" t="e">
        <f t="shared" ref="T45:T49" si="50">O45/(L45+N45)</f>
        <v>#DIV/0!</v>
      </c>
    </row>
    <row r="46" spans="1:20" x14ac:dyDescent="0.2">
      <c r="A46" s="111" t="s">
        <v>12</v>
      </c>
      <c r="B46" s="112"/>
      <c r="C46" s="35">
        <f t="shared" ref="C46:F46" si="51">C10+C15+C20+C25+C30+C35+C40</f>
        <v>0</v>
      </c>
      <c r="D46" s="35">
        <f t="shared" si="51"/>
        <v>0</v>
      </c>
      <c r="E46" s="35">
        <f t="shared" si="51"/>
        <v>20</v>
      </c>
      <c r="F46" s="35">
        <f t="shared" si="51"/>
        <v>0</v>
      </c>
      <c r="G46" s="31">
        <f t="shared" ref="G46:H48" si="52">C46+E46</f>
        <v>20</v>
      </c>
      <c r="H46" s="31">
        <f t="shared" si="52"/>
        <v>0</v>
      </c>
      <c r="I46" s="58">
        <f t="shared" si="40"/>
        <v>0</v>
      </c>
      <c r="J46" s="31">
        <f t="shared" si="8"/>
        <v>20</v>
      </c>
      <c r="K46" s="31">
        <f t="shared" si="41"/>
        <v>0</v>
      </c>
      <c r="L46" s="31">
        <f t="shared" si="42"/>
        <v>0</v>
      </c>
      <c r="M46" s="31">
        <f t="shared" si="43"/>
        <v>20</v>
      </c>
      <c r="N46" s="31">
        <f t="shared" si="44"/>
        <v>0</v>
      </c>
      <c r="O46" s="49">
        <f t="shared" si="45"/>
        <v>0</v>
      </c>
      <c r="P46" s="71">
        <f t="shared" si="46"/>
        <v>1</v>
      </c>
      <c r="Q46" s="71">
        <f t="shared" si="47"/>
        <v>1</v>
      </c>
      <c r="R46" s="71">
        <f t="shared" si="48"/>
        <v>0</v>
      </c>
      <c r="S46" s="71">
        <f t="shared" si="49"/>
        <v>0</v>
      </c>
      <c r="T46" s="71" t="e">
        <f t="shared" si="50"/>
        <v>#DIV/0!</v>
      </c>
    </row>
    <row r="47" spans="1:20" x14ac:dyDescent="0.2">
      <c r="A47" s="111" t="s">
        <v>13</v>
      </c>
      <c r="B47" s="112"/>
      <c r="C47" s="30">
        <f t="shared" ref="C47:F47" si="53">C11+C16+C21+C26+C31+C36+C41</f>
        <v>0</v>
      </c>
      <c r="D47" s="30">
        <f t="shared" si="53"/>
        <v>0</v>
      </c>
      <c r="E47" s="30">
        <f>E11+E16+E21+E26+E31+E36+E41</f>
        <v>11</v>
      </c>
      <c r="F47" s="30">
        <f t="shared" si="53"/>
        <v>0</v>
      </c>
      <c r="G47" s="31">
        <f t="shared" si="52"/>
        <v>11</v>
      </c>
      <c r="H47" s="31">
        <f t="shared" si="52"/>
        <v>0</v>
      </c>
      <c r="I47" s="61">
        <f t="shared" si="40"/>
        <v>0</v>
      </c>
      <c r="J47" s="31">
        <f t="shared" si="8"/>
        <v>11</v>
      </c>
      <c r="K47" s="31">
        <f t="shared" si="41"/>
        <v>0</v>
      </c>
      <c r="L47" s="31">
        <f t="shared" si="42"/>
        <v>0</v>
      </c>
      <c r="M47" s="31">
        <f t="shared" si="43"/>
        <v>11</v>
      </c>
      <c r="N47" s="31">
        <f t="shared" si="44"/>
        <v>0</v>
      </c>
      <c r="O47" s="49">
        <f t="shared" si="45"/>
        <v>0</v>
      </c>
      <c r="P47" s="71">
        <f t="shared" si="46"/>
        <v>1</v>
      </c>
      <c r="Q47" s="71">
        <f t="shared" si="47"/>
        <v>1</v>
      </c>
      <c r="R47" s="71">
        <f t="shared" si="48"/>
        <v>0</v>
      </c>
      <c r="S47" s="71">
        <f t="shared" si="49"/>
        <v>0</v>
      </c>
      <c r="T47" s="71" t="e">
        <f t="shared" si="50"/>
        <v>#DIV/0!</v>
      </c>
    </row>
    <row r="48" spans="1:20" ht="16" thickBot="1" x14ac:dyDescent="0.25">
      <c r="A48" s="111" t="s">
        <v>14</v>
      </c>
      <c r="B48" s="112"/>
      <c r="C48" s="30">
        <f t="shared" ref="C48:F48" si="54">C12+C17+C22+C27+C32+C37+C42</f>
        <v>0</v>
      </c>
      <c r="D48" s="30">
        <f t="shared" si="54"/>
        <v>0</v>
      </c>
      <c r="E48" s="30">
        <f t="shared" si="54"/>
        <v>6</v>
      </c>
      <c r="F48" s="30">
        <f t="shared" si="54"/>
        <v>0</v>
      </c>
      <c r="G48" s="31">
        <f t="shared" si="52"/>
        <v>6</v>
      </c>
      <c r="H48" s="31">
        <f t="shared" si="52"/>
        <v>0</v>
      </c>
      <c r="I48" s="33">
        <f t="shared" si="40"/>
        <v>0</v>
      </c>
      <c r="J48" s="31">
        <f t="shared" si="8"/>
        <v>6</v>
      </c>
      <c r="K48" s="68">
        <f t="shared" si="41"/>
        <v>0</v>
      </c>
      <c r="L48" s="68">
        <f t="shared" si="42"/>
        <v>0</v>
      </c>
      <c r="M48" s="68">
        <f t="shared" si="43"/>
        <v>6</v>
      </c>
      <c r="N48" s="68">
        <f t="shared" si="44"/>
        <v>0</v>
      </c>
      <c r="O48" s="72">
        <f t="shared" si="45"/>
        <v>0</v>
      </c>
      <c r="P48" s="71">
        <f t="shared" si="46"/>
        <v>1</v>
      </c>
      <c r="Q48" s="71">
        <f t="shared" si="47"/>
        <v>1</v>
      </c>
      <c r="R48" s="71">
        <f t="shared" si="48"/>
        <v>0</v>
      </c>
      <c r="S48" s="71">
        <f t="shared" si="49"/>
        <v>0</v>
      </c>
      <c r="T48" s="71" t="e">
        <f t="shared" si="50"/>
        <v>#DIV/0!</v>
      </c>
    </row>
    <row r="49" spans="1:20" ht="16" thickBot="1" x14ac:dyDescent="0.25">
      <c r="A49" s="109" t="s">
        <v>15</v>
      </c>
      <c r="B49" s="110"/>
      <c r="C49" s="37">
        <f t="shared" ref="C49:F49" si="55">SUM(C45:C48)</f>
        <v>0</v>
      </c>
      <c r="D49" s="37">
        <f t="shared" si="55"/>
        <v>0</v>
      </c>
      <c r="E49" s="37">
        <f t="shared" si="55"/>
        <v>48</v>
      </c>
      <c r="F49" s="37">
        <f t="shared" si="55"/>
        <v>0</v>
      </c>
      <c r="G49" s="37">
        <f>SUM(G45:G48)</f>
        <v>48</v>
      </c>
      <c r="H49" s="37">
        <f t="shared" ref="H49" si="56">SUM(H45:H48)</f>
        <v>0</v>
      </c>
      <c r="I49" s="59">
        <f>SUM(I45:I48)</f>
        <v>0</v>
      </c>
      <c r="J49" s="31">
        <f t="shared" si="8"/>
        <v>48</v>
      </c>
      <c r="K49" s="73">
        <f t="shared" si="41"/>
        <v>0</v>
      </c>
      <c r="L49" s="73">
        <f t="shared" si="42"/>
        <v>0</v>
      </c>
      <c r="M49" s="73">
        <f t="shared" si="43"/>
        <v>48</v>
      </c>
      <c r="N49" s="73">
        <f t="shared" si="44"/>
        <v>0</v>
      </c>
      <c r="O49" s="74">
        <f t="shared" si="45"/>
        <v>0</v>
      </c>
      <c r="P49" s="71">
        <f t="shared" si="46"/>
        <v>1</v>
      </c>
      <c r="Q49" s="71">
        <f t="shared" si="47"/>
        <v>1</v>
      </c>
      <c r="R49" s="71">
        <f t="shared" si="48"/>
        <v>0</v>
      </c>
      <c r="S49" s="71">
        <f t="shared" si="49"/>
        <v>0</v>
      </c>
      <c r="T49" s="71" t="e">
        <f t="shared" si="50"/>
        <v>#DIV/0!</v>
      </c>
    </row>
    <row r="50" spans="1:20" s="11" customFormat="1" x14ac:dyDescent="0.2">
      <c r="B50" s="11" t="s">
        <v>158</v>
      </c>
      <c r="C50" s="12">
        <f>(D49+C49+F49+E49)</f>
        <v>48</v>
      </c>
      <c r="D50" s="13"/>
      <c r="E50" s="12"/>
      <c r="F50" s="12"/>
      <c r="G50" s="12"/>
      <c r="H50" s="12"/>
      <c r="I50" s="12"/>
      <c r="J50" s="18"/>
    </row>
    <row r="51" spans="1:20" s="11" customFormat="1" x14ac:dyDescent="0.2">
      <c r="B51" s="15" t="s">
        <v>164</v>
      </c>
      <c r="C51" s="12">
        <f>C49+E49</f>
        <v>48</v>
      </c>
      <c r="D51" s="14"/>
      <c r="E51" s="12"/>
      <c r="F51" s="12"/>
      <c r="G51" s="12"/>
      <c r="H51" s="12"/>
      <c r="I51" s="12"/>
      <c r="J51" s="18"/>
    </row>
    <row r="52" spans="1:20" s="11" customFormat="1" x14ac:dyDescent="0.2">
      <c r="B52" s="15" t="s">
        <v>165</v>
      </c>
      <c r="C52" s="12"/>
      <c r="D52" s="14"/>
      <c r="E52" s="12"/>
      <c r="F52" s="12"/>
      <c r="G52" s="12"/>
      <c r="H52" s="12"/>
      <c r="I52" s="12"/>
      <c r="J52" s="18"/>
    </row>
    <row r="53" spans="1:20" s="11" customFormat="1" x14ac:dyDescent="0.2">
      <c r="B53" s="11" t="s">
        <v>3</v>
      </c>
      <c r="C53" s="12">
        <f>I49</f>
        <v>0</v>
      </c>
      <c r="D53" s="14">
        <f>C53/C51</f>
        <v>0</v>
      </c>
      <c r="J53" s="18"/>
    </row>
    <row r="54" spans="1:20" x14ac:dyDescent="0.2">
      <c r="J54" s="18"/>
    </row>
    <row r="55" spans="1:20" x14ac:dyDescent="0.2">
      <c r="J55" s="18"/>
    </row>
    <row r="56" spans="1:20" x14ac:dyDescent="0.2">
      <c r="J56" s="18"/>
    </row>
    <row r="57" spans="1:20" x14ac:dyDescent="0.2">
      <c r="J57" s="18"/>
    </row>
    <row r="58" spans="1:20" x14ac:dyDescent="0.2">
      <c r="J58" s="18"/>
    </row>
    <row r="59" spans="1:20" x14ac:dyDescent="0.2">
      <c r="J59" s="18"/>
    </row>
    <row r="60" spans="1:20" x14ac:dyDescent="0.2">
      <c r="J60" s="18"/>
    </row>
    <row r="61" spans="1:20" x14ac:dyDescent="0.2">
      <c r="J61" s="18"/>
    </row>
    <row r="62" spans="1:20" x14ac:dyDescent="0.2">
      <c r="J62" s="18"/>
    </row>
    <row r="63" spans="1:20" x14ac:dyDescent="0.2">
      <c r="J63" s="18"/>
    </row>
    <row r="64" spans="1:20" x14ac:dyDescent="0.2">
      <c r="J64" s="18"/>
    </row>
    <row r="65" spans="10:10" x14ac:dyDescent="0.2">
      <c r="J65" s="18"/>
    </row>
    <row r="66" spans="10:10" x14ac:dyDescent="0.2">
      <c r="J66" s="18"/>
    </row>
    <row r="67" spans="10:10" x14ac:dyDescent="0.2">
      <c r="J67" s="18"/>
    </row>
    <row r="68" spans="10:10" x14ac:dyDescent="0.2">
      <c r="J68" s="18"/>
    </row>
    <row r="69" spans="10:10" x14ac:dyDescent="0.2">
      <c r="J69" s="18"/>
    </row>
    <row r="70" spans="10:10" x14ac:dyDescent="0.2">
      <c r="J70" s="18"/>
    </row>
    <row r="71" spans="10:10" x14ac:dyDescent="0.2">
      <c r="J71" s="18"/>
    </row>
    <row r="72" spans="10:10" x14ac:dyDescent="0.2">
      <c r="J72" s="18"/>
    </row>
    <row r="73" spans="10:10" x14ac:dyDescent="0.2">
      <c r="J73" s="18"/>
    </row>
    <row r="74" spans="10:10" x14ac:dyDescent="0.2">
      <c r="J74" s="18"/>
    </row>
    <row r="75" spans="10:10" x14ac:dyDescent="0.2">
      <c r="J75" s="18"/>
    </row>
    <row r="76" spans="10:10" x14ac:dyDescent="0.2">
      <c r="J76" s="18"/>
    </row>
    <row r="77" spans="10:10" x14ac:dyDescent="0.2">
      <c r="J77" s="18"/>
    </row>
    <row r="78" spans="10:10" x14ac:dyDescent="0.2">
      <c r="J78" s="18"/>
    </row>
    <row r="79" spans="10:10" x14ac:dyDescent="0.2">
      <c r="J79" s="18"/>
    </row>
    <row r="80" spans="10:10" x14ac:dyDescent="0.2">
      <c r="J80" s="18"/>
    </row>
    <row r="81" spans="10:10" x14ac:dyDescent="0.2">
      <c r="J81" s="18"/>
    </row>
    <row r="82" spans="10:10" x14ac:dyDescent="0.2">
      <c r="J82" s="18"/>
    </row>
    <row r="83" spans="10:10" x14ac:dyDescent="0.2">
      <c r="J83" s="18"/>
    </row>
    <row r="84" spans="10:10" x14ac:dyDescent="0.2">
      <c r="J84" s="18"/>
    </row>
    <row r="85" spans="10:10" x14ac:dyDescent="0.2">
      <c r="J85" s="18"/>
    </row>
    <row r="86" spans="10:10" x14ac:dyDescent="0.2">
      <c r="J86" s="18"/>
    </row>
    <row r="87" spans="10:10" x14ac:dyDescent="0.2">
      <c r="J87" s="18"/>
    </row>
    <row r="88" spans="10:10" x14ac:dyDescent="0.2">
      <c r="J88" s="18"/>
    </row>
    <row r="89" spans="10:10" x14ac:dyDescent="0.2">
      <c r="J89" s="18"/>
    </row>
    <row r="90" spans="10:10" x14ac:dyDescent="0.2">
      <c r="J90" s="18"/>
    </row>
    <row r="91" spans="10:10" x14ac:dyDescent="0.2">
      <c r="J91" s="18"/>
    </row>
    <row r="133" spans="2:3" x14ac:dyDescent="0.2">
      <c r="B133" s="18"/>
      <c r="C133" s="18"/>
    </row>
  </sheetData>
  <mergeCells count="36">
    <mergeCell ref="P7:Q7"/>
    <mergeCell ref="R7:S7"/>
    <mergeCell ref="P5:T6"/>
    <mergeCell ref="J5:J8"/>
    <mergeCell ref="O5:O8"/>
    <mergeCell ref="K5:N5"/>
    <mergeCell ref="A9:A12"/>
    <mergeCell ref="E7:F7"/>
    <mergeCell ref="A4:I4"/>
    <mergeCell ref="C7:D7"/>
    <mergeCell ref="G7:H7"/>
    <mergeCell ref="C6:I6"/>
    <mergeCell ref="A5:B8"/>
    <mergeCell ref="C5:I5"/>
    <mergeCell ref="A1:I1"/>
    <mergeCell ref="A2:I2"/>
    <mergeCell ref="A3:I3"/>
    <mergeCell ref="I7:I8"/>
    <mergeCell ref="A48:B48"/>
    <mergeCell ref="A28:B28"/>
    <mergeCell ref="A33:B33"/>
    <mergeCell ref="A34:A37"/>
    <mergeCell ref="A38:B38"/>
    <mergeCell ref="A39:A42"/>
    <mergeCell ref="A29:A32"/>
    <mergeCell ref="A23:B23"/>
    <mergeCell ref="A24:A27"/>
    <mergeCell ref="A14:A17"/>
    <mergeCell ref="A13:B13"/>
    <mergeCell ref="A18:B18"/>
    <mergeCell ref="A19:A22"/>
    <mergeCell ref="A49:B49"/>
    <mergeCell ref="A45:B45"/>
    <mergeCell ref="A46:B46"/>
    <mergeCell ref="A47:B47"/>
    <mergeCell ref="A43:B43"/>
  </mergeCells>
  <conditionalFormatting sqref="D30:F31 C16:F17 E24:E27 E45:E48 C45:C48 C36:F37 D11:F11 D20:F20 C49:F49 E9:E12 C9:C12 E14:E17 E19:E22 C25:F27 E29:E32 E34:E37 C14:C17 C19:C22 D19:D20 F19:F20 C24:C27 D24:D25 F24:F25 C29:C32 D29:D30 F29:F30 C34:C37 C39:C42 E39:E42">
    <cfRule type="cellIs" dxfId="112" priority="494" operator="greaterThan">
      <formula>0</formula>
    </cfRule>
  </conditionalFormatting>
  <conditionalFormatting sqref="D45:D49 F45:F49 I45:I48 D9:D12 F9:F12 D14:D17 F14:F17 D19:D22 F19:F22 D24:D27 F24:F27 D29:D32 F29:F32 D34:D37 F34:F37 D39:D42 F39:F42">
    <cfRule type="cellIs" dxfId="111" priority="484" operator="greaterThan">
      <formula>0</formula>
    </cfRule>
  </conditionalFormatting>
  <conditionalFormatting sqref="D9:D10">
    <cfRule type="cellIs" dxfId="110" priority="14" operator="greaterThan">
      <formula>0</formula>
    </cfRule>
  </conditionalFormatting>
  <conditionalFormatting sqref="F9:F10">
    <cfRule type="cellIs" dxfId="109" priority="13" operator="greaterThan">
      <formula>0</formula>
    </cfRule>
  </conditionalFormatting>
  <conditionalFormatting sqref="I9:I10">
    <cfRule type="cellIs" dxfId="108" priority="12" operator="greaterThan">
      <formula>0</formula>
    </cfRule>
  </conditionalFormatting>
  <conditionalFormatting sqref="F14:F15">
    <cfRule type="cellIs" dxfId="107" priority="11" operator="greaterThan">
      <formula>0</formula>
    </cfRule>
  </conditionalFormatting>
  <conditionalFormatting sqref="I14:I15">
    <cfRule type="cellIs" dxfId="106" priority="10" operator="greaterThan">
      <formula>0</formula>
    </cfRule>
  </conditionalFormatting>
  <conditionalFormatting sqref="I19:I20">
    <cfRule type="cellIs" dxfId="105" priority="9" operator="greaterThan">
      <formula>0</formula>
    </cfRule>
  </conditionalFormatting>
  <conditionalFormatting sqref="I24:I25">
    <cfRule type="cellIs" dxfId="104" priority="8" operator="greaterThan">
      <formula>0</formula>
    </cfRule>
  </conditionalFormatting>
  <conditionalFormatting sqref="I29:I30">
    <cfRule type="cellIs" dxfId="103" priority="7" operator="greaterThan">
      <formula>0</formula>
    </cfRule>
  </conditionalFormatting>
  <conditionalFormatting sqref="D34:D35">
    <cfRule type="cellIs" dxfId="102" priority="6" operator="greaterThan">
      <formula>0</formula>
    </cfRule>
  </conditionalFormatting>
  <conditionalFormatting sqref="F34:F35">
    <cfRule type="cellIs" dxfId="101" priority="5" operator="greaterThan">
      <formula>0</formula>
    </cfRule>
  </conditionalFormatting>
  <conditionalFormatting sqref="I34:I35">
    <cfRule type="cellIs" dxfId="100" priority="4" operator="greaterThan">
      <formula>0</formula>
    </cfRule>
  </conditionalFormatting>
  <conditionalFormatting sqref="D39:D40">
    <cfRule type="cellIs" dxfId="99" priority="3" operator="greaterThan">
      <formula>0</formula>
    </cfRule>
  </conditionalFormatting>
  <conditionalFormatting sqref="F39:F40">
    <cfRule type="cellIs" dxfId="98" priority="2" operator="greaterThan">
      <formula>0</formula>
    </cfRule>
  </conditionalFormatting>
  <conditionalFormatting sqref="I39:I40">
    <cfRule type="cellIs" dxfId="97" priority="1" operator="greaterThan">
      <formula>0</formula>
    </cfRule>
  </conditionalFormatting>
  <printOptions horizontalCentered="1"/>
  <pageMargins left="0" right="0" top="0.51181102362204722" bottom="0.51181102362204722" header="0.31496062992125984" footer="0.31496062992125984"/>
  <pageSetup paperSize="9" scale="70" orientation="portrait" verticalDpi="300" r:id="rId1"/>
  <ignoredErrors>
    <ignoredError sqref="D53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zoomScaleSheetLayoutView="70" workbookViewId="0">
      <pane xSplit="1" ySplit="8" topLeftCell="B27" activePane="bottomRight" state="frozen"/>
      <selection activeCell="K6" sqref="K6:N6"/>
      <selection pane="topRight" activeCell="K6" sqref="K6:N6"/>
      <selection pane="bottomLeft" activeCell="K6" sqref="K6:N6"/>
      <selection pane="bottomRight" activeCell="I9" sqref="I9"/>
    </sheetView>
  </sheetViews>
  <sheetFormatPr baseColWidth="10" defaultColWidth="9.1640625" defaultRowHeight="15" x14ac:dyDescent="0.2"/>
  <cols>
    <col min="1" max="1" width="16.83203125" style="2" customWidth="1"/>
    <col min="2" max="2" width="8.6640625" style="2" customWidth="1"/>
    <col min="3" max="3" width="12" style="2" customWidth="1"/>
    <col min="4" max="4" width="15.5" style="2" customWidth="1"/>
    <col min="5" max="5" width="11.6640625" style="2" customWidth="1"/>
    <col min="6" max="6" width="13.5" style="2" customWidth="1"/>
    <col min="7" max="9" width="5.6640625" style="2" customWidth="1"/>
    <col min="10" max="16384" width="9.1640625" style="2"/>
  </cols>
  <sheetData>
    <row r="1" spans="1:20" s="1" customFormat="1" ht="19" x14ac:dyDescent="0.2">
      <c r="A1" s="148" t="s">
        <v>32</v>
      </c>
      <c r="B1" s="148"/>
      <c r="C1" s="148"/>
      <c r="D1" s="148"/>
      <c r="E1" s="148"/>
      <c r="F1" s="148"/>
      <c r="G1" s="148"/>
      <c r="H1" s="148"/>
      <c r="I1" s="148"/>
    </row>
    <row r="2" spans="1:20" s="1" customFormat="1" ht="16" x14ac:dyDescent="0.2">
      <c r="A2" s="149" t="s">
        <v>17</v>
      </c>
      <c r="B2" s="149"/>
      <c r="C2" s="149"/>
      <c r="D2" s="149"/>
      <c r="E2" s="149"/>
      <c r="F2" s="149"/>
      <c r="G2" s="149"/>
      <c r="H2" s="149"/>
      <c r="I2" s="149"/>
    </row>
    <row r="3" spans="1:20" s="1" customFormat="1" ht="16" x14ac:dyDescent="0.2">
      <c r="A3" s="149">
        <v>2016</v>
      </c>
      <c r="B3" s="149"/>
      <c r="C3" s="149"/>
      <c r="D3" s="149"/>
      <c r="E3" s="149"/>
      <c r="F3" s="149"/>
      <c r="G3" s="149"/>
      <c r="H3" s="149"/>
      <c r="I3" s="149"/>
    </row>
    <row r="4" spans="1:20" s="1" customFormat="1" ht="17" thickBot="1" x14ac:dyDescent="0.25">
      <c r="A4" s="155" t="s">
        <v>176</v>
      </c>
      <c r="B4" s="155"/>
      <c r="C4" s="155"/>
      <c r="D4" s="155"/>
      <c r="E4" s="155"/>
      <c r="F4" s="155"/>
      <c r="G4" s="155"/>
      <c r="H4" s="155"/>
      <c r="I4" s="155"/>
      <c r="J4" s="75"/>
    </row>
    <row r="5" spans="1:20" s="1" customFormat="1" ht="17" thickBot="1" x14ac:dyDescent="0.25">
      <c r="A5" s="159" t="s">
        <v>0</v>
      </c>
      <c r="B5" s="160"/>
      <c r="C5" s="150" t="s">
        <v>177</v>
      </c>
      <c r="D5" s="151"/>
      <c r="E5" s="151"/>
      <c r="F5" s="151"/>
      <c r="G5" s="151"/>
      <c r="H5" s="151"/>
      <c r="I5" s="152"/>
      <c r="J5" s="156" t="s">
        <v>200</v>
      </c>
      <c r="K5" s="102" t="s">
        <v>193</v>
      </c>
      <c r="L5" s="118"/>
      <c r="M5" s="118"/>
      <c r="N5" s="119"/>
      <c r="O5" s="115" t="s">
        <v>3</v>
      </c>
      <c r="P5" s="120" t="s">
        <v>159</v>
      </c>
      <c r="Q5" s="121"/>
      <c r="R5" s="121"/>
      <c r="S5" s="121"/>
      <c r="T5" s="122"/>
    </row>
    <row r="6" spans="1:20" ht="16" thickBot="1" x14ac:dyDescent="0.25">
      <c r="A6" s="161"/>
      <c r="B6" s="162"/>
      <c r="C6" s="138"/>
      <c r="D6" s="139"/>
      <c r="E6" s="139"/>
      <c r="F6" s="139"/>
      <c r="G6" s="139"/>
      <c r="H6" s="139"/>
      <c r="I6" s="140"/>
      <c r="J6" s="157"/>
      <c r="K6" s="84" t="s">
        <v>187</v>
      </c>
      <c r="L6" s="84"/>
      <c r="M6" s="84"/>
      <c r="N6" s="89"/>
      <c r="O6" s="116"/>
      <c r="P6" s="123"/>
      <c r="Q6" s="124"/>
      <c r="R6" s="124"/>
      <c r="S6" s="124"/>
      <c r="T6" s="125"/>
    </row>
    <row r="7" spans="1:20" ht="16" thickBot="1" x14ac:dyDescent="0.25">
      <c r="A7" s="161"/>
      <c r="B7" s="162"/>
      <c r="C7" s="137" t="s">
        <v>178</v>
      </c>
      <c r="D7" s="137"/>
      <c r="E7" s="137" t="s">
        <v>182</v>
      </c>
      <c r="F7" s="137"/>
      <c r="G7" s="137" t="s">
        <v>181</v>
      </c>
      <c r="H7" s="137"/>
      <c r="I7" s="135" t="s">
        <v>3</v>
      </c>
      <c r="J7" s="157"/>
      <c r="K7" s="84" t="s">
        <v>188</v>
      </c>
      <c r="L7" s="84"/>
      <c r="M7" s="84" t="s">
        <v>189</v>
      </c>
      <c r="N7" s="89"/>
      <c r="O7" s="116"/>
      <c r="P7" s="101" t="s">
        <v>158</v>
      </c>
      <c r="Q7" s="101"/>
      <c r="R7" s="101" t="s">
        <v>2</v>
      </c>
      <c r="S7" s="101"/>
      <c r="T7" s="87" t="s">
        <v>3</v>
      </c>
    </row>
    <row r="8" spans="1:20" ht="16" thickBot="1" x14ac:dyDescent="0.25">
      <c r="A8" s="163"/>
      <c r="B8" s="164"/>
      <c r="C8" s="83" t="s">
        <v>179</v>
      </c>
      <c r="D8" s="83" t="s">
        <v>180</v>
      </c>
      <c r="E8" s="83" t="s">
        <v>179</v>
      </c>
      <c r="F8" s="83" t="s">
        <v>180</v>
      </c>
      <c r="G8" s="83" t="s">
        <v>179</v>
      </c>
      <c r="H8" s="83" t="s">
        <v>180</v>
      </c>
      <c r="I8" s="135"/>
      <c r="J8" s="158"/>
      <c r="K8" s="84" t="s">
        <v>190</v>
      </c>
      <c r="L8" s="84" t="s">
        <v>2</v>
      </c>
      <c r="M8" s="84" t="s">
        <v>190</v>
      </c>
      <c r="N8" s="89" t="s">
        <v>2</v>
      </c>
      <c r="O8" s="117"/>
      <c r="P8" s="85" t="s">
        <v>160</v>
      </c>
      <c r="Q8" s="85" t="s">
        <v>161</v>
      </c>
      <c r="R8" s="85" t="s">
        <v>162</v>
      </c>
      <c r="S8" s="85" t="s">
        <v>163</v>
      </c>
      <c r="T8" s="88"/>
    </row>
    <row r="9" spans="1:20" ht="15" customHeight="1" x14ac:dyDescent="0.2">
      <c r="A9" s="107" t="s">
        <v>27</v>
      </c>
      <c r="B9" s="76" t="s">
        <v>5</v>
      </c>
      <c r="C9" s="76">
        <v>0</v>
      </c>
      <c r="D9" s="76">
        <v>1</v>
      </c>
      <c r="E9" s="76">
        <v>5</v>
      </c>
      <c r="F9" s="76">
        <v>0</v>
      </c>
      <c r="G9" s="76">
        <f>C9+E9</f>
        <v>5</v>
      </c>
      <c r="H9" s="76">
        <f>D9+F9</f>
        <v>1</v>
      </c>
      <c r="I9" s="77">
        <v>1</v>
      </c>
      <c r="J9" s="76">
        <f>SUM(G9:H9)</f>
        <v>6</v>
      </c>
      <c r="K9" s="76">
        <f t="shared" ref="K9:N13" si="0">C9</f>
        <v>0</v>
      </c>
      <c r="L9" s="76">
        <f t="shared" si="0"/>
        <v>1</v>
      </c>
      <c r="M9" s="76">
        <f t="shared" si="0"/>
        <v>5</v>
      </c>
      <c r="N9" s="76">
        <f t="shared" si="0"/>
        <v>0</v>
      </c>
      <c r="O9" s="77">
        <f t="shared" ref="O9:O13" si="1">I9</f>
        <v>1</v>
      </c>
      <c r="P9" s="78">
        <f t="shared" ref="P9:P13" si="2">(K9+L9+M9+N9)/J9</f>
        <v>1</v>
      </c>
      <c r="Q9" s="78">
        <f t="shared" ref="Q9:Q13" si="3">(M9+N9)/(J9-K9-L9)</f>
        <v>1</v>
      </c>
      <c r="R9" s="78">
        <f t="shared" ref="R9:R13" si="4">(L9+N9)/(K9+L9+M9+N9)</f>
        <v>0.16666666666666666</v>
      </c>
      <c r="S9" s="78">
        <f t="shared" ref="S9:S13" si="5">(L9+N9)/J9</f>
        <v>0.16666666666666666</v>
      </c>
      <c r="T9" s="78">
        <f t="shared" ref="T9:T13" si="6">O9/(L9+N9)</f>
        <v>1</v>
      </c>
    </row>
    <row r="10" spans="1:20" x14ac:dyDescent="0.2">
      <c r="A10" s="107"/>
      <c r="B10" s="3" t="s">
        <v>6</v>
      </c>
      <c r="C10" s="30">
        <v>0</v>
      </c>
      <c r="D10" s="30">
        <v>1</v>
      </c>
      <c r="E10" s="30">
        <v>5</v>
      </c>
      <c r="F10" s="30">
        <v>0</v>
      </c>
      <c r="G10" s="31">
        <f t="shared" ref="G10:H12" si="7">C10+E10</f>
        <v>5</v>
      </c>
      <c r="H10" s="31">
        <f t="shared" si="7"/>
        <v>1</v>
      </c>
      <c r="I10" s="33">
        <v>1</v>
      </c>
      <c r="J10" s="31">
        <f t="shared" ref="J10:J44" si="8">SUM(G10:H10)</f>
        <v>6</v>
      </c>
      <c r="K10" s="31">
        <f t="shared" si="0"/>
        <v>0</v>
      </c>
      <c r="L10" s="31">
        <f t="shared" si="0"/>
        <v>1</v>
      </c>
      <c r="M10" s="31">
        <f t="shared" si="0"/>
        <v>5</v>
      </c>
      <c r="N10" s="31">
        <f t="shared" si="0"/>
        <v>0</v>
      </c>
      <c r="O10" s="49">
        <f t="shared" si="1"/>
        <v>1</v>
      </c>
      <c r="P10" s="71">
        <f t="shared" si="2"/>
        <v>1</v>
      </c>
      <c r="Q10" s="71">
        <f t="shared" si="3"/>
        <v>1</v>
      </c>
      <c r="R10" s="71">
        <f t="shared" si="4"/>
        <v>0.16666666666666666</v>
      </c>
      <c r="S10" s="71">
        <f t="shared" si="5"/>
        <v>0.16666666666666666</v>
      </c>
      <c r="T10" s="71">
        <f t="shared" si="6"/>
        <v>1</v>
      </c>
    </row>
    <row r="11" spans="1:20" x14ac:dyDescent="0.2">
      <c r="A11" s="107"/>
      <c r="B11" s="3" t="s">
        <v>7</v>
      </c>
      <c r="C11" s="35">
        <v>0</v>
      </c>
      <c r="D11" s="35">
        <v>0</v>
      </c>
      <c r="E11" s="35">
        <v>8</v>
      </c>
      <c r="F11" s="35">
        <v>0</v>
      </c>
      <c r="G11" s="31">
        <f t="shared" si="7"/>
        <v>8</v>
      </c>
      <c r="H11" s="31">
        <f t="shared" si="7"/>
        <v>0</v>
      </c>
      <c r="I11" s="58">
        <v>0</v>
      </c>
      <c r="J11" s="31">
        <f t="shared" si="8"/>
        <v>8</v>
      </c>
      <c r="K11" s="31">
        <f t="shared" si="0"/>
        <v>0</v>
      </c>
      <c r="L11" s="31">
        <f t="shared" si="0"/>
        <v>0</v>
      </c>
      <c r="M11" s="31">
        <f t="shared" si="0"/>
        <v>8</v>
      </c>
      <c r="N11" s="31">
        <f t="shared" si="0"/>
        <v>0</v>
      </c>
      <c r="O11" s="49">
        <f t="shared" si="1"/>
        <v>0</v>
      </c>
      <c r="P11" s="71">
        <f t="shared" si="2"/>
        <v>1</v>
      </c>
      <c r="Q11" s="71">
        <f t="shared" si="3"/>
        <v>1</v>
      </c>
      <c r="R11" s="71">
        <f t="shared" si="4"/>
        <v>0</v>
      </c>
      <c r="S11" s="71">
        <f t="shared" si="5"/>
        <v>0</v>
      </c>
      <c r="T11" s="71" t="e">
        <f t="shared" si="6"/>
        <v>#DIV/0!</v>
      </c>
    </row>
    <row r="12" spans="1:20" ht="16" thickBot="1" x14ac:dyDescent="0.25">
      <c r="A12" s="108"/>
      <c r="B12" s="3" t="s">
        <v>8</v>
      </c>
      <c r="C12" s="30">
        <v>0</v>
      </c>
      <c r="D12" s="30">
        <v>3</v>
      </c>
      <c r="E12" s="30">
        <v>9</v>
      </c>
      <c r="F12" s="30">
        <v>0</v>
      </c>
      <c r="G12" s="31">
        <f t="shared" si="7"/>
        <v>9</v>
      </c>
      <c r="H12" s="31">
        <f t="shared" si="7"/>
        <v>3</v>
      </c>
      <c r="I12" s="33">
        <v>3</v>
      </c>
      <c r="J12" s="31">
        <f t="shared" si="8"/>
        <v>12</v>
      </c>
      <c r="K12" s="68">
        <f t="shared" si="0"/>
        <v>0</v>
      </c>
      <c r="L12" s="68">
        <f t="shared" si="0"/>
        <v>3</v>
      </c>
      <c r="M12" s="68">
        <f t="shared" si="0"/>
        <v>9</v>
      </c>
      <c r="N12" s="68">
        <f t="shared" si="0"/>
        <v>0</v>
      </c>
      <c r="O12" s="72">
        <f t="shared" si="1"/>
        <v>3</v>
      </c>
      <c r="P12" s="71">
        <f t="shared" si="2"/>
        <v>1</v>
      </c>
      <c r="Q12" s="71">
        <f t="shared" si="3"/>
        <v>1</v>
      </c>
      <c r="R12" s="71">
        <f t="shared" si="4"/>
        <v>0.25</v>
      </c>
      <c r="S12" s="71">
        <f t="shared" si="5"/>
        <v>0.25</v>
      </c>
      <c r="T12" s="71">
        <f t="shared" si="6"/>
        <v>1</v>
      </c>
    </row>
    <row r="13" spans="1:20" ht="16" thickBot="1" x14ac:dyDescent="0.25">
      <c r="A13" s="109" t="s">
        <v>1</v>
      </c>
      <c r="B13" s="110"/>
      <c r="C13" s="37">
        <f>SUM(C9:C12)</f>
        <v>0</v>
      </c>
      <c r="D13" s="37">
        <f t="shared" ref="D13:F13" si="9">SUM(D9:D12)</f>
        <v>5</v>
      </c>
      <c r="E13" s="37">
        <f>SUM(E9:E12)</f>
        <v>27</v>
      </c>
      <c r="F13" s="37">
        <f t="shared" si="9"/>
        <v>0</v>
      </c>
      <c r="G13" s="37">
        <f>SUM(G9:G12)</f>
        <v>27</v>
      </c>
      <c r="H13" s="37">
        <f t="shared" ref="H13" si="10">SUM(H9:H12)</f>
        <v>5</v>
      </c>
      <c r="I13" s="59">
        <f>SUM(I9:I12)</f>
        <v>5</v>
      </c>
      <c r="J13" s="31">
        <f t="shared" si="8"/>
        <v>32</v>
      </c>
      <c r="K13" s="73">
        <f t="shared" si="0"/>
        <v>0</v>
      </c>
      <c r="L13" s="73">
        <f t="shared" si="0"/>
        <v>5</v>
      </c>
      <c r="M13" s="73">
        <f t="shared" si="0"/>
        <v>27</v>
      </c>
      <c r="N13" s="73">
        <f t="shared" si="0"/>
        <v>0</v>
      </c>
      <c r="O13" s="74">
        <f t="shared" si="1"/>
        <v>5</v>
      </c>
      <c r="P13" s="71">
        <f t="shared" si="2"/>
        <v>1</v>
      </c>
      <c r="Q13" s="71">
        <f t="shared" si="3"/>
        <v>1</v>
      </c>
      <c r="R13" s="71">
        <f t="shared" si="4"/>
        <v>0.15625</v>
      </c>
      <c r="S13" s="71">
        <f t="shared" si="5"/>
        <v>0.15625</v>
      </c>
      <c r="T13" s="71">
        <f t="shared" si="6"/>
        <v>1</v>
      </c>
    </row>
    <row r="14" spans="1:20" ht="15" customHeight="1" x14ac:dyDescent="0.2">
      <c r="A14" s="106" t="s">
        <v>33</v>
      </c>
      <c r="B14" s="3" t="s">
        <v>5</v>
      </c>
      <c r="C14" s="76">
        <v>0</v>
      </c>
      <c r="D14" s="76">
        <v>0</v>
      </c>
      <c r="E14" s="31">
        <v>5</v>
      </c>
      <c r="F14" s="76">
        <v>0</v>
      </c>
      <c r="G14" s="31">
        <f>C14+E14</f>
        <v>5</v>
      </c>
      <c r="H14" s="31">
        <f>D14+F14</f>
        <v>0</v>
      </c>
      <c r="I14" s="76">
        <v>0</v>
      </c>
      <c r="J14" s="31">
        <f t="shared" si="8"/>
        <v>5</v>
      </c>
      <c r="K14" s="31">
        <f t="shared" ref="K14:K38" si="11">C14</f>
        <v>0</v>
      </c>
      <c r="L14" s="31">
        <f t="shared" ref="L14:L38" si="12">D14</f>
        <v>0</v>
      </c>
      <c r="M14" s="31">
        <f t="shared" ref="M14:M38" si="13">E14</f>
        <v>5</v>
      </c>
      <c r="N14" s="31">
        <f t="shared" ref="N14:N38" si="14">F14</f>
        <v>0</v>
      </c>
      <c r="O14" s="49">
        <f t="shared" ref="O14:O38" si="15">I14</f>
        <v>0</v>
      </c>
      <c r="P14" s="71">
        <f t="shared" ref="P14:P38" si="16">(K14+L14+M14+N14)/J14</f>
        <v>1</v>
      </c>
      <c r="Q14" s="71">
        <f t="shared" ref="Q14:Q38" si="17">(M14+N14)/(J14-K14-L14)</f>
        <v>1</v>
      </c>
      <c r="R14" s="71">
        <f t="shared" ref="R14:R38" si="18">(L14+N14)/(K14+L14+M14+N14)</f>
        <v>0</v>
      </c>
      <c r="S14" s="71">
        <f t="shared" ref="S14:S38" si="19">(L14+N14)/J14</f>
        <v>0</v>
      </c>
      <c r="T14" s="71" t="e">
        <f t="shared" ref="T14:T38" si="20">O14/(L14+N14)</f>
        <v>#DIV/0!</v>
      </c>
    </row>
    <row r="15" spans="1:20" x14ac:dyDescent="0.2">
      <c r="A15" s="107"/>
      <c r="B15" s="3" t="s">
        <v>6</v>
      </c>
      <c r="C15" s="30">
        <v>0</v>
      </c>
      <c r="D15" s="30">
        <v>0</v>
      </c>
      <c r="E15" s="30">
        <v>5</v>
      </c>
      <c r="F15" s="30">
        <v>0</v>
      </c>
      <c r="G15" s="31">
        <f t="shared" ref="G15:H17" si="21">C15+E15</f>
        <v>5</v>
      </c>
      <c r="H15" s="31">
        <f t="shared" si="21"/>
        <v>0</v>
      </c>
      <c r="I15" s="30">
        <v>0</v>
      </c>
      <c r="J15" s="31">
        <f t="shared" si="8"/>
        <v>5</v>
      </c>
      <c r="K15" s="31">
        <f t="shared" si="11"/>
        <v>0</v>
      </c>
      <c r="L15" s="31">
        <f t="shared" si="12"/>
        <v>0</v>
      </c>
      <c r="M15" s="31">
        <f t="shared" si="13"/>
        <v>5</v>
      </c>
      <c r="N15" s="31">
        <f t="shared" si="14"/>
        <v>0</v>
      </c>
      <c r="O15" s="49">
        <f t="shared" si="15"/>
        <v>0</v>
      </c>
      <c r="P15" s="71">
        <f t="shared" si="16"/>
        <v>1</v>
      </c>
      <c r="Q15" s="71">
        <f t="shared" si="17"/>
        <v>1</v>
      </c>
      <c r="R15" s="71">
        <f t="shared" si="18"/>
        <v>0</v>
      </c>
      <c r="S15" s="71">
        <f t="shared" si="19"/>
        <v>0</v>
      </c>
      <c r="T15" s="71" t="e">
        <f t="shared" si="20"/>
        <v>#DIV/0!</v>
      </c>
    </row>
    <row r="16" spans="1:20" x14ac:dyDescent="0.2">
      <c r="A16" s="107"/>
      <c r="B16" s="3" t="s">
        <v>7</v>
      </c>
      <c r="C16" s="35">
        <v>0</v>
      </c>
      <c r="D16" s="35">
        <v>0</v>
      </c>
      <c r="E16" s="35">
        <v>8</v>
      </c>
      <c r="F16" s="35">
        <v>0</v>
      </c>
      <c r="G16" s="31">
        <f t="shared" si="21"/>
        <v>8</v>
      </c>
      <c r="H16" s="31">
        <f t="shared" si="21"/>
        <v>0</v>
      </c>
      <c r="I16" s="58">
        <v>0</v>
      </c>
      <c r="J16" s="31">
        <f t="shared" si="8"/>
        <v>8</v>
      </c>
      <c r="K16" s="31">
        <f t="shared" si="11"/>
        <v>0</v>
      </c>
      <c r="L16" s="31">
        <f t="shared" si="12"/>
        <v>0</v>
      </c>
      <c r="M16" s="31">
        <f t="shared" si="13"/>
        <v>8</v>
      </c>
      <c r="N16" s="31">
        <f t="shared" si="14"/>
        <v>0</v>
      </c>
      <c r="O16" s="49">
        <f t="shared" si="15"/>
        <v>0</v>
      </c>
      <c r="P16" s="71">
        <f t="shared" si="16"/>
        <v>1</v>
      </c>
      <c r="Q16" s="71">
        <f t="shared" si="17"/>
        <v>1</v>
      </c>
      <c r="R16" s="71">
        <f t="shared" si="18"/>
        <v>0</v>
      </c>
      <c r="S16" s="71">
        <f t="shared" si="19"/>
        <v>0</v>
      </c>
      <c r="T16" s="71" t="e">
        <f t="shared" si="20"/>
        <v>#DIV/0!</v>
      </c>
    </row>
    <row r="17" spans="1:20" ht="16" thickBot="1" x14ac:dyDescent="0.25">
      <c r="A17" s="108"/>
      <c r="B17" s="3" t="s">
        <v>8</v>
      </c>
      <c r="C17" s="30">
        <v>0</v>
      </c>
      <c r="D17" s="30">
        <v>0</v>
      </c>
      <c r="E17" s="30">
        <v>2</v>
      </c>
      <c r="F17" s="30">
        <v>0</v>
      </c>
      <c r="G17" s="31">
        <f t="shared" si="21"/>
        <v>2</v>
      </c>
      <c r="H17" s="31">
        <f t="shared" si="21"/>
        <v>0</v>
      </c>
      <c r="I17" s="33">
        <v>0</v>
      </c>
      <c r="J17" s="31">
        <f t="shared" si="8"/>
        <v>2</v>
      </c>
      <c r="K17" s="68">
        <f t="shared" si="11"/>
        <v>0</v>
      </c>
      <c r="L17" s="68">
        <f t="shared" si="12"/>
        <v>0</v>
      </c>
      <c r="M17" s="68">
        <f t="shared" si="13"/>
        <v>2</v>
      </c>
      <c r="N17" s="68">
        <f t="shared" si="14"/>
        <v>0</v>
      </c>
      <c r="O17" s="72">
        <f t="shared" si="15"/>
        <v>0</v>
      </c>
      <c r="P17" s="71">
        <f t="shared" si="16"/>
        <v>1</v>
      </c>
      <c r="Q17" s="71">
        <f t="shared" si="17"/>
        <v>1</v>
      </c>
      <c r="R17" s="71">
        <f t="shared" si="18"/>
        <v>0</v>
      </c>
      <c r="S17" s="71">
        <f t="shared" si="19"/>
        <v>0</v>
      </c>
      <c r="T17" s="71" t="e">
        <f t="shared" si="20"/>
        <v>#DIV/0!</v>
      </c>
    </row>
    <row r="18" spans="1:20" ht="16" thickBot="1" x14ac:dyDescent="0.25">
      <c r="A18" s="109" t="s">
        <v>1</v>
      </c>
      <c r="B18" s="110"/>
      <c r="C18" s="37">
        <f>SUM(C14:C17)</f>
        <v>0</v>
      </c>
      <c r="D18" s="37">
        <f t="shared" ref="D18:F18" si="22">SUM(D14:D17)</f>
        <v>0</v>
      </c>
      <c r="E18" s="37">
        <f>SUM(E14:E17)</f>
        <v>20</v>
      </c>
      <c r="F18" s="37">
        <f t="shared" si="22"/>
        <v>0</v>
      </c>
      <c r="G18" s="37">
        <f>SUM(G14:G17)</f>
        <v>20</v>
      </c>
      <c r="H18" s="37">
        <f t="shared" ref="H18" si="23">SUM(H14:H17)</f>
        <v>0</v>
      </c>
      <c r="I18" s="59">
        <f>SUM(I14:I17)</f>
        <v>0</v>
      </c>
      <c r="J18" s="31">
        <f t="shared" si="8"/>
        <v>20</v>
      </c>
      <c r="K18" s="73">
        <f t="shared" si="11"/>
        <v>0</v>
      </c>
      <c r="L18" s="73">
        <f t="shared" si="12"/>
        <v>0</v>
      </c>
      <c r="M18" s="73">
        <f t="shared" si="13"/>
        <v>20</v>
      </c>
      <c r="N18" s="73">
        <f t="shared" si="14"/>
        <v>0</v>
      </c>
      <c r="O18" s="74">
        <f t="shared" si="15"/>
        <v>0</v>
      </c>
      <c r="P18" s="71">
        <f t="shared" si="16"/>
        <v>1</v>
      </c>
      <c r="Q18" s="71">
        <f t="shared" si="17"/>
        <v>1</v>
      </c>
      <c r="R18" s="71">
        <f t="shared" si="18"/>
        <v>0</v>
      </c>
      <c r="S18" s="71">
        <f t="shared" si="19"/>
        <v>0</v>
      </c>
      <c r="T18" s="71" t="e">
        <f t="shared" si="20"/>
        <v>#DIV/0!</v>
      </c>
    </row>
    <row r="19" spans="1:20" ht="15" customHeight="1" x14ac:dyDescent="0.2">
      <c r="A19" s="106" t="s">
        <v>34</v>
      </c>
      <c r="B19" s="3" t="s">
        <v>5</v>
      </c>
      <c r="C19" s="76">
        <v>0</v>
      </c>
      <c r="D19" s="76">
        <v>0</v>
      </c>
      <c r="E19" s="31">
        <v>18</v>
      </c>
      <c r="F19" s="76">
        <v>0</v>
      </c>
      <c r="G19" s="31">
        <f>C19+E19</f>
        <v>18</v>
      </c>
      <c r="H19" s="31">
        <f>D19+F19</f>
        <v>0</v>
      </c>
      <c r="I19" s="76">
        <v>0</v>
      </c>
      <c r="J19" s="31">
        <f t="shared" si="8"/>
        <v>18</v>
      </c>
      <c r="K19" s="31">
        <f t="shared" si="11"/>
        <v>0</v>
      </c>
      <c r="L19" s="31">
        <f t="shared" si="12"/>
        <v>0</v>
      </c>
      <c r="M19" s="31">
        <f t="shared" si="13"/>
        <v>18</v>
      </c>
      <c r="N19" s="31">
        <f t="shared" si="14"/>
        <v>0</v>
      </c>
      <c r="O19" s="49">
        <f t="shared" si="15"/>
        <v>0</v>
      </c>
      <c r="P19" s="71">
        <f t="shared" si="16"/>
        <v>1</v>
      </c>
      <c r="Q19" s="71">
        <f t="shared" si="17"/>
        <v>1</v>
      </c>
      <c r="R19" s="71">
        <f t="shared" si="18"/>
        <v>0</v>
      </c>
      <c r="S19" s="71">
        <f t="shared" si="19"/>
        <v>0</v>
      </c>
      <c r="T19" s="71" t="e">
        <f t="shared" si="20"/>
        <v>#DIV/0!</v>
      </c>
    </row>
    <row r="20" spans="1:20" x14ac:dyDescent="0.2">
      <c r="A20" s="107"/>
      <c r="B20" s="3" t="s">
        <v>6</v>
      </c>
      <c r="C20" s="30">
        <v>0</v>
      </c>
      <c r="D20" s="30">
        <v>0</v>
      </c>
      <c r="E20" s="30">
        <v>9</v>
      </c>
      <c r="F20" s="30">
        <v>0</v>
      </c>
      <c r="G20" s="31">
        <f t="shared" ref="G20:H22" si="24">C20+E20</f>
        <v>9</v>
      </c>
      <c r="H20" s="31">
        <f t="shared" si="24"/>
        <v>0</v>
      </c>
      <c r="I20" s="30">
        <v>0</v>
      </c>
      <c r="J20" s="31">
        <f t="shared" si="8"/>
        <v>9</v>
      </c>
      <c r="K20" s="31">
        <f t="shared" si="11"/>
        <v>0</v>
      </c>
      <c r="L20" s="31">
        <f t="shared" si="12"/>
        <v>0</v>
      </c>
      <c r="M20" s="31">
        <f t="shared" si="13"/>
        <v>9</v>
      </c>
      <c r="N20" s="31">
        <f t="shared" si="14"/>
        <v>0</v>
      </c>
      <c r="O20" s="49">
        <f t="shared" si="15"/>
        <v>0</v>
      </c>
      <c r="P20" s="71">
        <f t="shared" si="16"/>
        <v>1</v>
      </c>
      <c r="Q20" s="71">
        <f t="shared" si="17"/>
        <v>1</v>
      </c>
      <c r="R20" s="71">
        <f t="shared" si="18"/>
        <v>0</v>
      </c>
      <c r="S20" s="71">
        <f t="shared" si="19"/>
        <v>0</v>
      </c>
      <c r="T20" s="71" t="e">
        <f t="shared" si="20"/>
        <v>#DIV/0!</v>
      </c>
    </row>
    <row r="21" spans="1:20" x14ac:dyDescent="0.2">
      <c r="A21" s="107"/>
      <c r="B21" s="3" t="s">
        <v>7</v>
      </c>
      <c r="C21" s="35">
        <v>0</v>
      </c>
      <c r="D21" s="35">
        <v>0</v>
      </c>
      <c r="E21" s="35">
        <v>10</v>
      </c>
      <c r="F21" s="35">
        <v>0</v>
      </c>
      <c r="G21" s="31">
        <f t="shared" si="24"/>
        <v>10</v>
      </c>
      <c r="H21" s="31">
        <f t="shared" si="24"/>
        <v>0</v>
      </c>
      <c r="I21" s="58">
        <v>0</v>
      </c>
      <c r="J21" s="31">
        <f t="shared" si="8"/>
        <v>10</v>
      </c>
      <c r="K21" s="31">
        <f t="shared" si="11"/>
        <v>0</v>
      </c>
      <c r="L21" s="31">
        <f t="shared" si="12"/>
        <v>0</v>
      </c>
      <c r="M21" s="31">
        <f t="shared" si="13"/>
        <v>10</v>
      </c>
      <c r="N21" s="31">
        <f t="shared" si="14"/>
        <v>0</v>
      </c>
      <c r="O21" s="49">
        <f t="shared" si="15"/>
        <v>0</v>
      </c>
      <c r="P21" s="71">
        <f t="shared" si="16"/>
        <v>1</v>
      </c>
      <c r="Q21" s="71">
        <f t="shared" si="17"/>
        <v>1</v>
      </c>
      <c r="R21" s="71">
        <f t="shared" si="18"/>
        <v>0</v>
      </c>
      <c r="S21" s="71">
        <f t="shared" si="19"/>
        <v>0</v>
      </c>
      <c r="T21" s="71" t="e">
        <f t="shared" si="20"/>
        <v>#DIV/0!</v>
      </c>
    </row>
    <row r="22" spans="1:20" ht="16" thickBot="1" x14ac:dyDescent="0.25">
      <c r="A22" s="108"/>
      <c r="B22" s="3" t="s">
        <v>8</v>
      </c>
      <c r="C22" s="30">
        <v>0</v>
      </c>
      <c r="D22" s="30">
        <v>0</v>
      </c>
      <c r="E22" s="30">
        <v>9</v>
      </c>
      <c r="F22" s="30">
        <v>0</v>
      </c>
      <c r="G22" s="31">
        <f t="shared" si="24"/>
        <v>9</v>
      </c>
      <c r="H22" s="31">
        <f t="shared" si="24"/>
        <v>0</v>
      </c>
      <c r="I22" s="33">
        <v>0</v>
      </c>
      <c r="J22" s="31">
        <f t="shared" si="8"/>
        <v>9</v>
      </c>
      <c r="K22" s="68">
        <f t="shared" si="11"/>
        <v>0</v>
      </c>
      <c r="L22" s="68">
        <f t="shared" si="12"/>
        <v>0</v>
      </c>
      <c r="M22" s="68">
        <f t="shared" si="13"/>
        <v>9</v>
      </c>
      <c r="N22" s="68">
        <f t="shared" si="14"/>
        <v>0</v>
      </c>
      <c r="O22" s="72">
        <f t="shared" si="15"/>
        <v>0</v>
      </c>
      <c r="P22" s="71">
        <f t="shared" si="16"/>
        <v>1</v>
      </c>
      <c r="Q22" s="71">
        <f t="shared" si="17"/>
        <v>1</v>
      </c>
      <c r="R22" s="71">
        <f t="shared" si="18"/>
        <v>0</v>
      </c>
      <c r="S22" s="71">
        <f t="shared" si="19"/>
        <v>0</v>
      </c>
      <c r="T22" s="71" t="e">
        <f t="shared" si="20"/>
        <v>#DIV/0!</v>
      </c>
    </row>
    <row r="23" spans="1:20" ht="16" thickBot="1" x14ac:dyDescent="0.25">
      <c r="A23" s="109" t="s">
        <v>1</v>
      </c>
      <c r="B23" s="110"/>
      <c r="C23" s="37">
        <f>SUM(C19:C22)</f>
        <v>0</v>
      </c>
      <c r="D23" s="37">
        <f t="shared" ref="D23:F23" si="25">SUM(D19:D22)</f>
        <v>0</v>
      </c>
      <c r="E23" s="37">
        <f>SUM(E19:E22)</f>
        <v>46</v>
      </c>
      <c r="F23" s="37">
        <f t="shared" si="25"/>
        <v>0</v>
      </c>
      <c r="G23" s="37">
        <f>SUM(G19:G22)</f>
        <v>46</v>
      </c>
      <c r="H23" s="37">
        <f t="shared" ref="H23" si="26">SUM(H19:H22)</f>
        <v>0</v>
      </c>
      <c r="I23" s="59">
        <f>SUM(I19:I22)</f>
        <v>0</v>
      </c>
      <c r="J23" s="31">
        <f t="shared" si="8"/>
        <v>46</v>
      </c>
      <c r="K23" s="73">
        <f t="shared" si="11"/>
        <v>0</v>
      </c>
      <c r="L23" s="73">
        <f t="shared" si="12"/>
        <v>0</v>
      </c>
      <c r="M23" s="73">
        <f t="shared" si="13"/>
        <v>46</v>
      </c>
      <c r="N23" s="73">
        <f t="shared" si="14"/>
        <v>0</v>
      </c>
      <c r="O23" s="74">
        <f t="shared" si="15"/>
        <v>0</v>
      </c>
      <c r="P23" s="71">
        <f t="shared" si="16"/>
        <v>1</v>
      </c>
      <c r="Q23" s="71">
        <f t="shared" si="17"/>
        <v>1</v>
      </c>
      <c r="R23" s="71">
        <f t="shared" si="18"/>
        <v>0</v>
      </c>
      <c r="S23" s="71">
        <f t="shared" si="19"/>
        <v>0</v>
      </c>
      <c r="T23" s="71" t="e">
        <f t="shared" si="20"/>
        <v>#DIV/0!</v>
      </c>
    </row>
    <row r="24" spans="1:20" ht="15" customHeight="1" x14ac:dyDescent="0.2">
      <c r="A24" s="106" t="s">
        <v>35</v>
      </c>
      <c r="B24" s="3" t="s">
        <v>5</v>
      </c>
      <c r="C24" s="76">
        <v>0</v>
      </c>
      <c r="D24" s="76">
        <v>0</v>
      </c>
      <c r="E24" s="31">
        <v>24</v>
      </c>
      <c r="F24" s="76">
        <v>0</v>
      </c>
      <c r="G24" s="31">
        <f>C24+E24</f>
        <v>24</v>
      </c>
      <c r="H24" s="31">
        <f>D24+F24</f>
        <v>0</v>
      </c>
      <c r="I24" s="76">
        <v>0</v>
      </c>
      <c r="J24" s="31">
        <f t="shared" si="8"/>
        <v>24</v>
      </c>
      <c r="K24" s="31">
        <f t="shared" si="11"/>
        <v>0</v>
      </c>
      <c r="L24" s="31">
        <f t="shared" si="12"/>
        <v>0</v>
      </c>
      <c r="M24" s="31">
        <f t="shared" si="13"/>
        <v>24</v>
      </c>
      <c r="N24" s="31">
        <f t="shared" si="14"/>
        <v>0</v>
      </c>
      <c r="O24" s="49">
        <f t="shared" si="15"/>
        <v>0</v>
      </c>
      <c r="P24" s="71">
        <f t="shared" si="16"/>
        <v>1</v>
      </c>
      <c r="Q24" s="71">
        <f t="shared" si="17"/>
        <v>1</v>
      </c>
      <c r="R24" s="71">
        <f t="shared" si="18"/>
        <v>0</v>
      </c>
      <c r="S24" s="71">
        <f t="shared" si="19"/>
        <v>0</v>
      </c>
      <c r="T24" s="71" t="e">
        <f t="shared" si="20"/>
        <v>#DIV/0!</v>
      </c>
    </row>
    <row r="25" spans="1:20" x14ac:dyDescent="0.2">
      <c r="A25" s="107"/>
      <c r="B25" s="3" t="s">
        <v>6</v>
      </c>
      <c r="C25" s="30">
        <v>0</v>
      </c>
      <c r="D25" s="30">
        <v>0</v>
      </c>
      <c r="E25" s="30">
        <v>11</v>
      </c>
      <c r="F25" s="30">
        <v>0</v>
      </c>
      <c r="G25" s="31">
        <f t="shared" ref="G25:H27" si="27">C25+E25</f>
        <v>11</v>
      </c>
      <c r="H25" s="31">
        <f t="shared" si="27"/>
        <v>0</v>
      </c>
      <c r="I25" s="30">
        <v>0</v>
      </c>
      <c r="J25" s="31">
        <f t="shared" si="8"/>
        <v>11</v>
      </c>
      <c r="K25" s="31">
        <f t="shared" si="11"/>
        <v>0</v>
      </c>
      <c r="L25" s="31">
        <f t="shared" si="12"/>
        <v>0</v>
      </c>
      <c r="M25" s="31">
        <f t="shared" si="13"/>
        <v>11</v>
      </c>
      <c r="N25" s="31">
        <f t="shared" si="14"/>
        <v>0</v>
      </c>
      <c r="O25" s="49">
        <f t="shared" si="15"/>
        <v>0</v>
      </c>
      <c r="P25" s="71">
        <f t="shared" si="16"/>
        <v>1</v>
      </c>
      <c r="Q25" s="71">
        <f t="shared" si="17"/>
        <v>1</v>
      </c>
      <c r="R25" s="71">
        <f t="shared" si="18"/>
        <v>0</v>
      </c>
      <c r="S25" s="71">
        <f t="shared" si="19"/>
        <v>0</v>
      </c>
      <c r="T25" s="71" t="e">
        <f t="shared" si="20"/>
        <v>#DIV/0!</v>
      </c>
    </row>
    <row r="26" spans="1:20" x14ac:dyDescent="0.2">
      <c r="A26" s="107"/>
      <c r="B26" s="3" t="s">
        <v>7</v>
      </c>
      <c r="C26" s="35">
        <v>0</v>
      </c>
      <c r="D26" s="35">
        <v>0</v>
      </c>
      <c r="E26" s="35">
        <v>8</v>
      </c>
      <c r="F26" s="35">
        <v>0</v>
      </c>
      <c r="G26" s="31">
        <f t="shared" si="27"/>
        <v>8</v>
      </c>
      <c r="H26" s="31">
        <f t="shared" si="27"/>
        <v>0</v>
      </c>
      <c r="I26" s="58">
        <v>0</v>
      </c>
      <c r="J26" s="31">
        <f t="shared" si="8"/>
        <v>8</v>
      </c>
      <c r="K26" s="31">
        <f t="shared" si="11"/>
        <v>0</v>
      </c>
      <c r="L26" s="31">
        <f t="shared" si="12"/>
        <v>0</v>
      </c>
      <c r="M26" s="31">
        <f t="shared" si="13"/>
        <v>8</v>
      </c>
      <c r="N26" s="31">
        <f t="shared" si="14"/>
        <v>0</v>
      </c>
      <c r="O26" s="49">
        <f t="shared" si="15"/>
        <v>0</v>
      </c>
      <c r="P26" s="71">
        <f t="shared" si="16"/>
        <v>1</v>
      </c>
      <c r="Q26" s="71">
        <f t="shared" si="17"/>
        <v>1</v>
      </c>
      <c r="R26" s="71">
        <f t="shared" si="18"/>
        <v>0</v>
      </c>
      <c r="S26" s="71">
        <f t="shared" si="19"/>
        <v>0</v>
      </c>
      <c r="T26" s="71" t="e">
        <f t="shared" si="20"/>
        <v>#DIV/0!</v>
      </c>
    </row>
    <row r="27" spans="1:20" ht="16" thickBot="1" x14ac:dyDescent="0.25">
      <c r="A27" s="108"/>
      <c r="B27" s="3" t="s">
        <v>8</v>
      </c>
      <c r="C27" s="30">
        <v>0</v>
      </c>
      <c r="D27" s="30">
        <v>0</v>
      </c>
      <c r="E27" s="30">
        <v>9</v>
      </c>
      <c r="F27" s="30">
        <v>0</v>
      </c>
      <c r="G27" s="31">
        <f t="shared" si="27"/>
        <v>9</v>
      </c>
      <c r="H27" s="31">
        <f t="shared" si="27"/>
        <v>0</v>
      </c>
      <c r="I27" s="33">
        <v>0</v>
      </c>
      <c r="J27" s="31">
        <f t="shared" si="8"/>
        <v>9</v>
      </c>
      <c r="K27" s="68">
        <f t="shared" si="11"/>
        <v>0</v>
      </c>
      <c r="L27" s="68">
        <f t="shared" si="12"/>
        <v>0</v>
      </c>
      <c r="M27" s="68">
        <f t="shared" si="13"/>
        <v>9</v>
      </c>
      <c r="N27" s="68">
        <f t="shared" si="14"/>
        <v>0</v>
      </c>
      <c r="O27" s="72">
        <f t="shared" si="15"/>
        <v>0</v>
      </c>
      <c r="P27" s="71">
        <f t="shared" si="16"/>
        <v>1</v>
      </c>
      <c r="Q27" s="71">
        <f t="shared" si="17"/>
        <v>1</v>
      </c>
      <c r="R27" s="71">
        <f t="shared" si="18"/>
        <v>0</v>
      </c>
      <c r="S27" s="71">
        <f t="shared" si="19"/>
        <v>0</v>
      </c>
      <c r="T27" s="71" t="e">
        <f t="shared" si="20"/>
        <v>#DIV/0!</v>
      </c>
    </row>
    <row r="28" spans="1:20" ht="16" thickBot="1" x14ac:dyDescent="0.25">
      <c r="A28" s="109" t="s">
        <v>1</v>
      </c>
      <c r="B28" s="110"/>
      <c r="C28" s="37">
        <f>SUM(C24:C27)</f>
        <v>0</v>
      </c>
      <c r="D28" s="37">
        <f t="shared" ref="D28:F28" si="28">SUM(D24:D27)</f>
        <v>0</v>
      </c>
      <c r="E28" s="37">
        <f>SUM(E24:E27)</f>
        <v>52</v>
      </c>
      <c r="F28" s="37">
        <f t="shared" si="28"/>
        <v>0</v>
      </c>
      <c r="G28" s="37">
        <f>SUM(G24:G27)</f>
        <v>52</v>
      </c>
      <c r="H28" s="37">
        <f t="shared" ref="H28" si="29">SUM(H24:H27)</f>
        <v>0</v>
      </c>
      <c r="I28" s="59">
        <f>SUM(I24:I27)</f>
        <v>0</v>
      </c>
      <c r="J28" s="31">
        <f t="shared" si="8"/>
        <v>52</v>
      </c>
      <c r="K28" s="73">
        <f t="shared" si="11"/>
        <v>0</v>
      </c>
      <c r="L28" s="73">
        <f t="shared" si="12"/>
        <v>0</v>
      </c>
      <c r="M28" s="73">
        <f t="shared" si="13"/>
        <v>52</v>
      </c>
      <c r="N28" s="73">
        <f t="shared" si="14"/>
        <v>0</v>
      </c>
      <c r="O28" s="74">
        <f t="shared" si="15"/>
        <v>0</v>
      </c>
      <c r="P28" s="71">
        <f t="shared" si="16"/>
        <v>1</v>
      </c>
      <c r="Q28" s="71">
        <f t="shared" si="17"/>
        <v>1</v>
      </c>
      <c r="R28" s="71">
        <f t="shared" si="18"/>
        <v>0</v>
      </c>
      <c r="S28" s="71">
        <f t="shared" si="19"/>
        <v>0</v>
      </c>
      <c r="T28" s="71" t="e">
        <f t="shared" si="20"/>
        <v>#DIV/0!</v>
      </c>
    </row>
    <row r="29" spans="1:20" ht="15" customHeight="1" x14ac:dyDescent="0.2">
      <c r="A29" s="106" t="s">
        <v>36</v>
      </c>
      <c r="B29" s="3" t="s">
        <v>5</v>
      </c>
      <c r="C29" s="76">
        <v>0</v>
      </c>
      <c r="D29" s="76">
        <v>0</v>
      </c>
      <c r="E29" s="31">
        <v>6</v>
      </c>
      <c r="F29" s="76">
        <v>0</v>
      </c>
      <c r="G29" s="31">
        <f>C29+E29</f>
        <v>6</v>
      </c>
      <c r="H29" s="31">
        <f>D29+F29</f>
        <v>0</v>
      </c>
      <c r="I29" s="76">
        <v>0</v>
      </c>
      <c r="J29" s="31">
        <f t="shared" si="8"/>
        <v>6</v>
      </c>
      <c r="K29" s="31">
        <f t="shared" si="11"/>
        <v>0</v>
      </c>
      <c r="L29" s="31">
        <f t="shared" si="12"/>
        <v>0</v>
      </c>
      <c r="M29" s="31">
        <f t="shared" si="13"/>
        <v>6</v>
      </c>
      <c r="N29" s="31">
        <f t="shared" si="14"/>
        <v>0</v>
      </c>
      <c r="O29" s="49">
        <f t="shared" si="15"/>
        <v>0</v>
      </c>
      <c r="P29" s="71">
        <f t="shared" si="16"/>
        <v>1</v>
      </c>
      <c r="Q29" s="71">
        <f t="shared" si="17"/>
        <v>1</v>
      </c>
      <c r="R29" s="71">
        <f t="shared" si="18"/>
        <v>0</v>
      </c>
      <c r="S29" s="71">
        <f t="shared" si="19"/>
        <v>0</v>
      </c>
      <c r="T29" s="71" t="e">
        <f t="shared" si="20"/>
        <v>#DIV/0!</v>
      </c>
    </row>
    <row r="30" spans="1:20" x14ac:dyDescent="0.2">
      <c r="A30" s="107"/>
      <c r="B30" s="3" t="s">
        <v>6</v>
      </c>
      <c r="C30" s="30">
        <v>0</v>
      </c>
      <c r="D30" s="30">
        <v>0</v>
      </c>
      <c r="E30" s="30">
        <v>0</v>
      </c>
      <c r="F30" s="30">
        <v>0</v>
      </c>
      <c r="G30" s="31">
        <f t="shared" ref="G30:H32" si="30">C30+E30</f>
        <v>0</v>
      </c>
      <c r="H30" s="31">
        <f t="shared" si="30"/>
        <v>0</v>
      </c>
      <c r="I30" s="30">
        <v>0</v>
      </c>
      <c r="J30" s="31">
        <f t="shared" si="8"/>
        <v>0</v>
      </c>
      <c r="K30" s="31">
        <f t="shared" si="11"/>
        <v>0</v>
      </c>
      <c r="L30" s="31">
        <f t="shared" si="12"/>
        <v>0</v>
      </c>
      <c r="M30" s="31">
        <f t="shared" si="13"/>
        <v>0</v>
      </c>
      <c r="N30" s="31">
        <f t="shared" si="14"/>
        <v>0</v>
      </c>
      <c r="O30" s="49">
        <f t="shared" si="15"/>
        <v>0</v>
      </c>
      <c r="P30" s="71" t="e">
        <f t="shared" si="16"/>
        <v>#DIV/0!</v>
      </c>
      <c r="Q30" s="71" t="e">
        <f t="shared" si="17"/>
        <v>#DIV/0!</v>
      </c>
      <c r="R30" s="71" t="e">
        <f t="shared" si="18"/>
        <v>#DIV/0!</v>
      </c>
      <c r="S30" s="71" t="e">
        <f t="shared" si="19"/>
        <v>#DIV/0!</v>
      </c>
      <c r="T30" s="71" t="e">
        <f t="shared" si="20"/>
        <v>#DIV/0!</v>
      </c>
    </row>
    <row r="31" spans="1:20" x14ac:dyDescent="0.2">
      <c r="A31" s="107"/>
      <c r="B31" s="3" t="s">
        <v>7</v>
      </c>
      <c r="C31" s="35">
        <v>0</v>
      </c>
      <c r="D31" s="35">
        <v>0</v>
      </c>
      <c r="E31" s="35">
        <v>7</v>
      </c>
      <c r="F31" s="35">
        <v>0</v>
      </c>
      <c r="G31" s="31">
        <f t="shared" si="30"/>
        <v>7</v>
      </c>
      <c r="H31" s="31">
        <f t="shared" si="30"/>
        <v>0</v>
      </c>
      <c r="I31" s="58">
        <v>0</v>
      </c>
      <c r="J31" s="31">
        <f t="shared" si="8"/>
        <v>7</v>
      </c>
      <c r="K31" s="31">
        <f t="shared" si="11"/>
        <v>0</v>
      </c>
      <c r="L31" s="31">
        <f t="shared" si="12"/>
        <v>0</v>
      </c>
      <c r="M31" s="31">
        <f t="shared" si="13"/>
        <v>7</v>
      </c>
      <c r="N31" s="31">
        <f t="shared" si="14"/>
        <v>0</v>
      </c>
      <c r="O31" s="49">
        <f t="shared" si="15"/>
        <v>0</v>
      </c>
      <c r="P31" s="71">
        <f t="shared" si="16"/>
        <v>1</v>
      </c>
      <c r="Q31" s="71">
        <f t="shared" si="17"/>
        <v>1</v>
      </c>
      <c r="R31" s="71">
        <f t="shared" si="18"/>
        <v>0</v>
      </c>
      <c r="S31" s="71">
        <f t="shared" si="19"/>
        <v>0</v>
      </c>
      <c r="T31" s="71" t="e">
        <f t="shared" si="20"/>
        <v>#DIV/0!</v>
      </c>
    </row>
    <row r="32" spans="1:20" ht="16" thickBot="1" x14ac:dyDescent="0.25">
      <c r="A32" s="108"/>
      <c r="B32" s="3" t="s">
        <v>8</v>
      </c>
      <c r="C32" s="30">
        <v>0</v>
      </c>
      <c r="D32" s="30">
        <v>0</v>
      </c>
      <c r="E32" s="30">
        <v>6</v>
      </c>
      <c r="F32" s="30">
        <v>0</v>
      </c>
      <c r="G32" s="31">
        <f t="shared" si="30"/>
        <v>6</v>
      </c>
      <c r="H32" s="31">
        <f t="shared" si="30"/>
        <v>0</v>
      </c>
      <c r="I32" s="33">
        <v>0</v>
      </c>
      <c r="J32" s="31">
        <f t="shared" si="8"/>
        <v>6</v>
      </c>
      <c r="K32" s="68">
        <f t="shared" si="11"/>
        <v>0</v>
      </c>
      <c r="L32" s="68">
        <f t="shared" si="12"/>
        <v>0</v>
      </c>
      <c r="M32" s="68">
        <f t="shared" si="13"/>
        <v>6</v>
      </c>
      <c r="N32" s="68">
        <f t="shared" si="14"/>
        <v>0</v>
      </c>
      <c r="O32" s="72">
        <f t="shared" si="15"/>
        <v>0</v>
      </c>
      <c r="P32" s="71">
        <f t="shared" si="16"/>
        <v>1</v>
      </c>
      <c r="Q32" s="71">
        <f t="shared" si="17"/>
        <v>1</v>
      </c>
      <c r="R32" s="71">
        <f t="shared" si="18"/>
        <v>0</v>
      </c>
      <c r="S32" s="71">
        <f t="shared" si="19"/>
        <v>0</v>
      </c>
      <c r="T32" s="71" t="e">
        <f t="shared" si="20"/>
        <v>#DIV/0!</v>
      </c>
    </row>
    <row r="33" spans="1:20" ht="16" thickBot="1" x14ac:dyDescent="0.25">
      <c r="A33" s="109" t="s">
        <v>1</v>
      </c>
      <c r="B33" s="110"/>
      <c r="C33" s="37">
        <f>SUM(C29:C32)</f>
        <v>0</v>
      </c>
      <c r="D33" s="37">
        <f t="shared" ref="D33:F33" si="31">SUM(D29:D32)</f>
        <v>0</v>
      </c>
      <c r="E33" s="37">
        <f>SUM(E29:E32)</f>
        <v>19</v>
      </c>
      <c r="F33" s="37">
        <f t="shared" si="31"/>
        <v>0</v>
      </c>
      <c r="G33" s="37">
        <f>SUM(G29:G32)</f>
        <v>19</v>
      </c>
      <c r="H33" s="37">
        <f t="shared" ref="H33" si="32">SUM(H29:H32)</f>
        <v>0</v>
      </c>
      <c r="I33" s="59">
        <f>SUM(I29:I32)</f>
        <v>0</v>
      </c>
      <c r="J33" s="31">
        <f t="shared" si="8"/>
        <v>19</v>
      </c>
      <c r="K33" s="73">
        <f t="shared" si="11"/>
        <v>0</v>
      </c>
      <c r="L33" s="73">
        <f t="shared" si="12"/>
        <v>0</v>
      </c>
      <c r="M33" s="73">
        <f t="shared" si="13"/>
        <v>19</v>
      </c>
      <c r="N33" s="73">
        <f t="shared" si="14"/>
        <v>0</v>
      </c>
      <c r="O33" s="74">
        <f t="shared" si="15"/>
        <v>0</v>
      </c>
      <c r="P33" s="71">
        <f t="shared" si="16"/>
        <v>1</v>
      </c>
      <c r="Q33" s="71">
        <f t="shared" si="17"/>
        <v>1</v>
      </c>
      <c r="R33" s="71">
        <f t="shared" si="18"/>
        <v>0</v>
      </c>
      <c r="S33" s="71">
        <f t="shared" si="19"/>
        <v>0</v>
      </c>
      <c r="T33" s="71" t="e">
        <f t="shared" si="20"/>
        <v>#DIV/0!</v>
      </c>
    </row>
    <row r="34" spans="1:20" ht="15" customHeight="1" x14ac:dyDescent="0.2">
      <c r="A34" s="106" t="s">
        <v>37</v>
      </c>
      <c r="B34" s="3" t="s">
        <v>5</v>
      </c>
      <c r="C34" s="76">
        <v>0</v>
      </c>
      <c r="D34" s="76">
        <v>0</v>
      </c>
      <c r="E34" s="31">
        <v>2</v>
      </c>
      <c r="F34" s="76">
        <v>0</v>
      </c>
      <c r="G34" s="31">
        <f>C34+E34</f>
        <v>2</v>
      </c>
      <c r="H34" s="31">
        <f>D34+F34</f>
        <v>0</v>
      </c>
      <c r="I34" s="76">
        <v>0</v>
      </c>
      <c r="J34" s="31">
        <f t="shared" si="8"/>
        <v>2</v>
      </c>
      <c r="K34" s="31">
        <f t="shared" si="11"/>
        <v>0</v>
      </c>
      <c r="L34" s="31">
        <f t="shared" si="12"/>
        <v>0</v>
      </c>
      <c r="M34" s="31">
        <f t="shared" si="13"/>
        <v>2</v>
      </c>
      <c r="N34" s="31">
        <f t="shared" si="14"/>
        <v>0</v>
      </c>
      <c r="O34" s="49">
        <f t="shared" si="15"/>
        <v>0</v>
      </c>
      <c r="P34" s="71">
        <f t="shared" si="16"/>
        <v>1</v>
      </c>
      <c r="Q34" s="71">
        <f t="shared" si="17"/>
        <v>1</v>
      </c>
      <c r="R34" s="71">
        <f t="shared" si="18"/>
        <v>0</v>
      </c>
      <c r="S34" s="71">
        <f t="shared" si="19"/>
        <v>0</v>
      </c>
      <c r="T34" s="71" t="e">
        <f t="shared" si="20"/>
        <v>#DIV/0!</v>
      </c>
    </row>
    <row r="35" spans="1:20" x14ac:dyDescent="0.2">
      <c r="A35" s="107"/>
      <c r="B35" s="3" t="s">
        <v>6</v>
      </c>
      <c r="C35" s="30">
        <v>0</v>
      </c>
      <c r="D35" s="30">
        <v>0</v>
      </c>
      <c r="E35" s="30">
        <v>3</v>
      </c>
      <c r="F35" s="30">
        <v>0</v>
      </c>
      <c r="G35" s="31">
        <f t="shared" ref="G35:H37" si="33">C35+E35</f>
        <v>3</v>
      </c>
      <c r="H35" s="31">
        <f t="shared" si="33"/>
        <v>0</v>
      </c>
      <c r="I35" s="30">
        <v>0</v>
      </c>
      <c r="J35" s="31">
        <f t="shared" si="8"/>
        <v>3</v>
      </c>
      <c r="K35" s="31">
        <f t="shared" si="11"/>
        <v>0</v>
      </c>
      <c r="L35" s="31">
        <f t="shared" si="12"/>
        <v>0</v>
      </c>
      <c r="M35" s="31">
        <f t="shared" si="13"/>
        <v>3</v>
      </c>
      <c r="N35" s="31">
        <f t="shared" si="14"/>
        <v>0</v>
      </c>
      <c r="O35" s="49">
        <f t="shared" si="15"/>
        <v>0</v>
      </c>
      <c r="P35" s="71">
        <f t="shared" si="16"/>
        <v>1</v>
      </c>
      <c r="Q35" s="71">
        <f t="shared" si="17"/>
        <v>1</v>
      </c>
      <c r="R35" s="71">
        <f t="shared" si="18"/>
        <v>0</v>
      </c>
      <c r="S35" s="71">
        <f t="shared" si="19"/>
        <v>0</v>
      </c>
      <c r="T35" s="71" t="e">
        <f t="shared" si="20"/>
        <v>#DIV/0!</v>
      </c>
    </row>
    <row r="36" spans="1:20" x14ac:dyDescent="0.2">
      <c r="A36" s="107"/>
      <c r="B36" s="3" t="s">
        <v>7</v>
      </c>
      <c r="C36" s="35">
        <v>0</v>
      </c>
      <c r="D36" s="35">
        <v>0</v>
      </c>
      <c r="E36" s="35">
        <v>7</v>
      </c>
      <c r="F36" s="35">
        <v>0</v>
      </c>
      <c r="G36" s="31">
        <f t="shared" si="33"/>
        <v>7</v>
      </c>
      <c r="H36" s="31">
        <f t="shared" si="33"/>
        <v>0</v>
      </c>
      <c r="I36" s="58">
        <v>0</v>
      </c>
      <c r="J36" s="31">
        <f t="shared" si="8"/>
        <v>7</v>
      </c>
      <c r="K36" s="31">
        <f t="shared" si="11"/>
        <v>0</v>
      </c>
      <c r="L36" s="31">
        <f t="shared" si="12"/>
        <v>0</v>
      </c>
      <c r="M36" s="31">
        <f t="shared" si="13"/>
        <v>7</v>
      </c>
      <c r="N36" s="31">
        <f t="shared" si="14"/>
        <v>0</v>
      </c>
      <c r="O36" s="49">
        <f t="shared" si="15"/>
        <v>0</v>
      </c>
      <c r="P36" s="71">
        <f t="shared" si="16"/>
        <v>1</v>
      </c>
      <c r="Q36" s="71">
        <f t="shared" si="17"/>
        <v>1</v>
      </c>
      <c r="R36" s="71">
        <f t="shared" si="18"/>
        <v>0</v>
      </c>
      <c r="S36" s="71">
        <f t="shared" si="19"/>
        <v>0</v>
      </c>
      <c r="T36" s="71" t="e">
        <f t="shared" si="20"/>
        <v>#DIV/0!</v>
      </c>
    </row>
    <row r="37" spans="1:20" ht="16" thickBot="1" x14ac:dyDescent="0.25">
      <c r="A37" s="108"/>
      <c r="B37" s="3" t="s">
        <v>8</v>
      </c>
      <c r="C37" s="30">
        <v>0</v>
      </c>
      <c r="D37" s="30">
        <v>0</v>
      </c>
      <c r="E37" s="30">
        <v>5</v>
      </c>
      <c r="F37" s="30">
        <v>0</v>
      </c>
      <c r="G37" s="31">
        <f t="shared" si="33"/>
        <v>5</v>
      </c>
      <c r="H37" s="31">
        <f t="shared" si="33"/>
        <v>0</v>
      </c>
      <c r="I37" s="33">
        <v>0</v>
      </c>
      <c r="J37" s="31">
        <f t="shared" si="8"/>
        <v>5</v>
      </c>
      <c r="K37" s="68">
        <f t="shared" si="11"/>
        <v>0</v>
      </c>
      <c r="L37" s="68">
        <f t="shared" si="12"/>
        <v>0</v>
      </c>
      <c r="M37" s="68">
        <f t="shared" si="13"/>
        <v>5</v>
      </c>
      <c r="N37" s="68">
        <f t="shared" si="14"/>
        <v>0</v>
      </c>
      <c r="O37" s="72">
        <f t="shared" si="15"/>
        <v>0</v>
      </c>
      <c r="P37" s="71">
        <f t="shared" si="16"/>
        <v>1</v>
      </c>
      <c r="Q37" s="71">
        <f t="shared" si="17"/>
        <v>1</v>
      </c>
      <c r="R37" s="71">
        <f t="shared" si="18"/>
        <v>0</v>
      </c>
      <c r="S37" s="71">
        <f t="shared" si="19"/>
        <v>0</v>
      </c>
      <c r="T37" s="71" t="e">
        <f t="shared" si="20"/>
        <v>#DIV/0!</v>
      </c>
    </row>
    <row r="38" spans="1:20" ht="16" thickBot="1" x14ac:dyDescent="0.25">
      <c r="A38" s="109" t="s">
        <v>1</v>
      </c>
      <c r="B38" s="110"/>
      <c r="C38" s="37">
        <f>SUM(C34:C37)</f>
        <v>0</v>
      </c>
      <c r="D38" s="37">
        <f t="shared" ref="D38" si="34">SUM(D34:D37)</f>
        <v>0</v>
      </c>
      <c r="E38" s="37">
        <f>SUM(E34:E37)</f>
        <v>17</v>
      </c>
      <c r="F38" s="37">
        <f>SUM(F34:F37)</f>
        <v>0</v>
      </c>
      <c r="G38" s="37">
        <f>SUM(G34:G37)</f>
        <v>17</v>
      </c>
      <c r="H38" s="37">
        <f t="shared" ref="H38:I38" si="35">SUM(H34:H37)</f>
        <v>0</v>
      </c>
      <c r="I38" s="59">
        <f t="shared" si="35"/>
        <v>0</v>
      </c>
      <c r="J38" s="31">
        <f t="shared" si="8"/>
        <v>17</v>
      </c>
      <c r="K38" s="73">
        <f t="shared" si="11"/>
        <v>0</v>
      </c>
      <c r="L38" s="73">
        <f t="shared" si="12"/>
        <v>0</v>
      </c>
      <c r="M38" s="73">
        <f t="shared" si="13"/>
        <v>17</v>
      </c>
      <c r="N38" s="73">
        <f t="shared" si="14"/>
        <v>0</v>
      </c>
      <c r="O38" s="74">
        <f t="shared" si="15"/>
        <v>0</v>
      </c>
      <c r="P38" s="71">
        <f t="shared" si="16"/>
        <v>1</v>
      </c>
      <c r="Q38" s="71">
        <f t="shared" si="17"/>
        <v>1</v>
      </c>
      <c r="R38" s="71">
        <f t="shared" si="18"/>
        <v>0</v>
      </c>
      <c r="S38" s="71">
        <f t="shared" si="19"/>
        <v>0</v>
      </c>
      <c r="T38" s="71" t="e">
        <f t="shared" si="20"/>
        <v>#DIV/0!</v>
      </c>
    </row>
    <row r="39" spans="1:20" ht="11.25" customHeight="1" x14ac:dyDescent="0.2">
      <c r="A39" s="8"/>
      <c r="B39" s="9"/>
      <c r="C39" s="7"/>
      <c r="D39" s="7"/>
      <c r="E39" s="7"/>
      <c r="F39" s="7"/>
      <c r="G39" s="7"/>
      <c r="H39" s="7"/>
      <c r="I39" s="7"/>
      <c r="J39" s="7"/>
      <c r="K39" s="7"/>
    </row>
    <row r="40" spans="1:20" ht="15" customHeight="1" x14ac:dyDescent="0.2">
      <c r="A40" s="153" t="s">
        <v>11</v>
      </c>
      <c r="B40" s="154"/>
      <c r="C40" s="30">
        <f>C9+C14+C19+C24+C29+C34</f>
        <v>0</v>
      </c>
      <c r="D40" s="30">
        <f t="shared" ref="D40" si="36">D9+D14+D19+D24+D29+D34</f>
        <v>1</v>
      </c>
      <c r="E40" s="30">
        <f>E9+E14+E19+E24+E29+E34</f>
        <v>60</v>
      </c>
      <c r="F40" s="30">
        <f>F9+F14+F19+F24+F29+F34</f>
        <v>0</v>
      </c>
      <c r="G40" s="31">
        <f>C40+E40</f>
        <v>60</v>
      </c>
      <c r="H40" s="31">
        <f>D40+F40</f>
        <v>1</v>
      </c>
      <c r="I40" s="33">
        <f>I9+I14+I19+I24+I29+I34</f>
        <v>1</v>
      </c>
      <c r="J40" s="31">
        <f t="shared" si="8"/>
        <v>61</v>
      </c>
      <c r="K40" s="31">
        <f t="shared" ref="K40:K44" si="37">C40</f>
        <v>0</v>
      </c>
      <c r="L40" s="31">
        <f t="shared" ref="L40:L44" si="38">D40</f>
        <v>1</v>
      </c>
      <c r="M40" s="31">
        <f t="shared" ref="M40:M44" si="39">E40</f>
        <v>60</v>
      </c>
      <c r="N40" s="31">
        <f t="shared" ref="N40:N44" si="40">F40</f>
        <v>0</v>
      </c>
      <c r="O40" s="49">
        <f t="shared" ref="O40:O44" si="41">I40</f>
        <v>1</v>
      </c>
      <c r="P40" s="71">
        <f t="shared" ref="P40:P44" si="42">(K40+L40+M40+N40)/J40</f>
        <v>1</v>
      </c>
      <c r="Q40" s="71">
        <f t="shared" ref="Q40:Q44" si="43">(M40+N40)/(J40-K40-L40)</f>
        <v>1</v>
      </c>
      <c r="R40" s="71">
        <f t="shared" ref="R40:R44" si="44">(L40+N40)/(K40+L40+M40+N40)</f>
        <v>1.6393442622950821E-2</v>
      </c>
      <c r="S40" s="71">
        <f t="shared" ref="S40:S44" si="45">(L40+N40)/J40</f>
        <v>1.6393442622950821E-2</v>
      </c>
      <c r="T40" s="71">
        <f t="shared" ref="T40:T44" si="46">O40/(L40+N40)</f>
        <v>1</v>
      </c>
    </row>
    <row r="41" spans="1:20" x14ac:dyDescent="0.2">
      <c r="A41" s="111" t="s">
        <v>12</v>
      </c>
      <c r="B41" s="112"/>
      <c r="C41" s="35">
        <f>C10+C15+C20+C25+C30+C35</f>
        <v>0</v>
      </c>
      <c r="D41" s="35">
        <f>D10+D15+D20+D25+D30+D35</f>
        <v>1</v>
      </c>
      <c r="E41" s="35">
        <f>E10+E15+E20+E25+E30+E35</f>
        <v>33</v>
      </c>
      <c r="F41" s="35">
        <f>F10+F15+F20+F25+F30+F35</f>
        <v>0</v>
      </c>
      <c r="G41" s="31">
        <f t="shared" ref="G41:H43" si="47">C41+E41</f>
        <v>33</v>
      </c>
      <c r="H41" s="31">
        <f t="shared" si="47"/>
        <v>1</v>
      </c>
      <c r="I41" s="58">
        <f>I10+I15+I20+I25+I30+I35</f>
        <v>1</v>
      </c>
      <c r="J41" s="31">
        <f t="shared" si="8"/>
        <v>34</v>
      </c>
      <c r="K41" s="31">
        <f t="shared" si="37"/>
        <v>0</v>
      </c>
      <c r="L41" s="31">
        <f t="shared" si="38"/>
        <v>1</v>
      </c>
      <c r="M41" s="31">
        <f t="shared" si="39"/>
        <v>33</v>
      </c>
      <c r="N41" s="31">
        <f t="shared" si="40"/>
        <v>0</v>
      </c>
      <c r="O41" s="49">
        <f t="shared" si="41"/>
        <v>1</v>
      </c>
      <c r="P41" s="71">
        <f t="shared" si="42"/>
        <v>1</v>
      </c>
      <c r="Q41" s="71">
        <f t="shared" si="43"/>
        <v>1</v>
      </c>
      <c r="R41" s="71">
        <f t="shared" si="44"/>
        <v>2.9411764705882353E-2</v>
      </c>
      <c r="S41" s="71">
        <f t="shared" si="45"/>
        <v>2.9411764705882353E-2</v>
      </c>
      <c r="T41" s="71">
        <f t="shared" si="46"/>
        <v>1</v>
      </c>
    </row>
    <row r="42" spans="1:20" x14ac:dyDescent="0.2">
      <c r="A42" s="111" t="s">
        <v>13</v>
      </c>
      <c r="B42" s="112"/>
      <c r="C42" s="30">
        <f t="shared" ref="C42:E42" si="48">C11+C16+C21+C26+C31+C36</f>
        <v>0</v>
      </c>
      <c r="D42" s="30">
        <f t="shared" si="48"/>
        <v>0</v>
      </c>
      <c r="E42" s="30">
        <f t="shared" si="48"/>
        <v>48</v>
      </c>
      <c r="F42" s="30">
        <f t="shared" ref="F42" si="49">F11+F16+F21+F26+F31+F36</f>
        <v>0</v>
      </c>
      <c r="G42" s="31">
        <f t="shared" si="47"/>
        <v>48</v>
      </c>
      <c r="H42" s="31">
        <f t="shared" si="47"/>
        <v>0</v>
      </c>
      <c r="I42" s="33">
        <f t="shared" ref="I42" si="50">I11+I16+I21+I26+I31+I36</f>
        <v>0</v>
      </c>
      <c r="J42" s="31">
        <f t="shared" si="8"/>
        <v>48</v>
      </c>
      <c r="K42" s="31">
        <f t="shared" si="37"/>
        <v>0</v>
      </c>
      <c r="L42" s="31">
        <f t="shared" si="38"/>
        <v>0</v>
      </c>
      <c r="M42" s="31">
        <f t="shared" si="39"/>
        <v>48</v>
      </c>
      <c r="N42" s="31">
        <f t="shared" si="40"/>
        <v>0</v>
      </c>
      <c r="O42" s="49">
        <f t="shared" si="41"/>
        <v>0</v>
      </c>
      <c r="P42" s="71">
        <f t="shared" si="42"/>
        <v>1</v>
      </c>
      <c r="Q42" s="71">
        <f t="shared" si="43"/>
        <v>1</v>
      </c>
      <c r="R42" s="71">
        <f t="shared" si="44"/>
        <v>0</v>
      </c>
      <c r="S42" s="71">
        <f t="shared" si="45"/>
        <v>0</v>
      </c>
      <c r="T42" s="71" t="e">
        <f t="shared" si="46"/>
        <v>#DIV/0!</v>
      </c>
    </row>
    <row r="43" spans="1:20" ht="16" thickBot="1" x14ac:dyDescent="0.25">
      <c r="A43" s="111" t="s">
        <v>14</v>
      </c>
      <c r="B43" s="112"/>
      <c r="C43" s="30">
        <f t="shared" ref="C43:E43" si="51">C12+C17+C22+C27+C32+C37</f>
        <v>0</v>
      </c>
      <c r="D43" s="30">
        <f t="shared" si="51"/>
        <v>3</v>
      </c>
      <c r="E43" s="30">
        <f t="shared" si="51"/>
        <v>40</v>
      </c>
      <c r="F43" s="30">
        <f t="shared" ref="F43" si="52">F12+F17+F22+F27+F32+F37</f>
        <v>0</v>
      </c>
      <c r="G43" s="31">
        <f t="shared" si="47"/>
        <v>40</v>
      </c>
      <c r="H43" s="31">
        <f t="shared" si="47"/>
        <v>3</v>
      </c>
      <c r="I43" s="33">
        <f t="shared" ref="I43" si="53">I12+I17+I22+I27+I32+I37</f>
        <v>3</v>
      </c>
      <c r="J43" s="31">
        <f t="shared" si="8"/>
        <v>43</v>
      </c>
      <c r="K43" s="68">
        <f t="shared" si="37"/>
        <v>0</v>
      </c>
      <c r="L43" s="68">
        <f t="shared" si="38"/>
        <v>3</v>
      </c>
      <c r="M43" s="68">
        <f t="shared" si="39"/>
        <v>40</v>
      </c>
      <c r="N43" s="68">
        <f t="shared" si="40"/>
        <v>0</v>
      </c>
      <c r="O43" s="72">
        <f t="shared" si="41"/>
        <v>3</v>
      </c>
      <c r="P43" s="71">
        <f t="shared" si="42"/>
        <v>1</v>
      </c>
      <c r="Q43" s="71">
        <f t="shared" si="43"/>
        <v>1</v>
      </c>
      <c r="R43" s="71">
        <f t="shared" si="44"/>
        <v>6.9767441860465115E-2</v>
      </c>
      <c r="S43" s="71">
        <f t="shared" si="45"/>
        <v>6.9767441860465115E-2</v>
      </c>
      <c r="T43" s="71">
        <f t="shared" si="46"/>
        <v>1</v>
      </c>
    </row>
    <row r="44" spans="1:20" ht="16" thickBot="1" x14ac:dyDescent="0.25">
      <c r="A44" s="109" t="s">
        <v>15</v>
      </c>
      <c r="B44" s="110"/>
      <c r="C44" s="37">
        <f t="shared" ref="C44:F44" si="54">SUM(C40:C43)</f>
        <v>0</v>
      </c>
      <c r="D44" s="37">
        <f t="shared" si="54"/>
        <v>5</v>
      </c>
      <c r="E44" s="37">
        <f t="shared" si="54"/>
        <v>181</v>
      </c>
      <c r="F44" s="37">
        <f t="shared" si="54"/>
        <v>0</v>
      </c>
      <c r="G44" s="37">
        <f>SUM(G40:G43)</f>
        <v>181</v>
      </c>
      <c r="H44" s="37">
        <f t="shared" ref="H44" si="55">SUM(H40:H43)</f>
        <v>5</v>
      </c>
      <c r="I44" s="59">
        <f>SUM(I40:I43)</f>
        <v>5</v>
      </c>
      <c r="J44" s="31">
        <f t="shared" si="8"/>
        <v>186</v>
      </c>
      <c r="K44" s="73">
        <f t="shared" si="37"/>
        <v>0</v>
      </c>
      <c r="L44" s="73">
        <f t="shared" si="38"/>
        <v>5</v>
      </c>
      <c r="M44" s="73">
        <f t="shared" si="39"/>
        <v>181</v>
      </c>
      <c r="N44" s="73">
        <f t="shared" si="40"/>
        <v>0</v>
      </c>
      <c r="O44" s="74">
        <f t="shared" si="41"/>
        <v>5</v>
      </c>
      <c r="P44" s="71">
        <f t="shared" si="42"/>
        <v>1</v>
      </c>
      <c r="Q44" s="71">
        <f t="shared" si="43"/>
        <v>1</v>
      </c>
      <c r="R44" s="71">
        <f t="shared" si="44"/>
        <v>2.6881720430107527E-2</v>
      </c>
      <c r="S44" s="71">
        <f t="shared" si="45"/>
        <v>2.6881720430107527E-2</v>
      </c>
      <c r="T44" s="71">
        <f t="shared" si="46"/>
        <v>1</v>
      </c>
    </row>
    <row r="45" spans="1:20" s="11" customFormat="1" x14ac:dyDescent="0.2">
      <c r="B45" s="11" t="s">
        <v>158</v>
      </c>
      <c r="C45" s="12"/>
      <c r="D45" s="13"/>
      <c r="E45" s="12"/>
      <c r="F45" s="12"/>
      <c r="G45" s="12"/>
      <c r="H45" s="12"/>
      <c r="I45" s="12"/>
      <c r="J45" s="18"/>
    </row>
    <row r="46" spans="1:20" s="11" customFormat="1" x14ac:dyDescent="0.2">
      <c r="B46" s="15" t="s">
        <v>164</v>
      </c>
      <c r="C46" s="12"/>
      <c r="D46" s="14"/>
      <c r="E46" s="12"/>
      <c r="F46" s="12"/>
      <c r="G46" s="12"/>
      <c r="H46" s="12"/>
      <c r="I46" s="12"/>
      <c r="J46" s="18"/>
    </row>
    <row r="47" spans="1:20" s="11" customFormat="1" x14ac:dyDescent="0.2">
      <c r="B47" s="15" t="s">
        <v>165</v>
      </c>
      <c r="C47" s="12"/>
      <c r="D47" s="14"/>
      <c r="E47" s="12"/>
      <c r="F47" s="12"/>
      <c r="G47" s="12"/>
      <c r="H47" s="12"/>
      <c r="I47" s="12"/>
      <c r="J47" s="18"/>
    </row>
    <row r="48" spans="1:20" s="11" customFormat="1" x14ac:dyDescent="0.2">
      <c r="B48" s="11" t="s">
        <v>3</v>
      </c>
      <c r="C48" s="12">
        <f>I44</f>
        <v>5</v>
      </c>
      <c r="D48" s="14" t="e">
        <f>C48/C46</f>
        <v>#DIV/0!</v>
      </c>
      <c r="J48" s="18"/>
    </row>
    <row r="49" spans="10:10" x14ac:dyDescent="0.2">
      <c r="J49" s="18"/>
    </row>
    <row r="50" spans="10:10" x14ac:dyDescent="0.2">
      <c r="J50" s="18"/>
    </row>
    <row r="51" spans="10:10" x14ac:dyDescent="0.2">
      <c r="J51" s="18"/>
    </row>
    <row r="52" spans="10:10" x14ac:dyDescent="0.2">
      <c r="J52" s="18"/>
    </row>
    <row r="53" spans="10:10" x14ac:dyDescent="0.2">
      <c r="J53" s="18"/>
    </row>
    <row r="54" spans="10:10" x14ac:dyDescent="0.2">
      <c r="J54" s="18"/>
    </row>
    <row r="55" spans="10:10" x14ac:dyDescent="0.2">
      <c r="J55" s="18"/>
    </row>
    <row r="56" spans="10:10" x14ac:dyDescent="0.2">
      <c r="J56" s="18"/>
    </row>
    <row r="57" spans="10:10" x14ac:dyDescent="0.2">
      <c r="J57" s="18"/>
    </row>
    <row r="58" spans="10:10" x14ac:dyDescent="0.2">
      <c r="J58" s="18"/>
    </row>
    <row r="59" spans="10:10" x14ac:dyDescent="0.2">
      <c r="J59" s="18"/>
    </row>
    <row r="60" spans="10:10" x14ac:dyDescent="0.2">
      <c r="J60" s="18"/>
    </row>
    <row r="61" spans="10:10" x14ac:dyDescent="0.2">
      <c r="J61" s="18"/>
    </row>
    <row r="62" spans="10:10" x14ac:dyDescent="0.2">
      <c r="J62" s="18"/>
    </row>
    <row r="63" spans="10:10" x14ac:dyDescent="0.2">
      <c r="J63" s="18"/>
    </row>
    <row r="64" spans="10:10" x14ac:dyDescent="0.2">
      <c r="J64" s="18"/>
    </row>
    <row r="65" spans="10:10" x14ac:dyDescent="0.2">
      <c r="J65" s="18"/>
    </row>
    <row r="66" spans="10:10" x14ac:dyDescent="0.2">
      <c r="J66" s="18"/>
    </row>
    <row r="67" spans="10:10" x14ac:dyDescent="0.2">
      <c r="J67" s="18"/>
    </row>
    <row r="68" spans="10:10" x14ac:dyDescent="0.2">
      <c r="J68" s="18"/>
    </row>
    <row r="69" spans="10:10" x14ac:dyDescent="0.2">
      <c r="J69" s="18"/>
    </row>
    <row r="70" spans="10:10" x14ac:dyDescent="0.2">
      <c r="J70" s="18"/>
    </row>
    <row r="71" spans="10:10" x14ac:dyDescent="0.2">
      <c r="J71" s="18"/>
    </row>
    <row r="72" spans="10:10" x14ac:dyDescent="0.2">
      <c r="J72" s="18"/>
    </row>
    <row r="73" spans="10:10" x14ac:dyDescent="0.2">
      <c r="J73" s="18"/>
    </row>
    <row r="74" spans="10:10" x14ac:dyDescent="0.2">
      <c r="J74" s="18"/>
    </row>
    <row r="75" spans="10:10" x14ac:dyDescent="0.2">
      <c r="J75" s="18"/>
    </row>
    <row r="76" spans="10:10" x14ac:dyDescent="0.2">
      <c r="J76" s="18"/>
    </row>
    <row r="77" spans="10:10" x14ac:dyDescent="0.2">
      <c r="J77" s="18"/>
    </row>
    <row r="78" spans="10:10" x14ac:dyDescent="0.2">
      <c r="J78" s="18"/>
    </row>
    <row r="79" spans="10:10" x14ac:dyDescent="0.2">
      <c r="J79" s="18"/>
    </row>
    <row r="80" spans="10:10" x14ac:dyDescent="0.2">
      <c r="J80" s="18"/>
    </row>
    <row r="81" spans="10:10" x14ac:dyDescent="0.2">
      <c r="J81" s="18"/>
    </row>
    <row r="82" spans="10:10" x14ac:dyDescent="0.2">
      <c r="J82" s="18"/>
    </row>
    <row r="83" spans="10:10" x14ac:dyDescent="0.2">
      <c r="J83" s="18"/>
    </row>
    <row r="84" spans="10:10" x14ac:dyDescent="0.2">
      <c r="J84" s="18"/>
    </row>
    <row r="85" spans="10:10" x14ac:dyDescent="0.2">
      <c r="J85" s="18"/>
    </row>
    <row r="86" spans="10:10" x14ac:dyDescent="0.2">
      <c r="J86" s="18"/>
    </row>
    <row r="87" spans="10:10" x14ac:dyDescent="0.2">
      <c r="J87" s="18"/>
    </row>
    <row r="88" spans="10:10" x14ac:dyDescent="0.2">
      <c r="J88" s="18"/>
    </row>
    <row r="89" spans="10:10" x14ac:dyDescent="0.2">
      <c r="J89" s="18"/>
    </row>
    <row r="90" spans="10:10" x14ac:dyDescent="0.2">
      <c r="J90" s="18"/>
    </row>
    <row r="91" spans="10:10" x14ac:dyDescent="0.2">
      <c r="J91" s="18"/>
    </row>
    <row r="133" spans="2:3" x14ac:dyDescent="0.2">
      <c r="B133" s="18"/>
      <c r="C133" s="18"/>
    </row>
  </sheetData>
  <mergeCells count="34">
    <mergeCell ref="O5:O8"/>
    <mergeCell ref="K5:N5"/>
    <mergeCell ref="P7:Q7"/>
    <mergeCell ref="R7:S7"/>
    <mergeCell ref="P5:T6"/>
    <mergeCell ref="J5:J8"/>
    <mergeCell ref="A14:A17"/>
    <mergeCell ref="A13:B13"/>
    <mergeCell ref="A9:A12"/>
    <mergeCell ref="I7:I8"/>
    <mergeCell ref="C7:D7"/>
    <mergeCell ref="E7:F7"/>
    <mergeCell ref="G7:H7"/>
    <mergeCell ref="C6:I6"/>
    <mergeCell ref="A5:B8"/>
    <mergeCell ref="C5:I5"/>
    <mergeCell ref="A1:I1"/>
    <mergeCell ref="A2:I2"/>
    <mergeCell ref="A3:I3"/>
    <mergeCell ref="A4:I4"/>
    <mergeCell ref="A33:B33"/>
    <mergeCell ref="A34:A37"/>
    <mergeCell ref="A38:B38"/>
    <mergeCell ref="A18:B18"/>
    <mergeCell ref="A19:A22"/>
    <mergeCell ref="A23:B23"/>
    <mergeCell ref="A24:A27"/>
    <mergeCell ref="A28:B28"/>
    <mergeCell ref="A29:A32"/>
    <mergeCell ref="A43:B43"/>
    <mergeCell ref="A44:B44"/>
    <mergeCell ref="A40:B40"/>
    <mergeCell ref="A41:B41"/>
    <mergeCell ref="A42:B42"/>
  </mergeCells>
  <conditionalFormatting sqref="D30:F32 D21:F22 D26:F26 C40:C43 E40:F43 I40:I43 E9:E12 C9:C12 E29:E32 E34:E37 C29:C32 D29:D30 F29:F30 C34:C37 E14:E17 C14:C17 E19:E22 C19:C22 E24:E27 C24:C27 D12:F12 C17:F17 C22:F22 C27:F27 C31:F32 C36:F37">
    <cfRule type="cellIs" dxfId="96" priority="356" operator="greaterThan">
      <formula>0</formula>
    </cfRule>
  </conditionalFormatting>
  <conditionalFormatting sqref="D40:D43 F40:F43 I35:I37 D9:D12 F9:F12 D14:D17 F14:F17 D19:D22 F19:F22 D24:D27 F24:F27 D29:D32 F29:F32 D34:D37 F34:F37">
    <cfRule type="cellIs" dxfId="95" priority="327" operator="greaterThan">
      <formula>0</formula>
    </cfRule>
  </conditionalFormatting>
  <conditionalFormatting sqref="F9:F10">
    <cfRule type="cellIs" dxfId="94" priority="14" operator="greaterThan">
      <formula>0</formula>
    </cfRule>
  </conditionalFormatting>
  <conditionalFormatting sqref="D14:D15">
    <cfRule type="cellIs" dxfId="93" priority="13" operator="greaterThan">
      <formula>0</formula>
    </cfRule>
  </conditionalFormatting>
  <conditionalFormatting sqref="F14:F15">
    <cfRule type="cellIs" dxfId="92" priority="12" operator="greaterThan">
      <formula>0</formula>
    </cfRule>
  </conditionalFormatting>
  <conditionalFormatting sqref="I14:I15">
    <cfRule type="cellIs" dxfId="91" priority="11" operator="greaterThan">
      <formula>0</formula>
    </cfRule>
  </conditionalFormatting>
  <conditionalFormatting sqref="D19:D20">
    <cfRule type="cellIs" dxfId="90" priority="10" operator="greaterThan">
      <formula>0</formula>
    </cfRule>
  </conditionalFormatting>
  <conditionalFormatting sqref="F19:F20">
    <cfRule type="cellIs" dxfId="89" priority="9" operator="greaterThan">
      <formula>0</formula>
    </cfRule>
  </conditionalFormatting>
  <conditionalFormatting sqref="I19:I20">
    <cfRule type="cellIs" dxfId="88" priority="8" operator="greaterThan">
      <formula>0</formula>
    </cfRule>
  </conditionalFormatting>
  <conditionalFormatting sqref="D24:D25">
    <cfRule type="cellIs" dxfId="87" priority="7" operator="greaterThan">
      <formula>0</formula>
    </cfRule>
  </conditionalFormatting>
  <conditionalFormatting sqref="F24:F25">
    <cfRule type="cellIs" dxfId="86" priority="6" operator="greaterThan">
      <formula>0</formula>
    </cfRule>
  </conditionalFormatting>
  <conditionalFormatting sqref="I24:I25">
    <cfRule type="cellIs" dxfId="85" priority="5" operator="greaterThan">
      <formula>0</formula>
    </cfRule>
  </conditionalFormatting>
  <conditionalFormatting sqref="I29:I30">
    <cfRule type="cellIs" dxfId="84" priority="4" operator="greaterThan">
      <formula>0</formula>
    </cfRule>
  </conditionalFormatting>
  <conditionalFormatting sqref="D34:D35">
    <cfRule type="cellIs" dxfId="83" priority="3" operator="greaterThan">
      <formula>0</formula>
    </cfRule>
  </conditionalFormatting>
  <conditionalFormatting sqref="F34:F35">
    <cfRule type="cellIs" dxfId="82" priority="2" operator="greaterThan">
      <formula>0</formula>
    </cfRule>
  </conditionalFormatting>
  <conditionalFormatting sqref="I34:I35">
    <cfRule type="cellIs" dxfId="81" priority="1" operator="greaterThan">
      <formula>0</formula>
    </cfRule>
  </conditionalFormatting>
  <printOptions horizontalCentered="1"/>
  <pageMargins left="0" right="0" top="0.51181102362204722" bottom="0.23622047244094491" header="0.31496062992125984" footer="0.31496062992125984"/>
  <pageSetup paperSize="9" scale="80" orientation="portrait" verticalDpi="300" r:id="rId1"/>
  <colBreaks count="1" manualBreakCount="1">
    <brk id="10" max="4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T133"/>
  <sheetViews>
    <sheetView workbookViewId="0">
      <pane xSplit="1" ySplit="8" topLeftCell="B33" activePane="bottomRight" state="frozen"/>
      <selection activeCell="K6" sqref="K6:N6"/>
      <selection pane="topRight" activeCell="K6" sqref="K6:N6"/>
      <selection pane="bottomLeft" activeCell="K6" sqref="K6:N6"/>
      <selection pane="bottomRight" activeCell="L40" sqref="L40"/>
    </sheetView>
  </sheetViews>
  <sheetFormatPr baseColWidth="10" defaultColWidth="9.1640625" defaultRowHeight="15" x14ac:dyDescent="0.2"/>
  <cols>
    <col min="1" max="1" width="16.83203125" style="2" customWidth="1"/>
    <col min="2" max="2" width="5.1640625" style="2" customWidth="1"/>
    <col min="3" max="3" width="12" style="2" customWidth="1"/>
    <col min="4" max="4" width="15.5" style="2" customWidth="1"/>
    <col min="5" max="5" width="11.6640625" style="2" customWidth="1"/>
    <col min="6" max="6" width="13.5" style="2" customWidth="1"/>
    <col min="7" max="9" width="5.6640625" style="2" customWidth="1"/>
    <col min="10" max="16384" width="9.1640625" style="2"/>
  </cols>
  <sheetData>
    <row r="1" spans="1:20" s="1" customFormat="1" ht="19" x14ac:dyDescent="0.2">
      <c r="A1" s="148" t="s">
        <v>43</v>
      </c>
      <c r="B1" s="148"/>
      <c r="C1" s="148"/>
      <c r="D1" s="148"/>
      <c r="E1" s="148"/>
      <c r="F1" s="148"/>
      <c r="G1" s="148"/>
      <c r="H1" s="148"/>
      <c r="I1" s="148"/>
    </row>
    <row r="2" spans="1:20" s="1" customFormat="1" ht="16" x14ac:dyDescent="0.2">
      <c r="A2" s="149" t="s">
        <v>17</v>
      </c>
      <c r="B2" s="149"/>
      <c r="C2" s="149"/>
      <c r="D2" s="149"/>
      <c r="E2" s="149"/>
      <c r="F2" s="149"/>
      <c r="G2" s="149"/>
      <c r="H2" s="149"/>
      <c r="I2" s="149"/>
    </row>
    <row r="3" spans="1:20" s="1" customFormat="1" ht="16" x14ac:dyDescent="0.2">
      <c r="A3" s="149">
        <v>2016</v>
      </c>
      <c r="B3" s="149"/>
      <c r="C3" s="149"/>
      <c r="D3" s="149"/>
      <c r="E3" s="149"/>
      <c r="F3" s="149"/>
      <c r="G3" s="149"/>
      <c r="H3" s="149"/>
      <c r="I3" s="149"/>
    </row>
    <row r="4" spans="1:20" s="1" customFormat="1" ht="17" thickBot="1" x14ac:dyDescent="0.25">
      <c r="A4" s="136" t="s">
        <v>176</v>
      </c>
      <c r="B4" s="136"/>
      <c r="C4" s="136"/>
      <c r="D4" s="136"/>
      <c r="E4" s="136"/>
      <c r="F4" s="136"/>
      <c r="G4" s="136"/>
      <c r="H4" s="136"/>
      <c r="I4" s="136"/>
    </row>
    <row r="5" spans="1:20" s="1" customFormat="1" ht="17" thickBot="1" x14ac:dyDescent="0.25">
      <c r="A5" s="141" t="s">
        <v>0</v>
      </c>
      <c r="B5" s="142"/>
      <c r="C5" s="150" t="s">
        <v>177</v>
      </c>
      <c r="D5" s="151"/>
      <c r="E5" s="151"/>
      <c r="F5" s="151"/>
      <c r="G5" s="151"/>
      <c r="H5" s="151"/>
      <c r="I5" s="152"/>
      <c r="J5" s="115" t="s">
        <v>1</v>
      </c>
      <c r="K5" s="102" t="s">
        <v>193</v>
      </c>
      <c r="L5" s="118"/>
      <c r="M5" s="118"/>
      <c r="N5" s="119"/>
      <c r="O5" s="115" t="s">
        <v>3</v>
      </c>
      <c r="P5" s="120" t="s">
        <v>159</v>
      </c>
      <c r="Q5" s="121"/>
      <c r="R5" s="121"/>
      <c r="S5" s="121"/>
      <c r="T5" s="122"/>
    </row>
    <row r="6" spans="1:20" ht="14.25" customHeight="1" thickBot="1" x14ac:dyDescent="0.25">
      <c r="A6" s="143"/>
      <c r="B6" s="144"/>
      <c r="C6" s="138"/>
      <c r="D6" s="139"/>
      <c r="E6" s="139"/>
      <c r="F6" s="139"/>
      <c r="G6" s="139"/>
      <c r="H6" s="139"/>
      <c r="I6" s="140"/>
      <c r="J6" s="116"/>
      <c r="K6" s="101" t="s">
        <v>187</v>
      </c>
      <c r="L6" s="101"/>
      <c r="M6" s="101"/>
      <c r="N6" s="102"/>
      <c r="O6" s="116"/>
      <c r="P6" s="123"/>
      <c r="Q6" s="124"/>
      <c r="R6" s="124"/>
      <c r="S6" s="124"/>
      <c r="T6" s="125"/>
    </row>
    <row r="7" spans="1:20" ht="16" thickBot="1" x14ac:dyDescent="0.25">
      <c r="A7" s="143"/>
      <c r="B7" s="144"/>
      <c r="C7" s="137" t="s">
        <v>178</v>
      </c>
      <c r="D7" s="137"/>
      <c r="E7" s="137" t="s">
        <v>182</v>
      </c>
      <c r="F7" s="137"/>
      <c r="G7" s="137" t="s">
        <v>181</v>
      </c>
      <c r="H7" s="137"/>
      <c r="I7" s="135" t="s">
        <v>3</v>
      </c>
      <c r="J7" s="116"/>
      <c r="K7" s="101" t="s">
        <v>188</v>
      </c>
      <c r="L7" s="101"/>
      <c r="M7" s="101" t="s">
        <v>189</v>
      </c>
      <c r="N7" s="102"/>
      <c r="O7" s="116"/>
      <c r="P7" s="101" t="s">
        <v>158</v>
      </c>
      <c r="Q7" s="101"/>
      <c r="R7" s="101" t="s">
        <v>2</v>
      </c>
      <c r="S7" s="101"/>
      <c r="T7" s="87" t="s">
        <v>3</v>
      </c>
    </row>
    <row r="8" spans="1:20" ht="16" thickBot="1" x14ac:dyDescent="0.25">
      <c r="A8" s="145"/>
      <c r="B8" s="146"/>
      <c r="C8" s="83" t="s">
        <v>179</v>
      </c>
      <c r="D8" s="83" t="s">
        <v>180</v>
      </c>
      <c r="E8" s="83" t="s">
        <v>179</v>
      </c>
      <c r="F8" s="83" t="s">
        <v>180</v>
      </c>
      <c r="G8" s="83" t="s">
        <v>179</v>
      </c>
      <c r="H8" s="83" t="s">
        <v>180</v>
      </c>
      <c r="I8" s="135"/>
      <c r="J8" s="117"/>
      <c r="K8" s="84" t="s">
        <v>190</v>
      </c>
      <c r="L8" s="84" t="s">
        <v>2</v>
      </c>
      <c r="M8" s="84" t="s">
        <v>190</v>
      </c>
      <c r="N8" s="89" t="s">
        <v>2</v>
      </c>
      <c r="O8" s="117"/>
      <c r="P8" s="85" t="s">
        <v>160</v>
      </c>
      <c r="Q8" s="85" t="s">
        <v>161</v>
      </c>
      <c r="R8" s="85" t="s">
        <v>162</v>
      </c>
      <c r="S8" s="85" t="s">
        <v>163</v>
      </c>
      <c r="T8" s="88"/>
    </row>
    <row r="9" spans="1:20" ht="15" customHeight="1" x14ac:dyDescent="0.2">
      <c r="A9" s="133" t="s">
        <v>27</v>
      </c>
      <c r="B9" s="76" t="s">
        <v>5</v>
      </c>
      <c r="C9" s="76">
        <v>0</v>
      </c>
      <c r="D9" s="76">
        <v>0</v>
      </c>
      <c r="E9" s="76">
        <v>14</v>
      </c>
      <c r="F9" s="76">
        <v>0</v>
      </c>
      <c r="G9" s="76">
        <f>C9+E9</f>
        <v>14</v>
      </c>
      <c r="H9" s="76">
        <f>D9+F9</f>
        <v>0</v>
      </c>
      <c r="I9" s="77">
        <v>0</v>
      </c>
      <c r="J9" s="76">
        <f>SUM(G9:H9)</f>
        <v>14</v>
      </c>
      <c r="K9" s="76">
        <f t="shared" ref="K9:N13" si="0">C9</f>
        <v>0</v>
      </c>
      <c r="L9" s="76">
        <f t="shared" si="0"/>
        <v>0</v>
      </c>
      <c r="M9" s="76">
        <f t="shared" si="0"/>
        <v>14</v>
      </c>
      <c r="N9" s="76">
        <f t="shared" si="0"/>
        <v>0</v>
      </c>
      <c r="O9" s="77">
        <f t="shared" ref="O9:O13" si="1">I9</f>
        <v>0</v>
      </c>
      <c r="P9" s="78">
        <f t="shared" ref="P9:P13" si="2">(K9+L9+M9+N9)/J9</f>
        <v>1</v>
      </c>
      <c r="Q9" s="78">
        <f t="shared" ref="Q9:Q13" si="3">(M9+N9)/(J9-K9-L9)</f>
        <v>1</v>
      </c>
      <c r="R9" s="78">
        <f t="shared" ref="R9:R13" si="4">(L9+N9)/(K9+L9+M9+N9)</f>
        <v>0</v>
      </c>
      <c r="S9" s="78">
        <f t="shared" ref="S9:S13" si="5">(L9+N9)/J9</f>
        <v>0</v>
      </c>
      <c r="T9" s="78" t="e">
        <f t="shared" ref="T9:T13" si="6">O9/(L9+N9)</f>
        <v>#DIV/0!</v>
      </c>
    </row>
    <row r="10" spans="1:20" x14ac:dyDescent="0.2">
      <c r="A10" s="133"/>
      <c r="B10" s="3" t="s">
        <v>6</v>
      </c>
      <c r="C10" s="30">
        <v>0</v>
      </c>
      <c r="D10" s="30">
        <v>0</v>
      </c>
      <c r="E10" s="30">
        <v>14</v>
      </c>
      <c r="F10" s="30">
        <v>0</v>
      </c>
      <c r="G10" s="31">
        <f t="shared" ref="G10:H12" si="7">C10+E10</f>
        <v>14</v>
      </c>
      <c r="H10" s="31">
        <f t="shared" si="7"/>
        <v>0</v>
      </c>
      <c r="I10" s="33">
        <v>0</v>
      </c>
      <c r="J10" s="31">
        <f t="shared" ref="J10:J49" si="8">SUM(G10:H10)</f>
        <v>14</v>
      </c>
      <c r="K10" s="31">
        <f t="shared" si="0"/>
        <v>0</v>
      </c>
      <c r="L10" s="31">
        <f t="shared" si="0"/>
        <v>0</v>
      </c>
      <c r="M10" s="31">
        <f t="shared" si="0"/>
        <v>14</v>
      </c>
      <c r="N10" s="31">
        <f t="shared" si="0"/>
        <v>0</v>
      </c>
      <c r="O10" s="49">
        <f t="shared" si="1"/>
        <v>0</v>
      </c>
      <c r="P10" s="71">
        <f t="shared" si="2"/>
        <v>1</v>
      </c>
      <c r="Q10" s="71">
        <f t="shared" si="3"/>
        <v>1</v>
      </c>
      <c r="R10" s="71">
        <f t="shared" si="4"/>
        <v>0</v>
      </c>
      <c r="S10" s="71">
        <f t="shared" si="5"/>
        <v>0</v>
      </c>
      <c r="T10" s="71" t="e">
        <f t="shared" si="6"/>
        <v>#DIV/0!</v>
      </c>
    </row>
    <row r="11" spans="1:20" x14ac:dyDescent="0.2">
      <c r="A11" s="133"/>
      <c r="B11" s="3" t="s">
        <v>7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1">
        <f t="shared" ref="I11" si="9">E11+G11</f>
        <v>0</v>
      </c>
      <c r="J11" s="31">
        <f t="shared" ref="J11" si="10">F11+H11</f>
        <v>0</v>
      </c>
      <c r="K11" s="58">
        <v>0</v>
      </c>
      <c r="L11" s="31">
        <f t="shared" si="0"/>
        <v>0</v>
      </c>
      <c r="M11" s="31">
        <f t="shared" si="0"/>
        <v>0</v>
      </c>
      <c r="N11" s="31">
        <f t="shared" si="0"/>
        <v>0</v>
      </c>
      <c r="O11" s="49">
        <f t="shared" si="1"/>
        <v>0</v>
      </c>
      <c r="P11" s="71" t="e">
        <f t="shared" si="2"/>
        <v>#DIV/0!</v>
      </c>
      <c r="Q11" s="71" t="e">
        <f t="shared" si="3"/>
        <v>#DIV/0!</v>
      </c>
      <c r="R11" s="71" t="e">
        <f t="shared" si="4"/>
        <v>#DIV/0!</v>
      </c>
      <c r="S11" s="71" t="e">
        <f t="shared" si="5"/>
        <v>#DIV/0!</v>
      </c>
      <c r="T11" s="71" t="e">
        <f t="shared" si="6"/>
        <v>#DIV/0!</v>
      </c>
    </row>
    <row r="12" spans="1:20" ht="16" thickBot="1" x14ac:dyDescent="0.25">
      <c r="A12" s="134"/>
      <c r="B12" s="3" t="s">
        <v>8</v>
      </c>
      <c r="C12" s="30">
        <v>0</v>
      </c>
      <c r="D12" s="30">
        <v>0</v>
      </c>
      <c r="E12" s="30">
        <v>7</v>
      </c>
      <c r="F12" s="30">
        <v>0</v>
      </c>
      <c r="G12" s="31">
        <f t="shared" si="7"/>
        <v>7</v>
      </c>
      <c r="H12" s="31">
        <f t="shared" si="7"/>
        <v>0</v>
      </c>
      <c r="I12" s="33">
        <v>0</v>
      </c>
      <c r="J12" s="31">
        <f t="shared" si="8"/>
        <v>7</v>
      </c>
      <c r="K12" s="68">
        <f t="shared" si="0"/>
        <v>0</v>
      </c>
      <c r="L12" s="68">
        <f t="shared" si="0"/>
        <v>0</v>
      </c>
      <c r="M12" s="68">
        <f t="shared" si="0"/>
        <v>7</v>
      </c>
      <c r="N12" s="68">
        <f t="shared" si="0"/>
        <v>0</v>
      </c>
      <c r="O12" s="72">
        <f t="shared" si="1"/>
        <v>0</v>
      </c>
      <c r="P12" s="71">
        <f t="shared" si="2"/>
        <v>1</v>
      </c>
      <c r="Q12" s="71">
        <f t="shared" si="3"/>
        <v>1</v>
      </c>
      <c r="R12" s="71">
        <f t="shared" si="4"/>
        <v>0</v>
      </c>
      <c r="S12" s="71">
        <f t="shared" si="5"/>
        <v>0</v>
      </c>
      <c r="T12" s="71" t="e">
        <f t="shared" si="6"/>
        <v>#DIV/0!</v>
      </c>
    </row>
    <row r="13" spans="1:20" ht="16" thickBot="1" x14ac:dyDescent="0.25">
      <c r="A13" s="109" t="s">
        <v>1</v>
      </c>
      <c r="B13" s="110"/>
      <c r="C13" s="37">
        <f>SUM(C9:C12)</f>
        <v>0</v>
      </c>
      <c r="D13" s="37">
        <f t="shared" ref="D13:F13" si="11">SUM(D9:D12)</f>
        <v>0</v>
      </c>
      <c r="E13" s="37">
        <f>SUM(E9:E12)</f>
        <v>35</v>
      </c>
      <c r="F13" s="37">
        <f t="shared" si="11"/>
        <v>0</v>
      </c>
      <c r="G13" s="37">
        <f>SUM(G9:G12)</f>
        <v>35</v>
      </c>
      <c r="H13" s="37">
        <f t="shared" ref="H13" si="12">SUM(H9:H12)</f>
        <v>0</v>
      </c>
      <c r="I13" s="59">
        <f>SUM(I9:I12)</f>
        <v>0</v>
      </c>
      <c r="J13" s="31">
        <f t="shared" si="8"/>
        <v>35</v>
      </c>
      <c r="K13" s="73">
        <f t="shared" si="0"/>
        <v>0</v>
      </c>
      <c r="L13" s="73">
        <f t="shared" si="0"/>
        <v>0</v>
      </c>
      <c r="M13" s="73">
        <f t="shared" si="0"/>
        <v>35</v>
      </c>
      <c r="N13" s="73">
        <f t="shared" si="0"/>
        <v>0</v>
      </c>
      <c r="O13" s="74">
        <f t="shared" si="1"/>
        <v>0</v>
      </c>
      <c r="P13" s="71">
        <f t="shared" si="2"/>
        <v>1</v>
      </c>
      <c r="Q13" s="71">
        <f t="shared" si="3"/>
        <v>1</v>
      </c>
      <c r="R13" s="71">
        <f t="shared" si="4"/>
        <v>0</v>
      </c>
      <c r="S13" s="71">
        <f t="shared" si="5"/>
        <v>0</v>
      </c>
      <c r="T13" s="71" t="e">
        <f t="shared" si="6"/>
        <v>#DIV/0!</v>
      </c>
    </row>
    <row r="14" spans="1:20" ht="15" customHeight="1" x14ac:dyDescent="0.2">
      <c r="A14" s="132" t="s">
        <v>38</v>
      </c>
      <c r="B14" s="3" t="s">
        <v>5</v>
      </c>
      <c r="C14" s="76">
        <v>0</v>
      </c>
      <c r="D14" s="76">
        <v>0</v>
      </c>
      <c r="E14" s="76">
        <v>0</v>
      </c>
      <c r="F14" s="76">
        <v>0</v>
      </c>
      <c r="G14" s="31">
        <f>C14+E14</f>
        <v>0</v>
      </c>
      <c r="H14" s="31">
        <f>D14+F14</f>
        <v>0</v>
      </c>
      <c r="I14" s="49">
        <v>0</v>
      </c>
      <c r="J14" s="31">
        <f t="shared" si="8"/>
        <v>0</v>
      </c>
      <c r="K14" s="31">
        <f t="shared" ref="K14:K43" si="13">C14</f>
        <v>0</v>
      </c>
      <c r="L14" s="31">
        <f t="shared" ref="L14:L43" si="14">D14</f>
        <v>0</v>
      </c>
      <c r="M14" s="31">
        <f t="shared" ref="M14:M43" si="15">E14</f>
        <v>0</v>
      </c>
      <c r="N14" s="31">
        <f t="shared" ref="N14:N43" si="16">F14</f>
        <v>0</v>
      </c>
      <c r="O14" s="49">
        <f t="shared" ref="O14:O43" si="17">I14</f>
        <v>0</v>
      </c>
      <c r="P14" s="71" t="e">
        <f t="shared" ref="P14:P43" si="18">(K14+L14+M14+N14)/J14</f>
        <v>#DIV/0!</v>
      </c>
      <c r="Q14" s="71" t="e">
        <f t="shared" ref="Q14:Q43" si="19">(M14+N14)/(J14-K14-L14)</f>
        <v>#DIV/0!</v>
      </c>
      <c r="R14" s="71" t="e">
        <f t="shared" ref="R14:R43" si="20">(L14+N14)/(K14+L14+M14+N14)</f>
        <v>#DIV/0!</v>
      </c>
      <c r="S14" s="71" t="e">
        <f t="shared" ref="S14:S43" si="21">(L14+N14)/J14</f>
        <v>#DIV/0!</v>
      </c>
      <c r="T14" s="71" t="e">
        <f t="shared" ref="T14:T43" si="22">O14/(L14+N14)</f>
        <v>#DIV/0!</v>
      </c>
    </row>
    <row r="15" spans="1:20" x14ac:dyDescent="0.2">
      <c r="A15" s="133"/>
      <c r="B15" s="3" t="s">
        <v>6</v>
      </c>
      <c r="C15" s="30">
        <v>0</v>
      </c>
      <c r="D15" s="30">
        <v>0</v>
      </c>
      <c r="E15" s="30">
        <v>2</v>
      </c>
      <c r="F15" s="30">
        <v>0</v>
      </c>
      <c r="G15" s="31">
        <f t="shared" ref="G15:H17" si="23">C15+E15</f>
        <v>2</v>
      </c>
      <c r="H15" s="31">
        <f t="shared" si="23"/>
        <v>0</v>
      </c>
      <c r="I15" s="33">
        <v>0</v>
      </c>
      <c r="J15" s="31">
        <f t="shared" si="8"/>
        <v>2</v>
      </c>
      <c r="K15" s="31">
        <f t="shared" si="13"/>
        <v>0</v>
      </c>
      <c r="L15" s="31">
        <f t="shared" si="14"/>
        <v>0</v>
      </c>
      <c r="M15" s="31">
        <f t="shared" si="15"/>
        <v>2</v>
      </c>
      <c r="N15" s="31">
        <f t="shared" si="16"/>
        <v>0</v>
      </c>
      <c r="O15" s="49">
        <f t="shared" si="17"/>
        <v>0</v>
      </c>
      <c r="P15" s="71">
        <f t="shared" si="18"/>
        <v>1</v>
      </c>
      <c r="Q15" s="71">
        <f t="shared" si="19"/>
        <v>1</v>
      </c>
      <c r="R15" s="71">
        <f t="shared" si="20"/>
        <v>0</v>
      </c>
      <c r="S15" s="71">
        <f t="shared" si="21"/>
        <v>0</v>
      </c>
      <c r="T15" s="71" t="e">
        <f t="shared" si="22"/>
        <v>#DIV/0!</v>
      </c>
    </row>
    <row r="16" spans="1:20" x14ac:dyDescent="0.2">
      <c r="A16" s="133"/>
      <c r="B16" s="3" t="s">
        <v>7</v>
      </c>
      <c r="C16" s="35">
        <v>0</v>
      </c>
      <c r="D16" s="35">
        <v>0</v>
      </c>
      <c r="E16" s="35">
        <v>0</v>
      </c>
      <c r="F16" s="35">
        <v>0</v>
      </c>
      <c r="G16" s="31">
        <f t="shared" si="23"/>
        <v>0</v>
      </c>
      <c r="H16" s="31">
        <f t="shared" si="23"/>
        <v>0</v>
      </c>
      <c r="I16" s="58">
        <v>0</v>
      </c>
      <c r="J16" s="31">
        <f t="shared" si="8"/>
        <v>0</v>
      </c>
      <c r="K16" s="31">
        <f t="shared" si="13"/>
        <v>0</v>
      </c>
      <c r="L16" s="31">
        <f t="shared" si="14"/>
        <v>0</v>
      </c>
      <c r="M16" s="31">
        <f t="shared" si="15"/>
        <v>0</v>
      </c>
      <c r="N16" s="31">
        <f t="shared" si="16"/>
        <v>0</v>
      </c>
      <c r="O16" s="49">
        <f t="shared" si="17"/>
        <v>0</v>
      </c>
      <c r="P16" s="71" t="e">
        <f t="shared" si="18"/>
        <v>#DIV/0!</v>
      </c>
      <c r="Q16" s="71" t="e">
        <f t="shared" si="19"/>
        <v>#DIV/0!</v>
      </c>
      <c r="R16" s="71" t="e">
        <f t="shared" si="20"/>
        <v>#DIV/0!</v>
      </c>
      <c r="S16" s="71" t="e">
        <f t="shared" si="21"/>
        <v>#DIV/0!</v>
      </c>
      <c r="T16" s="71" t="e">
        <f t="shared" si="22"/>
        <v>#DIV/0!</v>
      </c>
    </row>
    <row r="17" spans="1:20" ht="16" thickBot="1" x14ac:dyDescent="0.25">
      <c r="A17" s="134"/>
      <c r="B17" s="3" t="s">
        <v>8</v>
      </c>
      <c r="C17" s="30">
        <v>0</v>
      </c>
      <c r="D17" s="30">
        <v>0</v>
      </c>
      <c r="E17" s="30">
        <v>0</v>
      </c>
      <c r="F17" s="30">
        <v>0</v>
      </c>
      <c r="G17" s="31">
        <f t="shared" si="23"/>
        <v>0</v>
      </c>
      <c r="H17" s="31">
        <f t="shared" si="23"/>
        <v>0</v>
      </c>
      <c r="I17" s="33">
        <v>0</v>
      </c>
      <c r="J17" s="31">
        <f t="shared" si="8"/>
        <v>0</v>
      </c>
      <c r="K17" s="68">
        <f t="shared" si="13"/>
        <v>0</v>
      </c>
      <c r="L17" s="68">
        <f t="shared" si="14"/>
        <v>0</v>
      </c>
      <c r="M17" s="68">
        <f t="shared" si="15"/>
        <v>0</v>
      </c>
      <c r="N17" s="68">
        <f t="shared" si="16"/>
        <v>0</v>
      </c>
      <c r="O17" s="72">
        <f t="shared" si="17"/>
        <v>0</v>
      </c>
      <c r="P17" s="71" t="e">
        <f t="shared" si="18"/>
        <v>#DIV/0!</v>
      </c>
      <c r="Q17" s="71" t="e">
        <f t="shared" si="19"/>
        <v>#DIV/0!</v>
      </c>
      <c r="R17" s="71" t="e">
        <f t="shared" si="20"/>
        <v>#DIV/0!</v>
      </c>
      <c r="S17" s="71" t="e">
        <f t="shared" si="21"/>
        <v>#DIV/0!</v>
      </c>
      <c r="T17" s="71" t="e">
        <f t="shared" si="22"/>
        <v>#DIV/0!</v>
      </c>
    </row>
    <row r="18" spans="1:20" ht="16" thickBot="1" x14ac:dyDescent="0.25">
      <c r="A18" s="109" t="s">
        <v>1</v>
      </c>
      <c r="B18" s="110"/>
      <c r="C18" s="37">
        <f>SUM(C14:C17)</f>
        <v>0</v>
      </c>
      <c r="D18" s="37">
        <f t="shared" ref="D18:F18" si="24">SUM(D14:D17)</f>
        <v>0</v>
      </c>
      <c r="E18" s="37">
        <f>SUM(E14:E17)</f>
        <v>2</v>
      </c>
      <c r="F18" s="37">
        <f t="shared" si="24"/>
        <v>0</v>
      </c>
      <c r="G18" s="37">
        <f>SUM(G14:G17)</f>
        <v>2</v>
      </c>
      <c r="H18" s="37">
        <f t="shared" ref="H18" si="25">SUM(H14:H17)</f>
        <v>0</v>
      </c>
      <c r="I18" s="59">
        <f>SUM(I14:I17)</f>
        <v>0</v>
      </c>
      <c r="J18" s="31">
        <f t="shared" si="8"/>
        <v>2</v>
      </c>
      <c r="K18" s="73">
        <f t="shared" si="13"/>
        <v>0</v>
      </c>
      <c r="L18" s="73">
        <f t="shared" si="14"/>
        <v>0</v>
      </c>
      <c r="M18" s="73">
        <f t="shared" si="15"/>
        <v>2</v>
      </c>
      <c r="N18" s="73">
        <f t="shared" si="16"/>
        <v>0</v>
      </c>
      <c r="O18" s="74">
        <f t="shared" si="17"/>
        <v>0</v>
      </c>
      <c r="P18" s="71">
        <f t="shared" si="18"/>
        <v>1</v>
      </c>
      <c r="Q18" s="71">
        <f t="shared" si="19"/>
        <v>1</v>
      </c>
      <c r="R18" s="71">
        <f t="shared" si="20"/>
        <v>0</v>
      </c>
      <c r="S18" s="71">
        <f t="shared" si="21"/>
        <v>0</v>
      </c>
      <c r="T18" s="71" t="e">
        <f t="shared" si="22"/>
        <v>#DIV/0!</v>
      </c>
    </row>
    <row r="19" spans="1:20" ht="15" customHeight="1" x14ac:dyDescent="0.2">
      <c r="A19" s="132" t="s">
        <v>174</v>
      </c>
      <c r="B19" s="3" t="s">
        <v>5</v>
      </c>
      <c r="C19" s="76">
        <v>0</v>
      </c>
      <c r="D19" s="76">
        <v>0</v>
      </c>
      <c r="E19" s="31">
        <v>11</v>
      </c>
      <c r="F19" s="76">
        <v>0</v>
      </c>
      <c r="G19" s="31">
        <f>C19+E19</f>
        <v>11</v>
      </c>
      <c r="H19" s="31">
        <f>D19+F19</f>
        <v>0</v>
      </c>
      <c r="I19" s="49">
        <v>0</v>
      </c>
      <c r="J19" s="31">
        <f t="shared" si="8"/>
        <v>11</v>
      </c>
      <c r="K19" s="31">
        <f t="shared" si="13"/>
        <v>0</v>
      </c>
      <c r="L19" s="31">
        <f t="shared" si="14"/>
        <v>0</v>
      </c>
      <c r="M19" s="31">
        <f t="shared" si="15"/>
        <v>11</v>
      </c>
      <c r="N19" s="31">
        <f t="shared" si="16"/>
        <v>0</v>
      </c>
      <c r="O19" s="49">
        <f t="shared" si="17"/>
        <v>0</v>
      </c>
      <c r="P19" s="71">
        <f t="shared" si="18"/>
        <v>1</v>
      </c>
      <c r="Q19" s="71">
        <f t="shared" si="19"/>
        <v>1</v>
      </c>
      <c r="R19" s="71">
        <f t="shared" si="20"/>
        <v>0</v>
      </c>
      <c r="S19" s="71">
        <f t="shared" si="21"/>
        <v>0</v>
      </c>
      <c r="T19" s="71" t="e">
        <f t="shared" si="22"/>
        <v>#DIV/0!</v>
      </c>
    </row>
    <row r="20" spans="1:20" x14ac:dyDescent="0.2">
      <c r="A20" s="133"/>
      <c r="B20" s="3" t="s">
        <v>6</v>
      </c>
      <c r="C20" s="30">
        <v>0</v>
      </c>
      <c r="D20" s="30">
        <v>0</v>
      </c>
      <c r="E20" s="30">
        <v>14</v>
      </c>
      <c r="F20" s="30">
        <v>0</v>
      </c>
      <c r="G20" s="31">
        <f t="shared" ref="G20:H22" si="26">C20+E20</f>
        <v>14</v>
      </c>
      <c r="H20" s="31">
        <f t="shared" si="26"/>
        <v>0</v>
      </c>
      <c r="I20" s="33">
        <v>0</v>
      </c>
      <c r="J20" s="31">
        <f t="shared" si="8"/>
        <v>14</v>
      </c>
      <c r="K20" s="31">
        <f t="shared" si="13"/>
        <v>0</v>
      </c>
      <c r="L20" s="31">
        <f t="shared" si="14"/>
        <v>0</v>
      </c>
      <c r="M20" s="31">
        <f t="shared" si="15"/>
        <v>14</v>
      </c>
      <c r="N20" s="31">
        <f t="shared" si="16"/>
        <v>0</v>
      </c>
      <c r="O20" s="49">
        <f t="shared" si="17"/>
        <v>0</v>
      </c>
      <c r="P20" s="71">
        <f t="shared" si="18"/>
        <v>1</v>
      </c>
      <c r="Q20" s="71">
        <f t="shared" si="19"/>
        <v>1</v>
      </c>
      <c r="R20" s="71">
        <f t="shared" si="20"/>
        <v>0</v>
      </c>
      <c r="S20" s="71">
        <f t="shared" si="21"/>
        <v>0</v>
      </c>
      <c r="T20" s="71" t="e">
        <f t="shared" si="22"/>
        <v>#DIV/0!</v>
      </c>
    </row>
    <row r="21" spans="1:20" x14ac:dyDescent="0.2">
      <c r="A21" s="133"/>
      <c r="B21" s="3" t="s">
        <v>7</v>
      </c>
      <c r="C21" s="35">
        <v>0</v>
      </c>
      <c r="D21" s="35">
        <v>0</v>
      </c>
      <c r="E21" s="35">
        <v>13</v>
      </c>
      <c r="F21" s="35">
        <v>0</v>
      </c>
      <c r="G21" s="31">
        <f t="shared" si="26"/>
        <v>13</v>
      </c>
      <c r="H21" s="31">
        <f t="shared" si="26"/>
        <v>0</v>
      </c>
      <c r="I21" s="58">
        <v>0</v>
      </c>
      <c r="J21" s="31">
        <f t="shared" si="8"/>
        <v>13</v>
      </c>
      <c r="K21" s="31">
        <f t="shared" si="13"/>
        <v>0</v>
      </c>
      <c r="L21" s="31">
        <f t="shared" si="14"/>
        <v>0</v>
      </c>
      <c r="M21" s="31">
        <f t="shared" si="15"/>
        <v>13</v>
      </c>
      <c r="N21" s="31">
        <f t="shared" si="16"/>
        <v>0</v>
      </c>
      <c r="O21" s="49">
        <f t="shared" si="17"/>
        <v>0</v>
      </c>
      <c r="P21" s="71">
        <f t="shared" si="18"/>
        <v>1</v>
      </c>
      <c r="Q21" s="71">
        <f t="shared" si="19"/>
        <v>1</v>
      </c>
      <c r="R21" s="71">
        <f t="shared" si="20"/>
        <v>0</v>
      </c>
      <c r="S21" s="71">
        <f t="shared" si="21"/>
        <v>0</v>
      </c>
      <c r="T21" s="71" t="e">
        <f t="shared" si="22"/>
        <v>#DIV/0!</v>
      </c>
    </row>
    <row r="22" spans="1:20" ht="16" thickBot="1" x14ac:dyDescent="0.25">
      <c r="A22" s="134"/>
      <c r="B22" s="3" t="s">
        <v>8</v>
      </c>
      <c r="C22" s="30">
        <v>0</v>
      </c>
      <c r="D22" s="30">
        <v>0</v>
      </c>
      <c r="E22" s="30">
        <v>15</v>
      </c>
      <c r="F22" s="30">
        <v>0</v>
      </c>
      <c r="G22" s="31">
        <f t="shared" si="26"/>
        <v>15</v>
      </c>
      <c r="H22" s="31">
        <f t="shared" si="26"/>
        <v>0</v>
      </c>
      <c r="I22" s="33">
        <v>0</v>
      </c>
      <c r="J22" s="31">
        <f t="shared" si="8"/>
        <v>15</v>
      </c>
      <c r="K22" s="68">
        <f t="shared" si="13"/>
        <v>0</v>
      </c>
      <c r="L22" s="68">
        <f t="shared" si="14"/>
        <v>0</v>
      </c>
      <c r="M22" s="68">
        <f t="shared" si="15"/>
        <v>15</v>
      </c>
      <c r="N22" s="68">
        <f t="shared" si="16"/>
        <v>0</v>
      </c>
      <c r="O22" s="72">
        <f t="shared" si="17"/>
        <v>0</v>
      </c>
      <c r="P22" s="71">
        <f t="shared" si="18"/>
        <v>1</v>
      </c>
      <c r="Q22" s="71">
        <f t="shared" si="19"/>
        <v>1</v>
      </c>
      <c r="R22" s="71">
        <f t="shared" si="20"/>
        <v>0</v>
      </c>
      <c r="S22" s="71">
        <f t="shared" si="21"/>
        <v>0</v>
      </c>
      <c r="T22" s="71" t="e">
        <f t="shared" si="22"/>
        <v>#DIV/0!</v>
      </c>
    </row>
    <row r="23" spans="1:20" ht="16" thickBot="1" x14ac:dyDescent="0.25">
      <c r="A23" s="109" t="s">
        <v>1</v>
      </c>
      <c r="B23" s="110"/>
      <c r="C23" s="37">
        <f>SUM(C19:C22)</f>
        <v>0</v>
      </c>
      <c r="D23" s="37">
        <f t="shared" ref="D23:F23" si="27">SUM(D19:D22)</f>
        <v>0</v>
      </c>
      <c r="E23" s="37">
        <f>SUM(E19:E22)</f>
        <v>53</v>
      </c>
      <c r="F23" s="37">
        <f t="shared" si="27"/>
        <v>0</v>
      </c>
      <c r="G23" s="37">
        <f>SUM(G19:G22)</f>
        <v>53</v>
      </c>
      <c r="H23" s="37">
        <f t="shared" ref="H23" si="28">SUM(H19:H22)</f>
        <v>0</v>
      </c>
      <c r="I23" s="59">
        <f>SUM(I19:I22)</f>
        <v>0</v>
      </c>
      <c r="J23" s="31">
        <f t="shared" si="8"/>
        <v>53</v>
      </c>
      <c r="K23" s="73">
        <f t="shared" si="13"/>
        <v>0</v>
      </c>
      <c r="L23" s="73">
        <f t="shared" si="14"/>
        <v>0</v>
      </c>
      <c r="M23" s="73">
        <f t="shared" si="15"/>
        <v>53</v>
      </c>
      <c r="N23" s="73">
        <f t="shared" si="16"/>
        <v>0</v>
      </c>
      <c r="O23" s="74">
        <f t="shared" si="17"/>
        <v>0</v>
      </c>
      <c r="P23" s="71">
        <f t="shared" si="18"/>
        <v>1</v>
      </c>
      <c r="Q23" s="71">
        <f t="shared" si="19"/>
        <v>1</v>
      </c>
      <c r="R23" s="71">
        <f t="shared" si="20"/>
        <v>0</v>
      </c>
      <c r="S23" s="71">
        <f t="shared" si="21"/>
        <v>0</v>
      </c>
      <c r="T23" s="71" t="e">
        <f t="shared" si="22"/>
        <v>#DIV/0!</v>
      </c>
    </row>
    <row r="24" spans="1:20" ht="15" customHeight="1" x14ac:dyDescent="0.2">
      <c r="A24" s="132" t="s">
        <v>39</v>
      </c>
      <c r="B24" s="3" t="s">
        <v>5</v>
      </c>
      <c r="C24" s="76">
        <v>0</v>
      </c>
      <c r="D24" s="76">
        <v>0</v>
      </c>
      <c r="E24" s="76">
        <v>4</v>
      </c>
      <c r="F24" s="76">
        <v>0</v>
      </c>
      <c r="G24" s="31">
        <f>C24+E24</f>
        <v>4</v>
      </c>
      <c r="H24" s="31">
        <f>D24+F24</f>
        <v>0</v>
      </c>
      <c r="I24" s="49">
        <v>0</v>
      </c>
      <c r="J24" s="31">
        <f t="shared" si="8"/>
        <v>4</v>
      </c>
      <c r="K24" s="31">
        <f t="shared" si="13"/>
        <v>0</v>
      </c>
      <c r="L24" s="31">
        <f t="shared" si="14"/>
        <v>0</v>
      </c>
      <c r="M24" s="31">
        <f t="shared" si="15"/>
        <v>4</v>
      </c>
      <c r="N24" s="31">
        <f t="shared" si="16"/>
        <v>0</v>
      </c>
      <c r="O24" s="49">
        <f t="shared" si="17"/>
        <v>0</v>
      </c>
      <c r="P24" s="71">
        <f t="shared" si="18"/>
        <v>1</v>
      </c>
      <c r="Q24" s="71">
        <f t="shared" si="19"/>
        <v>1</v>
      </c>
      <c r="R24" s="71">
        <f t="shared" si="20"/>
        <v>0</v>
      </c>
      <c r="S24" s="71">
        <f t="shared" si="21"/>
        <v>0</v>
      </c>
      <c r="T24" s="71" t="e">
        <f t="shared" si="22"/>
        <v>#DIV/0!</v>
      </c>
    </row>
    <row r="25" spans="1:20" x14ac:dyDescent="0.2">
      <c r="A25" s="133"/>
      <c r="B25" s="3" t="s">
        <v>6</v>
      </c>
      <c r="C25" s="30">
        <v>0</v>
      </c>
      <c r="D25" s="30">
        <v>0</v>
      </c>
      <c r="E25" s="30">
        <v>0</v>
      </c>
      <c r="F25" s="30">
        <v>0</v>
      </c>
      <c r="G25" s="31">
        <f t="shared" ref="G25:H27" si="29">C25+E25</f>
        <v>0</v>
      </c>
      <c r="H25" s="31">
        <f t="shared" si="29"/>
        <v>0</v>
      </c>
      <c r="I25" s="33">
        <v>0</v>
      </c>
      <c r="J25" s="31">
        <f t="shared" si="8"/>
        <v>0</v>
      </c>
      <c r="K25" s="31">
        <f t="shared" si="13"/>
        <v>0</v>
      </c>
      <c r="L25" s="31">
        <f t="shared" si="14"/>
        <v>0</v>
      </c>
      <c r="M25" s="31">
        <f t="shared" si="15"/>
        <v>0</v>
      </c>
      <c r="N25" s="31">
        <f t="shared" si="16"/>
        <v>0</v>
      </c>
      <c r="O25" s="49">
        <f t="shared" si="17"/>
        <v>0</v>
      </c>
      <c r="P25" s="71" t="e">
        <f t="shared" si="18"/>
        <v>#DIV/0!</v>
      </c>
      <c r="Q25" s="71" t="e">
        <f t="shared" si="19"/>
        <v>#DIV/0!</v>
      </c>
      <c r="R25" s="71" t="e">
        <f t="shared" si="20"/>
        <v>#DIV/0!</v>
      </c>
      <c r="S25" s="71" t="e">
        <f t="shared" si="21"/>
        <v>#DIV/0!</v>
      </c>
      <c r="T25" s="71" t="e">
        <f t="shared" si="22"/>
        <v>#DIV/0!</v>
      </c>
    </row>
    <row r="26" spans="1:20" x14ac:dyDescent="0.2">
      <c r="A26" s="133"/>
      <c r="B26" s="3" t="s">
        <v>7</v>
      </c>
      <c r="C26" s="35">
        <v>0</v>
      </c>
      <c r="D26" s="35">
        <v>0</v>
      </c>
      <c r="E26" s="35">
        <v>5</v>
      </c>
      <c r="F26" s="35">
        <v>0</v>
      </c>
      <c r="G26" s="31">
        <f t="shared" si="29"/>
        <v>5</v>
      </c>
      <c r="H26" s="31">
        <f t="shared" si="29"/>
        <v>0</v>
      </c>
      <c r="I26" s="58">
        <v>0</v>
      </c>
      <c r="J26" s="31">
        <f t="shared" si="8"/>
        <v>5</v>
      </c>
      <c r="K26" s="31">
        <f t="shared" si="13"/>
        <v>0</v>
      </c>
      <c r="L26" s="31">
        <f t="shared" si="14"/>
        <v>0</v>
      </c>
      <c r="M26" s="31">
        <f t="shared" si="15"/>
        <v>5</v>
      </c>
      <c r="N26" s="31">
        <f t="shared" si="16"/>
        <v>0</v>
      </c>
      <c r="O26" s="49">
        <f t="shared" si="17"/>
        <v>0</v>
      </c>
      <c r="P26" s="71">
        <f t="shared" si="18"/>
        <v>1</v>
      </c>
      <c r="Q26" s="71">
        <f t="shared" si="19"/>
        <v>1</v>
      </c>
      <c r="R26" s="71">
        <f t="shared" si="20"/>
        <v>0</v>
      </c>
      <c r="S26" s="71">
        <f t="shared" si="21"/>
        <v>0</v>
      </c>
      <c r="T26" s="71" t="e">
        <f t="shared" si="22"/>
        <v>#DIV/0!</v>
      </c>
    </row>
    <row r="27" spans="1:20" ht="16" thickBot="1" x14ac:dyDescent="0.25">
      <c r="A27" s="134"/>
      <c r="B27" s="3" t="s">
        <v>8</v>
      </c>
      <c r="C27" s="30">
        <v>0</v>
      </c>
      <c r="D27" s="30">
        <v>0</v>
      </c>
      <c r="E27" s="30">
        <v>3</v>
      </c>
      <c r="F27" s="30">
        <v>0</v>
      </c>
      <c r="G27" s="31">
        <f t="shared" si="29"/>
        <v>3</v>
      </c>
      <c r="H27" s="31">
        <f t="shared" si="29"/>
        <v>0</v>
      </c>
      <c r="I27" s="33">
        <v>0</v>
      </c>
      <c r="J27" s="31">
        <f t="shared" si="8"/>
        <v>3</v>
      </c>
      <c r="K27" s="68">
        <f t="shared" si="13"/>
        <v>0</v>
      </c>
      <c r="L27" s="68">
        <f t="shared" si="14"/>
        <v>0</v>
      </c>
      <c r="M27" s="68">
        <f t="shared" si="15"/>
        <v>3</v>
      </c>
      <c r="N27" s="68">
        <f t="shared" si="16"/>
        <v>0</v>
      </c>
      <c r="O27" s="72">
        <f t="shared" si="17"/>
        <v>0</v>
      </c>
      <c r="P27" s="71">
        <f t="shared" si="18"/>
        <v>1</v>
      </c>
      <c r="Q27" s="71">
        <f t="shared" si="19"/>
        <v>1</v>
      </c>
      <c r="R27" s="71">
        <f t="shared" si="20"/>
        <v>0</v>
      </c>
      <c r="S27" s="71">
        <f t="shared" si="21"/>
        <v>0</v>
      </c>
      <c r="T27" s="71" t="e">
        <f t="shared" si="22"/>
        <v>#DIV/0!</v>
      </c>
    </row>
    <row r="28" spans="1:20" ht="16" thickBot="1" x14ac:dyDescent="0.25">
      <c r="A28" s="109" t="s">
        <v>1</v>
      </c>
      <c r="B28" s="110"/>
      <c r="C28" s="37">
        <f>SUM(C24:C27)</f>
        <v>0</v>
      </c>
      <c r="D28" s="37">
        <f t="shared" ref="D28:F28" si="30">SUM(D24:D27)</f>
        <v>0</v>
      </c>
      <c r="E28" s="37">
        <f>SUM(E24:E27)</f>
        <v>12</v>
      </c>
      <c r="F28" s="37">
        <f t="shared" si="30"/>
        <v>0</v>
      </c>
      <c r="G28" s="37">
        <f>SUM(G24:G27)</f>
        <v>12</v>
      </c>
      <c r="H28" s="37">
        <f t="shared" ref="H28" si="31">SUM(H24:H27)</f>
        <v>0</v>
      </c>
      <c r="I28" s="59">
        <f>SUM(I24:I27)</f>
        <v>0</v>
      </c>
      <c r="J28" s="31">
        <f t="shared" si="8"/>
        <v>12</v>
      </c>
      <c r="K28" s="73">
        <f t="shared" si="13"/>
        <v>0</v>
      </c>
      <c r="L28" s="73">
        <f t="shared" si="14"/>
        <v>0</v>
      </c>
      <c r="M28" s="73">
        <f t="shared" si="15"/>
        <v>12</v>
      </c>
      <c r="N28" s="73">
        <f t="shared" si="16"/>
        <v>0</v>
      </c>
      <c r="O28" s="74">
        <f t="shared" si="17"/>
        <v>0</v>
      </c>
      <c r="P28" s="71">
        <f t="shared" si="18"/>
        <v>1</v>
      </c>
      <c r="Q28" s="71">
        <f t="shared" si="19"/>
        <v>1</v>
      </c>
      <c r="R28" s="71">
        <f t="shared" si="20"/>
        <v>0</v>
      </c>
      <c r="S28" s="71">
        <f t="shared" si="21"/>
        <v>0</v>
      </c>
      <c r="T28" s="71" t="e">
        <f t="shared" si="22"/>
        <v>#DIV/0!</v>
      </c>
    </row>
    <row r="29" spans="1:20" ht="15" customHeight="1" x14ac:dyDescent="0.2">
      <c r="A29" s="132" t="s">
        <v>40</v>
      </c>
      <c r="B29" s="3" t="s">
        <v>5</v>
      </c>
      <c r="C29" s="76">
        <v>0</v>
      </c>
      <c r="D29" s="76">
        <v>0</v>
      </c>
      <c r="E29" s="31">
        <v>8</v>
      </c>
      <c r="F29" s="76">
        <v>0</v>
      </c>
      <c r="G29" s="31">
        <f>C29+E29</f>
        <v>8</v>
      </c>
      <c r="H29" s="31">
        <f>D29+F29</f>
        <v>0</v>
      </c>
      <c r="I29" s="49">
        <v>0</v>
      </c>
      <c r="J29" s="31">
        <f t="shared" si="8"/>
        <v>8</v>
      </c>
      <c r="K29" s="31">
        <f t="shared" si="13"/>
        <v>0</v>
      </c>
      <c r="L29" s="31">
        <f t="shared" si="14"/>
        <v>0</v>
      </c>
      <c r="M29" s="31">
        <f t="shared" si="15"/>
        <v>8</v>
      </c>
      <c r="N29" s="31">
        <f t="shared" si="16"/>
        <v>0</v>
      </c>
      <c r="O29" s="49">
        <f t="shared" si="17"/>
        <v>0</v>
      </c>
      <c r="P29" s="71">
        <f t="shared" si="18"/>
        <v>1</v>
      </c>
      <c r="Q29" s="71">
        <f t="shared" si="19"/>
        <v>1</v>
      </c>
      <c r="R29" s="71">
        <f t="shared" si="20"/>
        <v>0</v>
      </c>
      <c r="S29" s="71">
        <f t="shared" si="21"/>
        <v>0</v>
      </c>
      <c r="T29" s="71" t="e">
        <f t="shared" si="22"/>
        <v>#DIV/0!</v>
      </c>
    </row>
    <row r="30" spans="1:20" x14ac:dyDescent="0.2">
      <c r="A30" s="133"/>
      <c r="B30" s="3" t="s">
        <v>6</v>
      </c>
      <c r="C30" s="30">
        <v>0</v>
      </c>
      <c r="D30" s="30">
        <v>0</v>
      </c>
      <c r="E30" s="30">
        <v>19</v>
      </c>
      <c r="F30" s="30">
        <v>0</v>
      </c>
      <c r="G30" s="31">
        <f t="shared" ref="G30:H32" si="32">C30+E30</f>
        <v>19</v>
      </c>
      <c r="H30" s="31">
        <f t="shared" si="32"/>
        <v>0</v>
      </c>
      <c r="I30" s="33">
        <v>0</v>
      </c>
      <c r="J30" s="31">
        <f t="shared" si="8"/>
        <v>19</v>
      </c>
      <c r="K30" s="31">
        <f t="shared" si="13"/>
        <v>0</v>
      </c>
      <c r="L30" s="31">
        <f t="shared" si="14"/>
        <v>0</v>
      </c>
      <c r="M30" s="31">
        <f t="shared" si="15"/>
        <v>19</v>
      </c>
      <c r="N30" s="31">
        <f t="shared" si="16"/>
        <v>0</v>
      </c>
      <c r="O30" s="49">
        <f t="shared" si="17"/>
        <v>0</v>
      </c>
      <c r="P30" s="71">
        <f t="shared" si="18"/>
        <v>1</v>
      </c>
      <c r="Q30" s="71">
        <f t="shared" si="19"/>
        <v>1</v>
      </c>
      <c r="R30" s="71">
        <f t="shared" si="20"/>
        <v>0</v>
      </c>
      <c r="S30" s="71">
        <f t="shared" si="21"/>
        <v>0</v>
      </c>
      <c r="T30" s="71" t="e">
        <f t="shared" si="22"/>
        <v>#DIV/0!</v>
      </c>
    </row>
    <row r="31" spans="1:20" x14ac:dyDescent="0.2">
      <c r="A31" s="133"/>
      <c r="B31" s="3" t="s">
        <v>7</v>
      </c>
      <c r="C31" s="35">
        <v>0</v>
      </c>
      <c r="D31" s="35">
        <v>0</v>
      </c>
      <c r="E31" s="35">
        <v>2</v>
      </c>
      <c r="F31" s="35">
        <v>0</v>
      </c>
      <c r="G31" s="31">
        <f t="shared" si="32"/>
        <v>2</v>
      </c>
      <c r="H31" s="31">
        <f t="shared" si="32"/>
        <v>0</v>
      </c>
      <c r="I31" s="58">
        <v>0</v>
      </c>
      <c r="J31" s="31">
        <f t="shared" si="8"/>
        <v>2</v>
      </c>
      <c r="K31" s="31">
        <f t="shared" si="13"/>
        <v>0</v>
      </c>
      <c r="L31" s="31">
        <f t="shared" si="14"/>
        <v>0</v>
      </c>
      <c r="M31" s="31">
        <f t="shared" si="15"/>
        <v>2</v>
      </c>
      <c r="N31" s="31">
        <f t="shared" si="16"/>
        <v>0</v>
      </c>
      <c r="O31" s="49">
        <f t="shared" si="17"/>
        <v>0</v>
      </c>
      <c r="P31" s="71">
        <f t="shared" si="18"/>
        <v>1</v>
      </c>
      <c r="Q31" s="71">
        <f t="shared" si="19"/>
        <v>1</v>
      </c>
      <c r="R31" s="71">
        <f t="shared" si="20"/>
        <v>0</v>
      </c>
      <c r="S31" s="71">
        <f t="shared" si="21"/>
        <v>0</v>
      </c>
      <c r="T31" s="71" t="e">
        <f t="shared" si="22"/>
        <v>#DIV/0!</v>
      </c>
    </row>
    <row r="32" spans="1:20" ht="16" thickBot="1" x14ac:dyDescent="0.25">
      <c r="A32" s="134"/>
      <c r="B32" s="3" t="s">
        <v>8</v>
      </c>
      <c r="C32" s="30">
        <v>0</v>
      </c>
      <c r="D32" s="30">
        <v>0</v>
      </c>
      <c r="E32" s="30">
        <v>12</v>
      </c>
      <c r="F32" s="30">
        <v>0</v>
      </c>
      <c r="G32" s="31">
        <f t="shared" si="32"/>
        <v>12</v>
      </c>
      <c r="H32" s="31">
        <f t="shared" si="32"/>
        <v>0</v>
      </c>
      <c r="I32" s="33">
        <v>0</v>
      </c>
      <c r="J32" s="31">
        <f t="shared" si="8"/>
        <v>12</v>
      </c>
      <c r="K32" s="68">
        <f t="shared" si="13"/>
        <v>0</v>
      </c>
      <c r="L32" s="68">
        <f t="shared" si="14"/>
        <v>0</v>
      </c>
      <c r="M32" s="68">
        <f t="shared" si="15"/>
        <v>12</v>
      </c>
      <c r="N32" s="68">
        <f t="shared" si="16"/>
        <v>0</v>
      </c>
      <c r="O32" s="72">
        <f t="shared" si="17"/>
        <v>0</v>
      </c>
      <c r="P32" s="71">
        <f t="shared" si="18"/>
        <v>1</v>
      </c>
      <c r="Q32" s="71">
        <f t="shared" si="19"/>
        <v>1</v>
      </c>
      <c r="R32" s="71">
        <f t="shared" si="20"/>
        <v>0</v>
      </c>
      <c r="S32" s="71">
        <f t="shared" si="21"/>
        <v>0</v>
      </c>
      <c r="T32" s="71" t="e">
        <f t="shared" si="22"/>
        <v>#DIV/0!</v>
      </c>
    </row>
    <row r="33" spans="1:20" ht="16" thickBot="1" x14ac:dyDescent="0.25">
      <c r="A33" s="109" t="s">
        <v>1</v>
      </c>
      <c r="B33" s="110"/>
      <c r="C33" s="37">
        <f>SUM(C29:C32)</f>
        <v>0</v>
      </c>
      <c r="D33" s="37">
        <f t="shared" ref="D33:F33" si="33">SUM(D29:D32)</f>
        <v>0</v>
      </c>
      <c r="E33" s="37">
        <f>SUM(E29:E32)</f>
        <v>41</v>
      </c>
      <c r="F33" s="37">
        <f t="shared" si="33"/>
        <v>0</v>
      </c>
      <c r="G33" s="37">
        <f>SUM(G29:G32)</f>
        <v>41</v>
      </c>
      <c r="H33" s="37">
        <f t="shared" ref="H33" si="34">SUM(H29:H32)</f>
        <v>0</v>
      </c>
      <c r="I33" s="59">
        <f>SUM(I29:I32)</f>
        <v>0</v>
      </c>
      <c r="J33" s="31">
        <f t="shared" si="8"/>
        <v>41</v>
      </c>
      <c r="K33" s="73">
        <f t="shared" si="13"/>
        <v>0</v>
      </c>
      <c r="L33" s="73">
        <f t="shared" si="14"/>
        <v>0</v>
      </c>
      <c r="M33" s="73">
        <f t="shared" si="15"/>
        <v>41</v>
      </c>
      <c r="N33" s="73">
        <f t="shared" si="16"/>
        <v>0</v>
      </c>
      <c r="O33" s="74">
        <f t="shared" si="17"/>
        <v>0</v>
      </c>
      <c r="P33" s="71">
        <f t="shared" si="18"/>
        <v>1</v>
      </c>
      <c r="Q33" s="71">
        <f t="shared" si="19"/>
        <v>1</v>
      </c>
      <c r="R33" s="71">
        <f t="shared" si="20"/>
        <v>0</v>
      </c>
      <c r="S33" s="71">
        <f t="shared" si="21"/>
        <v>0</v>
      </c>
      <c r="T33" s="71" t="e">
        <f t="shared" si="22"/>
        <v>#DIV/0!</v>
      </c>
    </row>
    <row r="34" spans="1:20" ht="15" customHeight="1" x14ac:dyDescent="0.2">
      <c r="A34" s="132" t="s">
        <v>41</v>
      </c>
      <c r="B34" s="3" t="s">
        <v>5</v>
      </c>
      <c r="C34" s="76">
        <v>0</v>
      </c>
      <c r="D34" s="76">
        <v>0</v>
      </c>
      <c r="E34" s="31">
        <v>10</v>
      </c>
      <c r="F34" s="76">
        <v>0</v>
      </c>
      <c r="G34" s="31">
        <f>C34+E34</f>
        <v>10</v>
      </c>
      <c r="H34" s="31">
        <f>D34+F34</f>
        <v>0</v>
      </c>
      <c r="I34" s="49">
        <v>0</v>
      </c>
      <c r="J34" s="31">
        <f t="shared" si="8"/>
        <v>10</v>
      </c>
      <c r="K34" s="31">
        <f t="shared" si="13"/>
        <v>0</v>
      </c>
      <c r="L34" s="31">
        <f t="shared" si="14"/>
        <v>0</v>
      </c>
      <c r="M34" s="31">
        <f t="shared" si="15"/>
        <v>10</v>
      </c>
      <c r="N34" s="31">
        <f t="shared" si="16"/>
        <v>0</v>
      </c>
      <c r="O34" s="49">
        <f t="shared" si="17"/>
        <v>0</v>
      </c>
      <c r="P34" s="71">
        <f t="shared" si="18"/>
        <v>1</v>
      </c>
      <c r="Q34" s="71">
        <f t="shared" si="19"/>
        <v>1</v>
      </c>
      <c r="R34" s="71">
        <f t="shared" si="20"/>
        <v>0</v>
      </c>
      <c r="S34" s="71">
        <f t="shared" si="21"/>
        <v>0</v>
      </c>
      <c r="T34" s="71" t="e">
        <f t="shared" si="22"/>
        <v>#DIV/0!</v>
      </c>
    </row>
    <row r="35" spans="1:20" x14ac:dyDescent="0.2">
      <c r="A35" s="133"/>
      <c r="B35" s="3" t="s">
        <v>6</v>
      </c>
      <c r="C35" s="30">
        <v>0</v>
      </c>
      <c r="D35" s="30">
        <v>0</v>
      </c>
      <c r="E35" s="30">
        <v>5</v>
      </c>
      <c r="F35" s="30">
        <v>0</v>
      </c>
      <c r="G35" s="31">
        <f t="shared" ref="G35:H37" si="35">C35+E35</f>
        <v>5</v>
      </c>
      <c r="H35" s="30">
        <f>D35+F35</f>
        <v>0</v>
      </c>
      <c r="I35" s="33">
        <v>0</v>
      </c>
      <c r="J35" s="31">
        <f t="shared" si="8"/>
        <v>5</v>
      </c>
      <c r="K35" s="31">
        <f t="shared" si="13"/>
        <v>0</v>
      </c>
      <c r="L35" s="31">
        <f t="shared" si="14"/>
        <v>0</v>
      </c>
      <c r="M35" s="31">
        <f t="shared" si="15"/>
        <v>5</v>
      </c>
      <c r="N35" s="31">
        <f t="shared" si="16"/>
        <v>0</v>
      </c>
      <c r="O35" s="49">
        <f t="shared" si="17"/>
        <v>0</v>
      </c>
      <c r="P35" s="71">
        <f t="shared" si="18"/>
        <v>1</v>
      </c>
      <c r="Q35" s="71">
        <f t="shared" si="19"/>
        <v>1</v>
      </c>
      <c r="R35" s="71">
        <f t="shared" si="20"/>
        <v>0</v>
      </c>
      <c r="S35" s="71">
        <f t="shared" si="21"/>
        <v>0</v>
      </c>
      <c r="T35" s="71" t="e">
        <f t="shared" si="22"/>
        <v>#DIV/0!</v>
      </c>
    </row>
    <row r="36" spans="1:20" x14ac:dyDescent="0.2">
      <c r="A36" s="133"/>
      <c r="B36" s="3" t="s">
        <v>7</v>
      </c>
      <c r="C36" s="35">
        <v>0</v>
      </c>
      <c r="D36" s="35">
        <v>0</v>
      </c>
      <c r="E36" s="35">
        <v>6</v>
      </c>
      <c r="F36" s="35">
        <v>0</v>
      </c>
      <c r="G36" s="31">
        <f t="shared" si="35"/>
        <v>6</v>
      </c>
      <c r="H36" s="31">
        <f t="shared" ref="H36" si="36">D36+F36</f>
        <v>0</v>
      </c>
      <c r="I36" s="58">
        <v>0</v>
      </c>
      <c r="J36" s="31">
        <f t="shared" si="8"/>
        <v>6</v>
      </c>
      <c r="K36" s="31">
        <f t="shared" si="13"/>
        <v>0</v>
      </c>
      <c r="L36" s="31">
        <f t="shared" si="14"/>
        <v>0</v>
      </c>
      <c r="M36" s="31">
        <f t="shared" si="15"/>
        <v>6</v>
      </c>
      <c r="N36" s="31">
        <f t="shared" si="16"/>
        <v>0</v>
      </c>
      <c r="O36" s="49">
        <f t="shared" si="17"/>
        <v>0</v>
      </c>
      <c r="P36" s="71">
        <f t="shared" si="18"/>
        <v>1</v>
      </c>
      <c r="Q36" s="71">
        <f t="shared" si="19"/>
        <v>1</v>
      </c>
      <c r="R36" s="71">
        <f t="shared" si="20"/>
        <v>0</v>
      </c>
      <c r="S36" s="71">
        <f t="shared" si="21"/>
        <v>0</v>
      </c>
      <c r="T36" s="71" t="e">
        <f t="shared" si="22"/>
        <v>#DIV/0!</v>
      </c>
    </row>
    <row r="37" spans="1:20" ht="16" thickBot="1" x14ac:dyDescent="0.25">
      <c r="A37" s="134"/>
      <c r="B37" s="3" t="s">
        <v>8</v>
      </c>
      <c r="C37" s="30">
        <v>0</v>
      </c>
      <c r="D37" s="30">
        <v>0</v>
      </c>
      <c r="E37" s="30">
        <v>4</v>
      </c>
      <c r="F37" s="30">
        <v>0</v>
      </c>
      <c r="G37" s="31">
        <f t="shared" si="35"/>
        <v>4</v>
      </c>
      <c r="H37" s="31">
        <f t="shared" si="35"/>
        <v>0</v>
      </c>
      <c r="I37" s="33">
        <v>0</v>
      </c>
      <c r="J37" s="31">
        <f t="shared" si="8"/>
        <v>4</v>
      </c>
      <c r="K37" s="68">
        <f t="shared" si="13"/>
        <v>0</v>
      </c>
      <c r="L37" s="68">
        <f t="shared" si="14"/>
        <v>0</v>
      </c>
      <c r="M37" s="68">
        <f t="shared" si="15"/>
        <v>4</v>
      </c>
      <c r="N37" s="68">
        <f t="shared" si="16"/>
        <v>0</v>
      </c>
      <c r="O37" s="72">
        <f t="shared" si="17"/>
        <v>0</v>
      </c>
      <c r="P37" s="71">
        <f t="shared" si="18"/>
        <v>1</v>
      </c>
      <c r="Q37" s="71">
        <f t="shared" si="19"/>
        <v>1</v>
      </c>
      <c r="R37" s="71">
        <f t="shared" si="20"/>
        <v>0</v>
      </c>
      <c r="S37" s="71">
        <f t="shared" si="21"/>
        <v>0</v>
      </c>
      <c r="T37" s="71" t="e">
        <f t="shared" si="22"/>
        <v>#DIV/0!</v>
      </c>
    </row>
    <row r="38" spans="1:20" ht="16" thickBot="1" x14ac:dyDescent="0.25">
      <c r="A38" s="109" t="s">
        <v>1</v>
      </c>
      <c r="B38" s="110"/>
      <c r="C38" s="37">
        <f t="shared" ref="C38:F38" si="37">SUM(C34:C37)</f>
        <v>0</v>
      </c>
      <c r="D38" s="37">
        <f t="shared" si="37"/>
        <v>0</v>
      </c>
      <c r="E38" s="37">
        <f t="shared" si="37"/>
        <v>25</v>
      </c>
      <c r="F38" s="37">
        <f t="shared" si="37"/>
        <v>0</v>
      </c>
      <c r="G38" s="37">
        <f>SUM(G34:G37)</f>
        <v>25</v>
      </c>
      <c r="H38" s="37">
        <f t="shared" ref="H38:I38" si="38">SUM(H34:H37)</f>
        <v>0</v>
      </c>
      <c r="I38" s="37">
        <f t="shared" si="38"/>
        <v>0</v>
      </c>
      <c r="J38" s="31">
        <f t="shared" si="8"/>
        <v>25</v>
      </c>
      <c r="K38" s="73">
        <f t="shared" si="13"/>
        <v>0</v>
      </c>
      <c r="L38" s="73">
        <f t="shared" si="14"/>
        <v>0</v>
      </c>
      <c r="M38" s="73">
        <f t="shared" si="15"/>
        <v>25</v>
      </c>
      <c r="N38" s="73">
        <f t="shared" si="16"/>
        <v>0</v>
      </c>
      <c r="O38" s="74">
        <f t="shared" si="17"/>
        <v>0</v>
      </c>
      <c r="P38" s="71">
        <f t="shared" si="18"/>
        <v>1</v>
      </c>
      <c r="Q38" s="71">
        <f t="shared" si="19"/>
        <v>1</v>
      </c>
      <c r="R38" s="71">
        <f t="shared" si="20"/>
        <v>0</v>
      </c>
      <c r="S38" s="71">
        <f t="shared" si="21"/>
        <v>0</v>
      </c>
      <c r="T38" s="71" t="e">
        <f t="shared" si="22"/>
        <v>#DIV/0!</v>
      </c>
    </row>
    <row r="39" spans="1:20" ht="15" customHeight="1" x14ac:dyDescent="0.2">
      <c r="A39" s="132" t="s">
        <v>42</v>
      </c>
      <c r="B39" s="3" t="s">
        <v>5</v>
      </c>
      <c r="C39" s="76">
        <v>0</v>
      </c>
      <c r="D39" s="76">
        <v>0</v>
      </c>
      <c r="E39" s="50">
        <v>10</v>
      </c>
      <c r="F39" s="76">
        <v>0</v>
      </c>
      <c r="G39" s="50">
        <f>C39+E39</f>
        <v>10</v>
      </c>
      <c r="H39" s="50">
        <f>D39+F39</f>
        <v>0</v>
      </c>
      <c r="I39" s="69">
        <v>0</v>
      </c>
      <c r="J39" s="31">
        <f t="shared" si="8"/>
        <v>10</v>
      </c>
      <c r="K39" s="31">
        <f t="shared" si="13"/>
        <v>0</v>
      </c>
      <c r="L39" s="31">
        <f t="shared" si="14"/>
        <v>0</v>
      </c>
      <c r="M39" s="31">
        <f t="shared" si="15"/>
        <v>10</v>
      </c>
      <c r="N39" s="31">
        <f t="shared" si="16"/>
        <v>0</v>
      </c>
      <c r="O39" s="49">
        <f t="shared" si="17"/>
        <v>0</v>
      </c>
      <c r="P39" s="71">
        <f t="shared" si="18"/>
        <v>1</v>
      </c>
      <c r="Q39" s="71">
        <f t="shared" si="19"/>
        <v>1</v>
      </c>
      <c r="R39" s="71">
        <f t="shared" si="20"/>
        <v>0</v>
      </c>
      <c r="S39" s="71">
        <f t="shared" si="21"/>
        <v>0</v>
      </c>
      <c r="T39" s="71" t="e">
        <f t="shared" si="22"/>
        <v>#DIV/0!</v>
      </c>
    </row>
    <row r="40" spans="1:20" x14ac:dyDescent="0.2">
      <c r="A40" s="133"/>
      <c r="B40" s="3" t="s">
        <v>6</v>
      </c>
      <c r="C40" s="30">
        <v>0</v>
      </c>
      <c r="D40" s="30">
        <v>0</v>
      </c>
      <c r="E40" s="42">
        <v>11</v>
      </c>
      <c r="F40" s="30">
        <v>0</v>
      </c>
      <c r="G40" s="50">
        <f t="shared" ref="G40:H42" si="39">C40+E40</f>
        <v>11</v>
      </c>
      <c r="H40" s="50">
        <f t="shared" si="39"/>
        <v>0</v>
      </c>
      <c r="I40" s="70">
        <v>0</v>
      </c>
      <c r="J40" s="31">
        <f t="shared" si="8"/>
        <v>11</v>
      </c>
      <c r="K40" s="31">
        <f t="shared" si="13"/>
        <v>0</v>
      </c>
      <c r="L40" s="31">
        <f t="shared" si="14"/>
        <v>0</v>
      </c>
      <c r="M40" s="31">
        <f t="shared" si="15"/>
        <v>11</v>
      </c>
      <c r="N40" s="31">
        <f t="shared" si="16"/>
        <v>0</v>
      </c>
      <c r="O40" s="49">
        <f t="shared" si="17"/>
        <v>0</v>
      </c>
      <c r="P40" s="71">
        <f t="shared" si="18"/>
        <v>1</v>
      </c>
      <c r="Q40" s="71">
        <f t="shared" si="19"/>
        <v>1</v>
      </c>
      <c r="R40" s="71">
        <f t="shared" si="20"/>
        <v>0</v>
      </c>
      <c r="S40" s="71">
        <f t="shared" si="21"/>
        <v>0</v>
      </c>
      <c r="T40" s="71" t="e">
        <f t="shared" si="22"/>
        <v>#DIV/0!</v>
      </c>
    </row>
    <row r="41" spans="1:20" x14ac:dyDescent="0.2">
      <c r="A41" s="133"/>
      <c r="B41" s="3" t="s">
        <v>7</v>
      </c>
      <c r="C41" s="35">
        <v>0</v>
      </c>
      <c r="D41" s="35">
        <v>0</v>
      </c>
      <c r="E41" s="35">
        <v>5</v>
      </c>
      <c r="F41" s="35">
        <v>0</v>
      </c>
      <c r="G41" s="31">
        <f t="shared" si="39"/>
        <v>5</v>
      </c>
      <c r="H41" s="31">
        <f t="shared" si="39"/>
        <v>0</v>
      </c>
      <c r="I41" s="58">
        <v>0</v>
      </c>
      <c r="J41" s="31">
        <f t="shared" si="8"/>
        <v>5</v>
      </c>
      <c r="K41" s="31">
        <f t="shared" si="13"/>
        <v>0</v>
      </c>
      <c r="L41" s="31">
        <f t="shared" si="14"/>
        <v>0</v>
      </c>
      <c r="M41" s="31">
        <f t="shared" si="15"/>
        <v>5</v>
      </c>
      <c r="N41" s="31">
        <f t="shared" si="16"/>
        <v>0</v>
      </c>
      <c r="O41" s="49">
        <f t="shared" si="17"/>
        <v>0</v>
      </c>
      <c r="P41" s="71">
        <f t="shared" si="18"/>
        <v>1</v>
      </c>
      <c r="Q41" s="71">
        <f t="shared" si="19"/>
        <v>1</v>
      </c>
      <c r="R41" s="71">
        <f t="shared" si="20"/>
        <v>0</v>
      </c>
      <c r="S41" s="71">
        <f t="shared" si="21"/>
        <v>0</v>
      </c>
      <c r="T41" s="71" t="e">
        <f t="shared" si="22"/>
        <v>#DIV/0!</v>
      </c>
    </row>
    <row r="42" spans="1:20" ht="16" thickBot="1" x14ac:dyDescent="0.25">
      <c r="A42" s="134"/>
      <c r="B42" s="3" t="s">
        <v>8</v>
      </c>
      <c r="C42" s="42">
        <v>0</v>
      </c>
      <c r="D42" s="42">
        <v>0</v>
      </c>
      <c r="E42" s="42">
        <v>3</v>
      </c>
      <c r="F42" s="42">
        <v>0</v>
      </c>
      <c r="G42" s="50">
        <f t="shared" si="39"/>
        <v>3</v>
      </c>
      <c r="H42" s="50">
        <f t="shared" si="39"/>
        <v>0</v>
      </c>
      <c r="I42" s="70">
        <v>0</v>
      </c>
      <c r="J42" s="31">
        <f t="shared" si="8"/>
        <v>3</v>
      </c>
      <c r="K42" s="68">
        <f t="shared" si="13"/>
        <v>0</v>
      </c>
      <c r="L42" s="68">
        <f t="shared" si="14"/>
        <v>0</v>
      </c>
      <c r="M42" s="68">
        <f t="shared" si="15"/>
        <v>3</v>
      </c>
      <c r="N42" s="68">
        <f t="shared" si="16"/>
        <v>0</v>
      </c>
      <c r="O42" s="72">
        <f t="shared" si="17"/>
        <v>0</v>
      </c>
      <c r="P42" s="71">
        <f t="shared" si="18"/>
        <v>1</v>
      </c>
      <c r="Q42" s="71">
        <f t="shared" si="19"/>
        <v>1</v>
      </c>
      <c r="R42" s="71">
        <f t="shared" si="20"/>
        <v>0</v>
      </c>
      <c r="S42" s="71">
        <f t="shared" si="21"/>
        <v>0</v>
      </c>
      <c r="T42" s="71" t="e">
        <f t="shared" si="22"/>
        <v>#DIV/0!</v>
      </c>
    </row>
    <row r="43" spans="1:20" ht="16" thickBot="1" x14ac:dyDescent="0.25">
      <c r="A43" s="109" t="s">
        <v>1</v>
      </c>
      <c r="B43" s="110"/>
      <c r="C43" s="37">
        <f>SUM(C39:C42)</f>
        <v>0</v>
      </c>
      <c r="D43" s="37">
        <f t="shared" ref="D43:F43" si="40">SUM(D39:D42)</f>
        <v>0</v>
      </c>
      <c r="E43" s="37">
        <f>SUM(E39:E42)</f>
        <v>29</v>
      </c>
      <c r="F43" s="37">
        <f t="shared" si="40"/>
        <v>0</v>
      </c>
      <c r="G43" s="37">
        <f>SUM(G39:G42)</f>
        <v>29</v>
      </c>
      <c r="H43" s="37">
        <f t="shared" ref="H43" si="41">SUM(H39:H42)</f>
        <v>0</v>
      </c>
      <c r="I43" s="59">
        <f>SUM(I39:I42)</f>
        <v>0</v>
      </c>
      <c r="J43" s="31">
        <f t="shared" si="8"/>
        <v>29</v>
      </c>
      <c r="K43" s="73">
        <f t="shared" si="13"/>
        <v>0</v>
      </c>
      <c r="L43" s="73">
        <f t="shared" si="14"/>
        <v>0</v>
      </c>
      <c r="M43" s="73">
        <f t="shared" si="15"/>
        <v>29</v>
      </c>
      <c r="N43" s="73">
        <f t="shared" si="16"/>
        <v>0</v>
      </c>
      <c r="O43" s="74">
        <f t="shared" si="17"/>
        <v>0</v>
      </c>
      <c r="P43" s="71">
        <f t="shared" si="18"/>
        <v>1</v>
      </c>
      <c r="Q43" s="71">
        <f t="shared" si="19"/>
        <v>1</v>
      </c>
      <c r="R43" s="71">
        <f t="shared" si="20"/>
        <v>0</v>
      </c>
      <c r="S43" s="71">
        <f t="shared" si="21"/>
        <v>0</v>
      </c>
      <c r="T43" s="71" t="e">
        <f t="shared" si="22"/>
        <v>#DIV/0!</v>
      </c>
    </row>
    <row r="44" spans="1:20" ht="14.25" customHeight="1" x14ac:dyDescent="0.2">
      <c r="A44" s="8"/>
      <c r="B44" s="9"/>
      <c r="C44" s="7"/>
      <c r="D44" s="7"/>
      <c r="E44" s="7"/>
      <c r="F44" s="7"/>
      <c r="G44" s="7"/>
      <c r="H44" s="7"/>
      <c r="I44" s="7"/>
      <c r="J44" s="31">
        <f t="shared" si="8"/>
        <v>0</v>
      </c>
    </row>
    <row r="45" spans="1:20" ht="15" customHeight="1" x14ac:dyDescent="0.2">
      <c r="A45" s="111" t="s">
        <v>11</v>
      </c>
      <c r="B45" s="112"/>
      <c r="C45" s="30">
        <f t="shared" ref="C45:F45" si="42">C9+C14+C19+C24+C29+C34+C39</f>
        <v>0</v>
      </c>
      <c r="D45" s="30">
        <f t="shared" si="42"/>
        <v>0</v>
      </c>
      <c r="E45" s="30">
        <f t="shared" si="42"/>
        <v>57</v>
      </c>
      <c r="F45" s="30">
        <f t="shared" si="42"/>
        <v>0</v>
      </c>
      <c r="G45" s="31">
        <f>C45+E45</f>
        <v>57</v>
      </c>
      <c r="H45" s="31">
        <f>D45+F45</f>
        <v>0</v>
      </c>
      <c r="I45" s="33">
        <f t="shared" ref="I45" si="43">I9+I14+I19+I24+I29+I34+I39</f>
        <v>0</v>
      </c>
      <c r="J45" s="31">
        <f t="shared" si="8"/>
        <v>57</v>
      </c>
      <c r="K45" s="31">
        <f t="shared" ref="K45:N49" si="44">C45</f>
        <v>0</v>
      </c>
      <c r="L45" s="31">
        <f t="shared" si="44"/>
        <v>0</v>
      </c>
      <c r="M45" s="31">
        <f t="shared" si="44"/>
        <v>57</v>
      </c>
      <c r="N45" s="31">
        <f t="shared" si="44"/>
        <v>0</v>
      </c>
      <c r="O45" s="49">
        <f t="shared" ref="O45:O49" si="45">I45</f>
        <v>0</v>
      </c>
      <c r="P45" s="71">
        <f t="shared" ref="P45:P49" si="46">(K45+L45+M45+N45)/J45</f>
        <v>1</v>
      </c>
      <c r="Q45" s="71">
        <f t="shared" ref="Q45:Q49" si="47">(M45+N45)/(J45-K45-L45)</f>
        <v>1</v>
      </c>
      <c r="R45" s="71">
        <f t="shared" ref="R45:R49" si="48">(L45+N45)/(K45+L45+M45+N45)</f>
        <v>0</v>
      </c>
      <c r="S45" s="71">
        <f t="shared" ref="S45:S49" si="49">(L45+N45)/J45</f>
        <v>0</v>
      </c>
      <c r="T45" s="71" t="e">
        <f t="shared" ref="T45:T49" si="50">O45/(L45+N45)</f>
        <v>#DIV/0!</v>
      </c>
    </row>
    <row r="46" spans="1:20" x14ac:dyDescent="0.2">
      <c r="A46" s="111" t="s">
        <v>12</v>
      </c>
      <c r="B46" s="112"/>
      <c r="C46" s="35">
        <f t="shared" ref="C46:F46" si="51">C10+C15+C20+C25+C30+C35+C40</f>
        <v>0</v>
      </c>
      <c r="D46" s="35">
        <f t="shared" si="51"/>
        <v>0</v>
      </c>
      <c r="E46" s="35">
        <f t="shared" si="51"/>
        <v>65</v>
      </c>
      <c r="F46" s="35">
        <f t="shared" si="51"/>
        <v>0</v>
      </c>
      <c r="G46" s="31">
        <f t="shared" ref="G46:H48" si="52">C46+E46</f>
        <v>65</v>
      </c>
      <c r="H46" s="31">
        <f t="shared" si="52"/>
        <v>0</v>
      </c>
      <c r="I46" s="58">
        <f t="shared" ref="I46" si="53">I10+I15+I20+I25+I30+I35+I40</f>
        <v>0</v>
      </c>
      <c r="J46" s="31">
        <f t="shared" si="8"/>
        <v>65</v>
      </c>
      <c r="K46" s="31">
        <f t="shared" si="44"/>
        <v>0</v>
      </c>
      <c r="L46" s="31">
        <f t="shared" si="44"/>
        <v>0</v>
      </c>
      <c r="M46" s="31">
        <f t="shared" si="44"/>
        <v>65</v>
      </c>
      <c r="N46" s="31">
        <f t="shared" si="44"/>
        <v>0</v>
      </c>
      <c r="O46" s="49">
        <f t="shared" si="45"/>
        <v>0</v>
      </c>
      <c r="P46" s="71">
        <f t="shared" si="46"/>
        <v>1</v>
      </c>
      <c r="Q46" s="71">
        <f t="shared" si="47"/>
        <v>1</v>
      </c>
      <c r="R46" s="71">
        <f t="shared" si="48"/>
        <v>0</v>
      </c>
      <c r="S46" s="71">
        <f t="shared" si="49"/>
        <v>0</v>
      </c>
      <c r="T46" s="71" t="e">
        <f t="shared" si="50"/>
        <v>#DIV/0!</v>
      </c>
    </row>
    <row r="47" spans="1:20" x14ac:dyDescent="0.2">
      <c r="A47" s="111" t="s">
        <v>13</v>
      </c>
      <c r="B47" s="112"/>
      <c r="C47" s="39">
        <f t="shared" ref="C47:F47" si="54">C11+C16+C21+C26+C31+C36+C41</f>
        <v>0</v>
      </c>
      <c r="D47" s="39">
        <f t="shared" si="54"/>
        <v>0</v>
      </c>
      <c r="E47" s="39">
        <f t="shared" si="54"/>
        <v>31</v>
      </c>
      <c r="F47" s="39">
        <f t="shared" si="54"/>
        <v>0</v>
      </c>
      <c r="G47" s="31">
        <f t="shared" si="52"/>
        <v>31</v>
      </c>
      <c r="H47" s="31">
        <f t="shared" si="52"/>
        <v>0</v>
      </c>
      <c r="I47" s="61">
        <f t="shared" ref="I47" si="55">I11+I16+I21+I26+I31+I36+I41</f>
        <v>0</v>
      </c>
      <c r="J47" s="31">
        <f t="shared" si="8"/>
        <v>31</v>
      </c>
      <c r="K47" s="31">
        <f t="shared" si="44"/>
        <v>0</v>
      </c>
      <c r="L47" s="31">
        <f t="shared" si="44"/>
        <v>0</v>
      </c>
      <c r="M47" s="31">
        <f t="shared" si="44"/>
        <v>31</v>
      </c>
      <c r="N47" s="31">
        <f t="shared" si="44"/>
        <v>0</v>
      </c>
      <c r="O47" s="49">
        <f t="shared" si="45"/>
        <v>0</v>
      </c>
      <c r="P47" s="71">
        <f t="shared" si="46"/>
        <v>1</v>
      </c>
      <c r="Q47" s="71">
        <f t="shared" si="47"/>
        <v>1</v>
      </c>
      <c r="R47" s="71">
        <f t="shared" si="48"/>
        <v>0</v>
      </c>
      <c r="S47" s="71">
        <f t="shared" si="49"/>
        <v>0</v>
      </c>
      <c r="T47" s="71" t="e">
        <f t="shared" si="50"/>
        <v>#DIV/0!</v>
      </c>
    </row>
    <row r="48" spans="1:20" ht="16" thickBot="1" x14ac:dyDescent="0.25">
      <c r="A48" s="111" t="s">
        <v>14</v>
      </c>
      <c r="B48" s="112"/>
      <c r="C48" s="30">
        <f t="shared" ref="C48:F48" si="56">C12+C17+C22+C27+C32+C37+C42</f>
        <v>0</v>
      </c>
      <c r="D48" s="30">
        <f t="shared" si="56"/>
        <v>0</v>
      </c>
      <c r="E48" s="30">
        <f t="shared" si="56"/>
        <v>44</v>
      </c>
      <c r="F48" s="30">
        <f t="shared" si="56"/>
        <v>0</v>
      </c>
      <c r="G48" s="31">
        <f t="shared" si="52"/>
        <v>44</v>
      </c>
      <c r="H48" s="31">
        <f t="shared" si="52"/>
        <v>0</v>
      </c>
      <c r="I48" s="33">
        <f t="shared" ref="I48" si="57">I12+I17+I22+I27+I32+I37+I42</f>
        <v>0</v>
      </c>
      <c r="J48" s="31">
        <f t="shared" si="8"/>
        <v>44</v>
      </c>
      <c r="K48" s="68">
        <f t="shared" si="44"/>
        <v>0</v>
      </c>
      <c r="L48" s="68">
        <f t="shared" si="44"/>
        <v>0</v>
      </c>
      <c r="M48" s="68">
        <f t="shared" si="44"/>
        <v>44</v>
      </c>
      <c r="N48" s="68">
        <f t="shared" si="44"/>
        <v>0</v>
      </c>
      <c r="O48" s="72">
        <f t="shared" si="45"/>
        <v>0</v>
      </c>
      <c r="P48" s="71">
        <f t="shared" si="46"/>
        <v>1</v>
      </c>
      <c r="Q48" s="71">
        <f t="shared" si="47"/>
        <v>1</v>
      </c>
      <c r="R48" s="71">
        <f t="shared" si="48"/>
        <v>0</v>
      </c>
      <c r="S48" s="71">
        <f t="shared" si="49"/>
        <v>0</v>
      </c>
      <c r="T48" s="71" t="e">
        <f t="shared" si="50"/>
        <v>#DIV/0!</v>
      </c>
    </row>
    <row r="49" spans="1:20" ht="16" thickBot="1" x14ac:dyDescent="0.25">
      <c r="A49" s="109" t="s">
        <v>15</v>
      </c>
      <c r="B49" s="110"/>
      <c r="C49" s="37">
        <f t="shared" ref="C49:F49" si="58">SUM(C45:C48)</f>
        <v>0</v>
      </c>
      <c r="D49" s="37">
        <f t="shared" si="58"/>
        <v>0</v>
      </c>
      <c r="E49" s="37">
        <f t="shared" si="58"/>
        <v>197</v>
      </c>
      <c r="F49" s="37">
        <f t="shared" si="58"/>
        <v>0</v>
      </c>
      <c r="G49" s="37">
        <f>SUM(G45:G48)</f>
        <v>197</v>
      </c>
      <c r="H49" s="37">
        <f t="shared" ref="H49" si="59">SUM(H45:H48)</f>
        <v>0</v>
      </c>
      <c r="I49" s="59">
        <f>SUM(I45:I48)</f>
        <v>0</v>
      </c>
      <c r="J49" s="20">
        <f t="shared" si="8"/>
        <v>197</v>
      </c>
      <c r="K49" s="73">
        <f t="shared" si="44"/>
        <v>0</v>
      </c>
      <c r="L49" s="73">
        <f t="shared" si="44"/>
        <v>0</v>
      </c>
      <c r="M49" s="73">
        <f t="shared" si="44"/>
        <v>197</v>
      </c>
      <c r="N49" s="73">
        <f t="shared" si="44"/>
        <v>0</v>
      </c>
      <c r="O49" s="74">
        <f t="shared" si="45"/>
        <v>0</v>
      </c>
      <c r="P49" s="71">
        <f t="shared" si="46"/>
        <v>1</v>
      </c>
      <c r="Q49" s="71">
        <f t="shared" si="47"/>
        <v>1</v>
      </c>
      <c r="R49" s="71">
        <f t="shared" si="48"/>
        <v>0</v>
      </c>
      <c r="S49" s="71">
        <f t="shared" si="49"/>
        <v>0</v>
      </c>
      <c r="T49" s="71" t="e">
        <f t="shared" si="50"/>
        <v>#DIV/0!</v>
      </c>
    </row>
    <row r="50" spans="1:20" s="11" customFormat="1" x14ac:dyDescent="0.2">
      <c r="B50" s="11" t="s">
        <v>158</v>
      </c>
      <c r="C50" s="12"/>
      <c r="D50" s="13"/>
      <c r="E50" s="12"/>
      <c r="F50" s="12"/>
      <c r="G50" s="12"/>
      <c r="H50" s="12"/>
      <c r="I50" s="12"/>
      <c r="J50" s="18"/>
    </row>
    <row r="51" spans="1:20" s="11" customFormat="1" x14ac:dyDescent="0.2">
      <c r="B51" s="15" t="s">
        <v>164</v>
      </c>
      <c r="C51" s="12"/>
      <c r="D51" s="14"/>
      <c r="E51" s="12"/>
      <c r="F51" s="12"/>
      <c r="G51" s="12"/>
      <c r="H51" s="12"/>
      <c r="I51" s="12"/>
      <c r="J51" s="18"/>
    </row>
    <row r="52" spans="1:20" s="11" customFormat="1" x14ac:dyDescent="0.2">
      <c r="B52" s="15" t="s">
        <v>165</v>
      </c>
      <c r="C52" s="12"/>
      <c r="D52" s="14"/>
      <c r="E52" s="12"/>
      <c r="F52" s="12"/>
      <c r="G52" s="12"/>
      <c r="H52" s="12"/>
      <c r="I52" s="12"/>
      <c r="J52" s="18"/>
    </row>
    <row r="53" spans="1:20" s="11" customFormat="1" x14ac:dyDescent="0.2">
      <c r="B53" s="11" t="s">
        <v>3</v>
      </c>
      <c r="C53" s="12">
        <f>I49</f>
        <v>0</v>
      </c>
      <c r="D53" s="14" t="e">
        <f>C53/C51</f>
        <v>#DIV/0!</v>
      </c>
      <c r="J53" s="18"/>
    </row>
    <row r="54" spans="1:20" x14ac:dyDescent="0.2">
      <c r="J54" s="18"/>
    </row>
    <row r="55" spans="1:20" x14ac:dyDescent="0.2">
      <c r="J55" s="18"/>
    </row>
    <row r="56" spans="1:20" x14ac:dyDescent="0.2">
      <c r="J56" s="18"/>
    </row>
    <row r="57" spans="1:20" x14ac:dyDescent="0.2">
      <c r="J57" s="18"/>
    </row>
    <row r="58" spans="1:20" x14ac:dyDescent="0.2">
      <c r="J58" s="18"/>
    </row>
    <row r="59" spans="1:20" x14ac:dyDescent="0.2">
      <c r="J59" s="18"/>
    </row>
    <row r="60" spans="1:20" x14ac:dyDescent="0.2">
      <c r="J60" s="18"/>
    </row>
    <row r="61" spans="1:20" x14ac:dyDescent="0.2">
      <c r="J61" s="18"/>
    </row>
    <row r="62" spans="1:20" x14ac:dyDescent="0.2">
      <c r="J62" s="18"/>
    </row>
    <row r="63" spans="1:20" x14ac:dyDescent="0.2">
      <c r="J63" s="18"/>
    </row>
    <row r="64" spans="1:20" x14ac:dyDescent="0.2">
      <c r="J64" s="18"/>
    </row>
    <row r="65" spans="10:10" x14ac:dyDescent="0.2">
      <c r="J65" s="18"/>
    </row>
    <row r="66" spans="10:10" x14ac:dyDescent="0.2">
      <c r="J66" s="18"/>
    </row>
    <row r="67" spans="10:10" x14ac:dyDescent="0.2">
      <c r="J67" s="18"/>
    </row>
    <row r="68" spans="10:10" x14ac:dyDescent="0.2">
      <c r="J68" s="18"/>
    </row>
    <row r="69" spans="10:10" x14ac:dyDescent="0.2">
      <c r="J69" s="18"/>
    </row>
    <row r="70" spans="10:10" x14ac:dyDescent="0.2">
      <c r="J70" s="18"/>
    </row>
    <row r="71" spans="10:10" x14ac:dyDescent="0.2">
      <c r="J71" s="18"/>
    </row>
    <row r="72" spans="10:10" x14ac:dyDescent="0.2">
      <c r="J72" s="18"/>
    </row>
    <row r="73" spans="10:10" x14ac:dyDescent="0.2">
      <c r="J73" s="18"/>
    </row>
    <row r="74" spans="10:10" x14ac:dyDescent="0.2">
      <c r="J74" s="18"/>
    </row>
    <row r="75" spans="10:10" x14ac:dyDescent="0.2">
      <c r="J75" s="18"/>
    </row>
    <row r="76" spans="10:10" x14ac:dyDescent="0.2">
      <c r="J76" s="18"/>
    </row>
    <row r="77" spans="10:10" x14ac:dyDescent="0.2">
      <c r="J77" s="18"/>
    </row>
    <row r="78" spans="10:10" x14ac:dyDescent="0.2">
      <c r="J78" s="18"/>
    </row>
    <row r="79" spans="10:10" x14ac:dyDescent="0.2">
      <c r="J79" s="18"/>
    </row>
    <row r="80" spans="10:10" x14ac:dyDescent="0.2">
      <c r="J80" s="18"/>
    </row>
    <row r="81" spans="10:10" x14ac:dyDescent="0.2">
      <c r="J81" s="18"/>
    </row>
    <row r="82" spans="10:10" x14ac:dyDescent="0.2">
      <c r="J82" s="18"/>
    </row>
    <row r="83" spans="10:10" x14ac:dyDescent="0.2">
      <c r="J83" s="18"/>
    </row>
    <row r="84" spans="10:10" x14ac:dyDescent="0.2">
      <c r="J84" s="18"/>
    </row>
    <row r="85" spans="10:10" x14ac:dyDescent="0.2">
      <c r="J85" s="18"/>
    </row>
    <row r="86" spans="10:10" x14ac:dyDescent="0.2">
      <c r="J86" s="18"/>
    </row>
    <row r="87" spans="10:10" x14ac:dyDescent="0.2">
      <c r="J87" s="18"/>
    </row>
    <row r="88" spans="10:10" x14ac:dyDescent="0.2">
      <c r="J88" s="18"/>
    </row>
    <row r="89" spans="10:10" x14ac:dyDescent="0.2">
      <c r="J89" s="18"/>
    </row>
    <row r="90" spans="10:10" x14ac:dyDescent="0.2">
      <c r="J90" s="18"/>
    </row>
    <row r="91" spans="10:10" x14ac:dyDescent="0.2">
      <c r="J91" s="18"/>
    </row>
    <row r="133" spans="2:3" x14ac:dyDescent="0.2">
      <c r="B133" s="18"/>
      <c r="C133" s="18"/>
    </row>
  </sheetData>
  <mergeCells count="39">
    <mergeCell ref="J5:J8"/>
    <mergeCell ref="O5:O8"/>
    <mergeCell ref="K5:N5"/>
    <mergeCell ref="P7:Q7"/>
    <mergeCell ref="R7:S7"/>
    <mergeCell ref="K6:N6"/>
    <mergeCell ref="K7:L7"/>
    <mergeCell ref="M7:N7"/>
    <mergeCell ref="P5:T6"/>
    <mergeCell ref="A1:I1"/>
    <mergeCell ref="A2:I2"/>
    <mergeCell ref="A3:I3"/>
    <mergeCell ref="I7:I8"/>
    <mergeCell ref="A9:A12"/>
    <mergeCell ref="C7:D7"/>
    <mergeCell ref="E7:F7"/>
    <mergeCell ref="G7:H7"/>
    <mergeCell ref="A4:I4"/>
    <mergeCell ref="C6:I6"/>
    <mergeCell ref="A5:B8"/>
    <mergeCell ref="C5:I5"/>
    <mergeCell ref="A48:B48"/>
    <mergeCell ref="A29:A32"/>
    <mergeCell ref="A23:B23"/>
    <mergeCell ref="A24:A27"/>
    <mergeCell ref="A49:B49"/>
    <mergeCell ref="A34:A37"/>
    <mergeCell ref="A38:B38"/>
    <mergeCell ref="A33:B33"/>
    <mergeCell ref="A39:A42"/>
    <mergeCell ref="A43:B43"/>
    <mergeCell ref="A45:B45"/>
    <mergeCell ref="A46:B46"/>
    <mergeCell ref="A47:B47"/>
    <mergeCell ref="A14:A17"/>
    <mergeCell ref="A13:B13"/>
    <mergeCell ref="A18:B18"/>
    <mergeCell ref="A19:A22"/>
    <mergeCell ref="A28:B28"/>
  </mergeCells>
  <conditionalFormatting sqref="D22:F22 D27:F27 D32:F32 E45:E48 C45:C48 D42:F42 C49:F49 E9:E12 C9:C12 E19:E22 E29:E32 E34:E37 E39:E42 C14:C17 E14:E17 C19:C22 C24:C27 E24:E27 C29:C32 C34:C37 C39:C42 C16:F16 C21:F21 C26:F26 C31:F31 C36:F36 C41:F41 D11:H11">
    <cfRule type="cellIs" dxfId="80" priority="450" operator="greaterThan">
      <formula>0</formula>
    </cfRule>
  </conditionalFormatting>
  <conditionalFormatting sqref="D45:D49 F45:F49 I45:I48 D9:D12 I35:I37 D14:D17 F14:F17 D19:D22 F19:F22 D24:D27 F24:F27 D29:D32 F29:F32 D34:D37 F34:F37 D39:D42 F39:F42 F9:F12 H11">
    <cfRule type="cellIs" dxfId="79" priority="418" operator="greaterThan">
      <formula>0</formula>
    </cfRule>
  </conditionalFormatting>
  <conditionalFormatting sqref="D9:D10">
    <cfRule type="cellIs" dxfId="78" priority="14" operator="greaterThan">
      <formula>0</formula>
    </cfRule>
  </conditionalFormatting>
  <conditionalFormatting sqref="F9:F10">
    <cfRule type="cellIs" dxfId="77" priority="13" operator="greaterThan">
      <formula>0</formula>
    </cfRule>
  </conditionalFormatting>
  <conditionalFormatting sqref="D14:D15">
    <cfRule type="cellIs" dxfId="76" priority="12" operator="greaterThan">
      <formula>0</formula>
    </cfRule>
  </conditionalFormatting>
  <conditionalFormatting sqref="F14:F15">
    <cfRule type="cellIs" dxfId="75" priority="11" operator="greaterThan">
      <formula>0</formula>
    </cfRule>
  </conditionalFormatting>
  <conditionalFormatting sqref="D19:D20">
    <cfRule type="cellIs" dxfId="74" priority="10" operator="greaterThan">
      <formula>0</formula>
    </cfRule>
  </conditionalFormatting>
  <conditionalFormatting sqref="F19:F20">
    <cfRule type="cellIs" dxfId="73" priority="9" operator="greaterThan">
      <formula>0</formula>
    </cfRule>
  </conditionalFormatting>
  <conditionalFormatting sqref="D24:D25">
    <cfRule type="cellIs" dxfId="72" priority="8" operator="greaterThan">
      <formula>0</formula>
    </cfRule>
  </conditionalFormatting>
  <conditionalFormatting sqref="F24:F25">
    <cfRule type="cellIs" dxfId="71" priority="7" operator="greaterThan">
      <formula>0</formula>
    </cfRule>
  </conditionalFormatting>
  <conditionalFormatting sqref="D29:D30">
    <cfRule type="cellIs" dxfId="70" priority="6" operator="greaterThan">
      <formula>0</formula>
    </cfRule>
  </conditionalFormatting>
  <conditionalFormatting sqref="F29:F30">
    <cfRule type="cellIs" dxfId="69" priority="5" operator="greaterThan">
      <formula>0</formula>
    </cfRule>
  </conditionalFormatting>
  <conditionalFormatting sqref="D34:D35">
    <cfRule type="cellIs" dxfId="68" priority="4" operator="greaterThan">
      <formula>0</formula>
    </cfRule>
  </conditionalFormatting>
  <conditionalFormatting sqref="F34:F35">
    <cfRule type="cellIs" dxfId="67" priority="3" operator="greaterThan">
      <formula>0</formula>
    </cfRule>
  </conditionalFormatting>
  <conditionalFormatting sqref="D39:D40">
    <cfRule type="cellIs" dxfId="66" priority="2" operator="greaterThan">
      <formula>0</formula>
    </cfRule>
  </conditionalFormatting>
  <conditionalFormatting sqref="F39:F40">
    <cfRule type="cellIs" dxfId="65" priority="1" operator="greaterThan">
      <formula>0</formula>
    </cfRule>
  </conditionalFormatting>
  <printOptions horizontalCentered="1"/>
  <pageMargins left="0" right="0" top="0.51181102362204722" bottom="0.51181102362204722" header="0.31496062992125984" footer="0.31496062992125984"/>
  <pageSetup paperSize="9" scale="85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T133"/>
  <sheetViews>
    <sheetView zoomScale="80" zoomScaleNormal="80" workbookViewId="0">
      <pane xSplit="1" ySplit="8" topLeftCell="B27" activePane="bottomRight" state="frozen"/>
      <selection activeCell="K6" sqref="K6:N6"/>
      <selection pane="topRight" activeCell="K6" sqref="K6:N6"/>
      <selection pane="bottomLeft" activeCell="K6" sqref="K6:N6"/>
      <selection pane="bottomRight" activeCell="G48" sqref="G48"/>
    </sheetView>
  </sheetViews>
  <sheetFormatPr baseColWidth="10" defaultColWidth="9.1640625" defaultRowHeight="15" x14ac:dyDescent="0.2"/>
  <cols>
    <col min="1" max="1" width="16.83203125" style="2" customWidth="1"/>
    <col min="2" max="2" width="5.1640625" style="2" customWidth="1"/>
    <col min="3" max="3" width="12" style="2" customWidth="1"/>
    <col min="4" max="4" width="15.5" style="2" customWidth="1"/>
    <col min="5" max="5" width="11.6640625" style="2" customWidth="1"/>
    <col min="6" max="6" width="13.5" style="2" customWidth="1"/>
    <col min="7" max="9" width="5.6640625" style="2" customWidth="1"/>
    <col min="10" max="16384" width="9.1640625" style="2"/>
  </cols>
  <sheetData>
    <row r="1" spans="1:20" s="1" customFormat="1" ht="19" x14ac:dyDescent="0.2">
      <c r="A1" s="148" t="s">
        <v>44</v>
      </c>
      <c r="B1" s="148"/>
      <c r="C1" s="148"/>
      <c r="D1" s="148"/>
      <c r="E1" s="148"/>
      <c r="F1" s="148"/>
      <c r="G1" s="148"/>
      <c r="H1" s="148"/>
      <c r="I1" s="148"/>
    </row>
    <row r="2" spans="1:20" s="1" customFormat="1" ht="16" x14ac:dyDescent="0.2">
      <c r="A2" s="149" t="s">
        <v>17</v>
      </c>
      <c r="B2" s="149"/>
      <c r="C2" s="149"/>
      <c r="D2" s="149"/>
      <c r="E2" s="149"/>
      <c r="F2" s="149"/>
      <c r="G2" s="149"/>
      <c r="H2" s="149"/>
      <c r="I2" s="149"/>
    </row>
    <row r="3" spans="1:20" s="1" customFormat="1" ht="16" x14ac:dyDescent="0.2">
      <c r="A3" s="149">
        <v>2016</v>
      </c>
      <c r="B3" s="149"/>
      <c r="C3" s="149"/>
      <c r="D3" s="149"/>
      <c r="E3" s="149"/>
      <c r="F3" s="149"/>
      <c r="G3" s="149"/>
      <c r="H3" s="149"/>
      <c r="I3" s="149"/>
    </row>
    <row r="4" spans="1:20" s="1" customFormat="1" ht="17" thickBot="1" x14ac:dyDescent="0.25">
      <c r="A4" s="136" t="s">
        <v>176</v>
      </c>
      <c r="B4" s="136"/>
      <c r="C4" s="136"/>
      <c r="D4" s="136"/>
      <c r="E4" s="136"/>
      <c r="F4" s="136"/>
      <c r="G4" s="136"/>
      <c r="H4" s="136"/>
      <c r="I4" s="136"/>
    </row>
    <row r="5" spans="1:20" s="1" customFormat="1" ht="17" thickBot="1" x14ac:dyDescent="0.25">
      <c r="A5" s="141" t="s">
        <v>0</v>
      </c>
      <c r="B5" s="142"/>
      <c r="C5" s="150" t="s">
        <v>177</v>
      </c>
      <c r="D5" s="151"/>
      <c r="E5" s="151"/>
      <c r="F5" s="151"/>
      <c r="G5" s="151"/>
      <c r="H5" s="151"/>
      <c r="I5" s="152"/>
      <c r="J5" s="115" t="s">
        <v>1</v>
      </c>
      <c r="K5" s="102" t="s">
        <v>193</v>
      </c>
      <c r="L5" s="118"/>
      <c r="M5" s="118"/>
      <c r="N5" s="119"/>
      <c r="O5" s="115" t="s">
        <v>3</v>
      </c>
      <c r="P5" s="120" t="s">
        <v>159</v>
      </c>
      <c r="Q5" s="121"/>
      <c r="R5" s="121"/>
      <c r="S5" s="121"/>
      <c r="T5" s="122"/>
    </row>
    <row r="6" spans="1:20" ht="16" thickBot="1" x14ac:dyDescent="0.25">
      <c r="A6" s="143"/>
      <c r="B6" s="144"/>
      <c r="C6" s="138"/>
      <c r="D6" s="139"/>
      <c r="E6" s="139"/>
      <c r="F6" s="139"/>
      <c r="G6" s="139"/>
      <c r="H6" s="139"/>
      <c r="I6" s="140"/>
      <c r="J6" s="116"/>
      <c r="K6" s="101" t="s">
        <v>187</v>
      </c>
      <c r="L6" s="101"/>
      <c r="M6" s="101"/>
      <c r="N6" s="102"/>
      <c r="O6" s="116"/>
      <c r="P6" s="123"/>
      <c r="Q6" s="124"/>
      <c r="R6" s="124"/>
      <c r="S6" s="124"/>
      <c r="T6" s="125"/>
    </row>
    <row r="7" spans="1:20" ht="16" thickBot="1" x14ac:dyDescent="0.25">
      <c r="A7" s="143"/>
      <c r="B7" s="144"/>
      <c r="C7" s="137" t="s">
        <v>178</v>
      </c>
      <c r="D7" s="137"/>
      <c r="E7" s="137" t="s">
        <v>182</v>
      </c>
      <c r="F7" s="137"/>
      <c r="G7" s="137" t="s">
        <v>181</v>
      </c>
      <c r="H7" s="137"/>
      <c r="I7" s="135" t="s">
        <v>3</v>
      </c>
      <c r="J7" s="116"/>
      <c r="K7" s="101" t="s">
        <v>188</v>
      </c>
      <c r="L7" s="101"/>
      <c r="M7" s="101" t="s">
        <v>189</v>
      </c>
      <c r="N7" s="102"/>
      <c r="O7" s="116"/>
      <c r="P7" s="101" t="s">
        <v>158</v>
      </c>
      <c r="Q7" s="101"/>
      <c r="R7" s="101" t="s">
        <v>2</v>
      </c>
      <c r="S7" s="101"/>
      <c r="T7" s="87" t="s">
        <v>3</v>
      </c>
    </row>
    <row r="8" spans="1:20" ht="16" thickBot="1" x14ac:dyDescent="0.25">
      <c r="A8" s="145"/>
      <c r="B8" s="146"/>
      <c r="C8" s="83" t="s">
        <v>179</v>
      </c>
      <c r="D8" s="83" t="s">
        <v>180</v>
      </c>
      <c r="E8" s="83" t="s">
        <v>179</v>
      </c>
      <c r="F8" s="83" t="s">
        <v>180</v>
      </c>
      <c r="G8" s="83" t="s">
        <v>179</v>
      </c>
      <c r="H8" s="83" t="s">
        <v>180</v>
      </c>
      <c r="I8" s="135"/>
      <c r="J8" s="117"/>
      <c r="K8" s="84" t="s">
        <v>190</v>
      </c>
      <c r="L8" s="84" t="s">
        <v>2</v>
      </c>
      <c r="M8" s="84" t="s">
        <v>190</v>
      </c>
      <c r="N8" s="89" t="s">
        <v>2</v>
      </c>
      <c r="O8" s="117"/>
      <c r="P8" s="85" t="s">
        <v>160</v>
      </c>
      <c r="Q8" s="85" t="s">
        <v>161</v>
      </c>
      <c r="R8" s="85" t="s">
        <v>162</v>
      </c>
      <c r="S8" s="85" t="s">
        <v>163</v>
      </c>
      <c r="T8" s="88"/>
    </row>
    <row r="9" spans="1:20" ht="15" customHeight="1" x14ac:dyDescent="0.2">
      <c r="A9" s="133" t="s">
        <v>27</v>
      </c>
      <c r="B9" s="76" t="s">
        <v>5</v>
      </c>
      <c r="C9" s="79">
        <v>1</v>
      </c>
      <c r="D9" s="79">
        <v>0</v>
      </c>
      <c r="E9" s="79">
        <v>3</v>
      </c>
      <c r="F9" s="79">
        <v>0</v>
      </c>
      <c r="G9" s="79">
        <f>C9+E9</f>
        <v>4</v>
      </c>
      <c r="H9" s="79">
        <f>D9+F9</f>
        <v>0</v>
      </c>
      <c r="I9" s="80">
        <v>0</v>
      </c>
      <c r="J9" s="76">
        <f>SUM(G9:H9)</f>
        <v>4</v>
      </c>
      <c r="K9" s="76">
        <f t="shared" ref="K9:N13" si="0">C9</f>
        <v>1</v>
      </c>
      <c r="L9" s="76">
        <f t="shared" si="0"/>
        <v>0</v>
      </c>
      <c r="M9" s="76">
        <f t="shared" si="0"/>
        <v>3</v>
      </c>
      <c r="N9" s="76">
        <f t="shared" si="0"/>
        <v>0</v>
      </c>
      <c r="O9" s="77">
        <f t="shared" ref="O9:O13" si="1">I9</f>
        <v>0</v>
      </c>
      <c r="P9" s="78">
        <f t="shared" ref="P9:P13" si="2">(K9+L9+M9+N9)/J9</f>
        <v>1</v>
      </c>
      <c r="Q9" s="78">
        <f t="shared" ref="Q9:Q13" si="3">(M9+N9)/(J9-K9-L9)</f>
        <v>1</v>
      </c>
      <c r="R9" s="78">
        <f t="shared" ref="R9:R13" si="4">(L9+N9)/(K9+L9+M9+N9)</f>
        <v>0</v>
      </c>
      <c r="S9" s="78">
        <f t="shared" ref="S9:S13" si="5">(L9+N9)/J9</f>
        <v>0</v>
      </c>
      <c r="T9" s="78" t="e">
        <f t="shared" ref="T9:T13" si="6">O9/(L9+N9)</f>
        <v>#DIV/0!</v>
      </c>
    </row>
    <row r="10" spans="1:20" x14ac:dyDescent="0.2">
      <c r="A10" s="133"/>
      <c r="B10" s="3" t="s">
        <v>6</v>
      </c>
      <c r="C10" s="42">
        <v>0</v>
      </c>
      <c r="D10" s="42">
        <v>1</v>
      </c>
      <c r="E10" s="42">
        <v>13</v>
      </c>
      <c r="F10" s="42">
        <v>0</v>
      </c>
      <c r="G10" s="50">
        <f t="shared" ref="G10:H12" si="7">C10+E10</f>
        <v>13</v>
      </c>
      <c r="H10" s="50">
        <f t="shared" si="7"/>
        <v>1</v>
      </c>
      <c r="I10" s="70">
        <v>1</v>
      </c>
      <c r="J10" s="31">
        <f t="shared" ref="J10:J49" si="8">SUM(G10:H10)</f>
        <v>14</v>
      </c>
      <c r="K10" s="31">
        <f t="shared" si="0"/>
        <v>0</v>
      </c>
      <c r="L10" s="31">
        <f t="shared" si="0"/>
        <v>1</v>
      </c>
      <c r="M10" s="31">
        <f t="shared" si="0"/>
        <v>13</v>
      </c>
      <c r="N10" s="31">
        <f t="shared" si="0"/>
        <v>0</v>
      </c>
      <c r="O10" s="49">
        <f t="shared" si="1"/>
        <v>1</v>
      </c>
      <c r="P10" s="71">
        <f t="shared" si="2"/>
        <v>1</v>
      </c>
      <c r="Q10" s="71">
        <f t="shared" si="3"/>
        <v>1</v>
      </c>
      <c r="R10" s="71">
        <f t="shared" si="4"/>
        <v>7.1428571428571425E-2</v>
      </c>
      <c r="S10" s="71">
        <f t="shared" si="5"/>
        <v>7.1428571428571425E-2</v>
      </c>
      <c r="T10" s="71">
        <f t="shared" si="6"/>
        <v>1</v>
      </c>
    </row>
    <row r="11" spans="1:20" x14ac:dyDescent="0.2">
      <c r="A11" s="133"/>
      <c r="B11" s="3" t="s">
        <v>7</v>
      </c>
      <c r="C11" s="42">
        <v>0</v>
      </c>
      <c r="D11" s="42">
        <v>0</v>
      </c>
      <c r="E11" s="42">
        <v>9</v>
      </c>
      <c r="F11" s="42">
        <v>0</v>
      </c>
      <c r="G11" s="50">
        <f t="shared" si="7"/>
        <v>9</v>
      </c>
      <c r="H11" s="50">
        <f t="shared" si="7"/>
        <v>0</v>
      </c>
      <c r="I11" s="70">
        <v>0</v>
      </c>
      <c r="J11" s="31">
        <f t="shared" si="8"/>
        <v>9</v>
      </c>
      <c r="K11" s="31">
        <f t="shared" si="0"/>
        <v>0</v>
      </c>
      <c r="L11" s="31">
        <f t="shared" si="0"/>
        <v>0</v>
      </c>
      <c r="M11" s="31">
        <f t="shared" si="0"/>
        <v>9</v>
      </c>
      <c r="N11" s="31">
        <f t="shared" si="0"/>
        <v>0</v>
      </c>
      <c r="O11" s="49">
        <f t="shared" si="1"/>
        <v>0</v>
      </c>
      <c r="P11" s="71">
        <f t="shared" si="2"/>
        <v>1</v>
      </c>
      <c r="Q11" s="71">
        <f t="shared" si="3"/>
        <v>1</v>
      </c>
      <c r="R11" s="71">
        <f t="shared" si="4"/>
        <v>0</v>
      </c>
      <c r="S11" s="71">
        <f t="shared" si="5"/>
        <v>0</v>
      </c>
      <c r="T11" s="71" t="e">
        <f t="shared" si="6"/>
        <v>#DIV/0!</v>
      </c>
    </row>
    <row r="12" spans="1:20" ht="16" thickBot="1" x14ac:dyDescent="0.25">
      <c r="A12" s="134"/>
      <c r="B12" s="3" t="s">
        <v>8</v>
      </c>
      <c r="C12" s="42">
        <v>0</v>
      </c>
      <c r="D12" s="42">
        <v>2</v>
      </c>
      <c r="E12" s="42">
        <v>13</v>
      </c>
      <c r="F12" s="42">
        <v>0</v>
      </c>
      <c r="G12" s="50">
        <f t="shared" si="7"/>
        <v>13</v>
      </c>
      <c r="H12" s="50">
        <f t="shared" si="7"/>
        <v>2</v>
      </c>
      <c r="I12" s="70">
        <v>2</v>
      </c>
      <c r="J12" s="31">
        <f t="shared" si="8"/>
        <v>15</v>
      </c>
      <c r="K12" s="68">
        <f t="shared" si="0"/>
        <v>0</v>
      </c>
      <c r="L12" s="68">
        <f t="shared" si="0"/>
        <v>2</v>
      </c>
      <c r="M12" s="68">
        <f t="shared" si="0"/>
        <v>13</v>
      </c>
      <c r="N12" s="68">
        <f t="shared" si="0"/>
        <v>0</v>
      </c>
      <c r="O12" s="72">
        <f t="shared" si="1"/>
        <v>2</v>
      </c>
      <c r="P12" s="71">
        <f t="shared" si="2"/>
        <v>1</v>
      </c>
      <c r="Q12" s="71">
        <f t="shared" si="3"/>
        <v>1</v>
      </c>
      <c r="R12" s="71">
        <f t="shared" si="4"/>
        <v>0.13333333333333333</v>
      </c>
      <c r="S12" s="71">
        <f t="shared" si="5"/>
        <v>0.13333333333333333</v>
      </c>
      <c r="T12" s="71">
        <f t="shared" si="6"/>
        <v>1</v>
      </c>
    </row>
    <row r="13" spans="1:20" ht="16" thickBot="1" x14ac:dyDescent="0.25">
      <c r="A13" s="109" t="s">
        <v>1</v>
      </c>
      <c r="B13" s="110"/>
      <c r="C13" s="37">
        <f>SUM(C9:C12)</f>
        <v>1</v>
      </c>
      <c r="D13" s="37">
        <f t="shared" ref="D13:F13" si="9">SUM(D9:D12)</f>
        <v>3</v>
      </c>
      <c r="E13" s="37">
        <f>SUM(E9:E12)</f>
        <v>38</v>
      </c>
      <c r="F13" s="37">
        <f t="shared" si="9"/>
        <v>0</v>
      </c>
      <c r="G13" s="37">
        <f>SUM(G9:G12)</f>
        <v>39</v>
      </c>
      <c r="H13" s="37">
        <f t="shared" ref="H13" si="10">SUM(H9:H12)</f>
        <v>3</v>
      </c>
      <c r="I13" s="59">
        <f>SUM(I9:I12)</f>
        <v>3</v>
      </c>
      <c r="J13" s="31">
        <f t="shared" si="8"/>
        <v>42</v>
      </c>
      <c r="K13" s="73">
        <f t="shared" si="0"/>
        <v>1</v>
      </c>
      <c r="L13" s="73">
        <f t="shared" si="0"/>
        <v>3</v>
      </c>
      <c r="M13" s="73">
        <f t="shared" si="0"/>
        <v>38</v>
      </c>
      <c r="N13" s="73">
        <f t="shared" si="0"/>
        <v>0</v>
      </c>
      <c r="O13" s="74">
        <f t="shared" si="1"/>
        <v>3</v>
      </c>
      <c r="P13" s="71">
        <f t="shared" si="2"/>
        <v>1</v>
      </c>
      <c r="Q13" s="71">
        <f t="shared" si="3"/>
        <v>1</v>
      </c>
      <c r="R13" s="71">
        <f t="shared" si="4"/>
        <v>7.1428571428571425E-2</v>
      </c>
      <c r="S13" s="71">
        <f t="shared" si="5"/>
        <v>7.1428571428571425E-2</v>
      </c>
      <c r="T13" s="71">
        <f t="shared" si="6"/>
        <v>1</v>
      </c>
    </row>
    <row r="14" spans="1:20" ht="15" customHeight="1" x14ac:dyDescent="0.2">
      <c r="A14" s="132" t="s">
        <v>45</v>
      </c>
      <c r="B14" s="3" t="s">
        <v>5</v>
      </c>
      <c r="C14" s="79">
        <v>0</v>
      </c>
      <c r="D14" s="79">
        <v>0</v>
      </c>
      <c r="E14" s="79">
        <v>0</v>
      </c>
      <c r="F14" s="79">
        <v>0</v>
      </c>
      <c r="G14" s="50">
        <f>C14+E14</f>
        <v>0</v>
      </c>
      <c r="H14" s="50">
        <f>D14+F14</f>
        <v>0</v>
      </c>
      <c r="I14" s="79">
        <v>0</v>
      </c>
      <c r="J14" s="31"/>
      <c r="K14" s="31">
        <f t="shared" ref="K14:K43" si="11">C14</f>
        <v>0</v>
      </c>
      <c r="L14" s="31">
        <f t="shared" ref="L14:L43" si="12">D14</f>
        <v>0</v>
      </c>
      <c r="M14" s="31">
        <f t="shared" ref="M14:M43" si="13">E14</f>
        <v>0</v>
      </c>
      <c r="N14" s="31">
        <f t="shared" ref="N14:N43" si="14">F14</f>
        <v>0</v>
      </c>
      <c r="O14" s="49">
        <f t="shared" ref="O14:O43" si="15">I14</f>
        <v>0</v>
      </c>
      <c r="P14" s="71" t="e">
        <f t="shared" ref="P14:P43" si="16">(K14+L14+M14+N14)/J14</f>
        <v>#DIV/0!</v>
      </c>
      <c r="Q14" s="71" t="e">
        <f t="shared" ref="Q14:Q43" si="17">(M14+N14)/(J14-K14-L14)</f>
        <v>#DIV/0!</v>
      </c>
      <c r="R14" s="71" t="e">
        <f t="shared" ref="R14:R43" si="18">(L14+N14)/(K14+L14+M14+N14)</f>
        <v>#DIV/0!</v>
      </c>
      <c r="S14" s="71" t="e">
        <f t="shared" ref="S14:S43" si="19">(L14+N14)/J14</f>
        <v>#DIV/0!</v>
      </c>
      <c r="T14" s="71" t="e">
        <f t="shared" ref="T14:T43" si="20">O14/(L14+N14)</f>
        <v>#DIV/0!</v>
      </c>
    </row>
    <row r="15" spans="1:20" x14ac:dyDescent="0.2">
      <c r="A15" s="133"/>
      <c r="B15" s="3" t="s">
        <v>6</v>
      </c>
      <c r="C15" s="79">
        <v>0</v>
      </c>
      <c r="D15" s="79">
        <v>0</v>
      </c>
      <c r="E15" s="79">
        <v>0</v>
      </c>
      <c r="F15" s="79">
        <v>0</v>
      </c>
      <c r="G15" s="50">
        <f t="shared" ref="G15:H17" si="21">C15+E15</f>
        <v>0</v>
      </c>
      <c r="H15" s="50">
        <f t="shared" si="21"/>
        <v>0</v>
      </c>
      <c r="I15" s="42">
        <v>0</v>
      </c>
      <c r="J15" s="31"/>
      <c r="K15" s="31">
        <f t="shared" si="11"/>
        <v>0</v>
      </c>
      <c r="L15" s="31">
        <f t="shared" si="12"/>
        <v>0</v>
      </c>
      <c r="M15" s="31">
        <f t="shared" si="13"/>
        <v>0</v>
      </c>
      <c r="N15" s="31">
        <f t="shared" si="14"/>
        <v>0</v>
      </c>
      <c r="O15" s="49">
        <f t="shared" si="15"/>
        <v>0</v>
      </c>
      <c r="P15" s="71" t="e">
        <f t="shared" si="16"/>
        <v>#DIV/0!</v>
      </c>
      <c r="Q15" s="71" t="e">
        <f t="shared" si="17"/>
        <v>#DIV/0!</v>
      </c>
      <c r="R15" s="71" t="e">
        <f t="shared" si="18"/>
        <v>#DIV/0!</v>
      </c>
      <c r="S15" s="71" t="e">
        <f t="shared" si="19"/>
        <v>#DIV/0!</v>
      </c>
      <c r="T15" s="71" t="e">
        <f t="shared" si="20"/>
        <v>#DIV/0!</v>
      </c>
    </row>
    <row r="16" spans="1:20" x14ac:dyDescent="0.2">
      <c r="A16" s="133"/>
      <c r="B16" s="3" t="s">
        <v>7</v>
      </c>
      <c r="C16" s="79">
        <v>0</v>
      </c>
      <c r="D16" s="79">
        <v>0</v>
      </c>
      <c r="E16" s="79">
        <v>0</v>
      </c>
      <c r="F16" s="79">
        <v>0</v>
      </c>
      <c r="G16" s="50">
        <f t="shared" si="21"/>
        <v>0</v>
      </c>
      <c r="H16" s="50">
        <f t="shared" si="21"/>
        <v>0</v>
      </c>
      <c r="I16" s="70">
        <v>0</v>
      </c>
      <c r="J16" s="31"/>
      <c r="K16" s="31">
        <f t="shared" si="11"/>
        <v>0</v>
      </c>
      <c r="L16" s="31">
        <f t="shared" si="12"/>
        <v>0</v>
      </c>
      <c r="M16" s="31">
        <f t="shared" si="13"/>
        <v>0</v>
      </c>
      <c r="N16" s="31">
        <f t="shared" si="14"/>
        <v>0</v>
      </c>
      <c r="O16" s="49">
        <f t="shared" si="15"/>
        <v>0</v>
      </c>
      <c r="P16" s="71" t="e">
        <f t="shared" si="16"/>
        <v>#DIV/0!</v>
      </c>
      <c r="Q16" s="71" t="e">
        <f t="shared" si="17"/>
        <v>#DIV/0!</v>
      </c>
      <c r="R16" s="71" t="e">
        <f t="shared" si="18"/>
        <v>#DIV/0!</v>
      </c>
      <c r="S16" s="71" t="e">
        <f t="shared" si="19"/>
        <v>#DIV/0!</v>
      </c>
      <c r="T16" s="71" t="e">
        <f t="shared" si="20"/>
        <v>#DIV/0!</v>
      </c>
    </row>
    <row r="17" spans="1:20" ht="16" thickBot="1" x14ac:dyDescent="0.25">
      <c r="A17" s="134"/>
      <c r="B17" s="3" t="s">
        <v>8</v>
      </c>
      <c r="C17" s="79">
        <v>0</v>
      </c>
      <c r="D17" s="79">
        <v>0</v>
      </c>
      <c r="E17" s="79">
        <v>0</v>
      </c>
      <c r="F17" s="79">
        <v>0</v>
      </c>
      <c r="G17" s="50">
        <f t="shared" si="21"/>
        <v>0</v>
      </c>
      <c r="H17" s="50">
        <f t="shared" si="21"/>
        <v>0</v>
      </c>
      <c r="I17" s="70">
        <v>0</v>
      </c>
      <c r="J17" s="31"/>
      <c r="K17" s="68">
        <f t="shared" si="11"/>
        <v>0</v>
      </c>
      <c r="L17" s="68">
        <f t="shared" si="12"/>
        <v>0</v>
      </c>
      <c r="M17" s="68">
        <f t="shared" si="13"/>
        <v>0</v>
      </c>
      <c r="N17" s="68">
        <f t="shared" si="14"/>
        <v>0</v>
      </c>
      <c r="O17" s="72">
        <f t="shared" si="15"/>
        <v>0</v>
      </c>
      <c r="P17" s="71" t="e">
        <f t="shared" si="16"/>
        <v>#DIV/0!</v>
      </c>
      <c r="Q17" s="71" t="e">
        <f t="shared" si="17"/>
        <v>#DIV/0!</v>
      </c>
      <c r="R17" s="71" t="e">
        <f t="shared" si="18"/>
        <v>#DIV/0!</v>
      </c>
      <c r="S17" s="71" t="e">
        <f t="shared" si="19"/>
        <v>#DIV/0!</v>
      </c>
      <c r="T17" s="71" t="e">
        <f t="shared" si="20"/>
        <v>#DIV/0!</v>
      </c>
    </row>
    <row r="18" spans="1:20" ht="16" thickBot="1" x14ac:dyDescent="0.25">
      <c r="A18" s="109" t="s">
        <v>1</v>
      </c>
      <c r="B18" s="110"/>
      <c r="C18" s="37">
        <f>SUM(C14:C17)</f>
        <v>0</v>
      </c>
      <c r="D18" s="37">
        <f t="shared" ref="D18:F18" si="22">SUM(D14:D17)</f>
        <v>0</v>
      </c>
      <c r="E18" s="37">
        <f>SUM(E14:E17)</f>
        <v>0</v>
      </c>
      <c r="F18" s="37">
        <f t="shared" si="22"/>
        <v>0</v>
      </c>
      <c r="G18" s="37">
        <f>SUM(G14:G17)</f>
        <v>0</v>
      </c>
      <c r="H18" s="37">
        <f t="shared" ref="H18" si="23">SUM(H14:H17)</f>
        <v>0</v>
      </c>
      <c r="I18" s="59">
        <f>SUM(I14:I17)</f>
        <v>0</v>
      </c>
      <c r="J18" s="31">
        <f t="shared" si="8"/>
        <v>0</v>
      </c>
      <c r="K18" s="73">
        <f t="shared" si="11"/>
        <v>0</v>
      </c>
      <c r="L18" s="73">
        <f t="shared" si="12"/>
        <v>0</v>
      </c>
      <c r="M18" s="73">
        <f t="shared" si="13"/>
        <v>0</v>
      </c>
      <c r="N18" s="73">
        <f t="shared" si="14"/>
        <v>0</v>
      </c>
      <c r="O18" s="74">
        <f t="shared" si="15"/>
        <v>0</v>
      </c>
      <c r="P18" s="71" t="e">
        <f t="shared" si="16"/>
        <v>#DIV/0!</v>
      </c>
      <c r="Q18" s="71" t="e">
        <f t="shared" si="17"/>
        <v>#DIV/0!</v>
      </c>
      <c r="R18" s="71" t="e">
        <f t="shared" si="18"/>
        <v>#DIV/0!</v>
      </c>
      <c r="S18" s="71" t="e">
        <f t="shared" si="19"/>
        <v>#DIV/0!</v>
      </c>
      <c r="T18" s="71" t="e">
        <f t="shared" si="20"/>
        <v>#DIV/0!</v>
      </c>
    </row>
    <row r="19" spans="1:20" ht="15" customHeight="1" x14ac:dyDescent="0.2">
      <c r="A19" s="132" t="s">
        <v>46</v>
      </c>
      <c r="B19" s="3" t="s">
        <v>5</v>
      </c>
      <c r="C19" s="79">
        <v>1</v>
      </c>
      <c r="D19" s="79">
        <v>0</v>
      </c>
      <c r="E19" s="50">
        <v>11</v>
      </c>
      <c r="F19" s="79">
        <v>0</v>
      </c>
      <c r="G19" s="50">
        <f>C19+E19</f>
        <v>12</v>
      </c>
      <c r="H19" s="50">
        <f>D19+F19</f>
        <v>0</v>
      </c>
      <c r="I19" s="79">
        <v>0</v>
      </c>
      <c r="J19" s="31">
        <f t="shared" si="8"/>
        <v>12</v>
      </c>
      <c r="K19" s="31">
        <f t="shared" si="11"/>
        <v>1</v>
      </c>
      <c r="L19" s="31">
        <f t="shared" si="12"/>
        <v>0</v>
      </c>
      <c r="M19" s="31">
        <f t="shared" si="13"/>
        <v>11</v>
      </c>
      <c r="N19" s="31">
        <f t="shared" si="14"/>
        <v>0</v>
      </c>
      <c r="O19" s="49">
        <f t="shared" si="15"/>
        <v>0</v>
      </c>
      <c r="P19" s="71">
        <f t="shared" si="16"/>
        <v>1</v>
      </c>
      <c r="Q19" s="71">
        <f t="shared" si="17"/>
        <v>1</v>
      </c>
      <c r="R19" s="71">
        <f t="shared" si="18"/>
        <v>0</v>
      </c>
      <c r="S19" s="71">
        <f t="shared" si="19"/>
        <v>0</v>
      </c>
      <c r="T19" s="71" t="e">
        <f t="shared" si="20"/>
        <v>#DIV/0!</v>
      </c>
    </row>
    <row r="20" spans="1:20" x14ac:dyDescent="0.2">
      <c r="A20" s="133"/>
      <c r="B20" s="3" t="s">
        <v>6</v>
      </c>
      <c r="C20" s="42">
        <v>0</v>
      </c>
      <c r="D20" s="42">
        <v>0</v>
      </c>
      <c r="E20" s="42">
        <v>11</v>
      </c>
      <c r="F20" s="42">
        <v>0</v>
      </c>
      <c r="G20" s="50">
        <f t="shared" ref="G20:H22" si="24">C20+E20</f>
        <v>11</v>
      </c>
      <c r="H20" s="50">
        <f t="shared" si="24"/>
        <v>0</v>
      </c>
      <c r="I20" s="42">
        <v>0</v>
      </c>
      <c r="J20" s="31">
        <f t="shared" si="8"/>
        <v>11</v>
      </c>
      <c r="K20" s="31">
        <f t="shared" si="11"/>
        <v>0</v>
      </c>
      <c r="L20" s="31">
        <f t="shared" si="12"/>
        <v>0</v>
      </c>
      <c r="M20" s="31">
        <f t="shared" si="13"/>
        <v>11</v>
      </c>
      <c r="N20" s="31">
        <f t="shared" si="14"/>
        <v>0</v>
      </c>
      <c r="O20" s="49">
        <f t="shared" si="15"/>
        <v>0</v>
      </c>
      <c r="P20" s="71">
        <f t="shared" si="16"/>
        <v>1</v>
      </c>
      <c r="Q20" s="71">
        <f t="shared" si="17"/>
        <v>1</v>
      </c>
      <c r="R20" s="71">
        <f t="shared" si="18"/>
        <v>0</v>
      </c>
      <c r="S20" s="71">
        <f t="shared" si="19"/>
        <v>0</v>
      </c>
      <c r="T20" s="71" t="e">
        <f t="shared" si="20"/>
        <v>#DIV/0!</v>
      </c>
    </row>
    <row r="21" spans="1:20" x14ac:dyDescent="0.2">
      <c r="A21" s="133"/>
      <c r="B21" s="3" t="s">
        <v>7</v>
      </c>
      <c r="C21" s="42">
        <v>0</v>
      </c>
      <c r="D21" s="42">
        <v>0</v>
      </c>
      <c r="E21" s="42">
        <v>10</v>
      </c>
      <c r="F21" s="42">
        <v>0</v>
      </c>
      <c r="G21" s="50">
        <f t="shared" si="24"/>
        <v>10</v>
      </c>
      <c r="H21" s="50">
        <f t="shared" si="24"/>
        <v>0</v>
      </c>
      <c r="I21" s="70">
        <v>0</v>
      </c>
      <c r="J21" s="31">
        <f t="shared" si="8"/>
        <v>10</v>
      </c>
      <c r="K21" s="31">
        <f t="shared" si="11"/>
        <v>0</v>
      </c>
      <c r="L21" s="31">
        <f t="shared" si="12"/>
        <v>0</v>
      </c>
      <c r="M21" s="31">
        <f t="shared" si="13"/>
        <v>10</v>
      </c>
      <c r="N21" s="31">
        <f t="shared" si="14"/>
        <v>0</v>
      </c>
      <c r="O21" s="49">
        <f t="shared" si="15"/>
        <v>0</v>
      </c>
      <c r="P21" s="71">
        <f t="shared" si="16"/>
        <v>1</v>
      </c>
      <c r="Q21" s="71">
        <f t="shared" si="17"/>
        <v>1</v>
      </c>
      <c r="R21" s="71">
        <f t="shared" si="18"/>
        <v>0</v>
      </c>
      <c r="S21" s="71">
        <f t="shared" si="19"/>
        <v>0</v>
      </c>
      <c r="T21" s="71" t="e">
        <f t="shared" si="20"/>
        <v>#DIV/0!</v>
      </c>
    </row>
    <row r="22" spans="1:20" ht="16" thickBot="1" x14ac:dyDescent="0.25">
      <c r="A22" s="134"/>
      <c r="B22" s="3" t="s">
        <v>8</v>
      </c>
      <c r="C22" s="42">
        <v>1</v>
      </c>
      <c r="D22" s="42">
        <v>0</v>
      </c>
      <c r="E22" s="42">
        <v>10</v>
      </c>
      <c r="F22" s="42">
        <v>0</v>
      </c>
      <c r="G22" s="50">
        <f t="shared" si="24"/>
        <v>11</v>
      </c>
      <c r="H22" s="50">
        <f t="shared" si="24"/>
        <v>0</v>
      </c>
      <c r="I22" s="70">
        <v>0</v>
      </c>
      <c r="J22" s="31">
        <f t="shared" si="8"/>
        <v>11</v>
      </c>
      <c r="K22" s="68">
        <f t="shared" si="11"/>
        <v>1</v>
      </c>
      <c r="L22" s="68">
        <f t="shared" si="12"/>
        <v>0</v>
      </c>
      <c r="M22" s="68">
        <f t="shared" si="13"/>
        <v>10</v>
      </c>
      <c r="N22" s="68">
        <f t="shared" si="14"/>
        <v>0</v>
      </c>
      <c r="O22" s="72">
        <f t="shared" si="15"/>
        <v>0</v>
      </c>
      <c r="P22" s="71">
        <f t="shared" si="16"/>
        <v>1</v>
      </c>
      <c r="Q22" s="71">
        <f t="shared" si="17"/>
        <v>1</v>
      </c>
      <c r="R22" s="71">
        <f t="shared" si="18"/>
        <v>0</v>
      </c>
      <c r="S22" s="71">
        <f t="shared" si="19"/>
        <v>0</v>
      </c>
      <c r="T22" s="71" t="e">
        <f t="shared" si="20"/>
        <v>#DIV/0!</v>
      </c>
    </row>
    <row r="23" spans="1:20" ht="16" thickBot="1" x14ac:dyDescent="0.25">
      <c r="A23" s="109" t="s">
        <v>1</v>
      </c>
      <c r="B23" s="110"/>
      <c r="C23" s="37">
        <f>SUM(C19:C22)</f>
        <v>2</v>
      </c>
      <c r="D23" s="37">
        <f>SUM(D19:D22)</f>
        <v>0</v>
      </c>
      <c r="E23" s="37">
        <f>SUM(E19:E22)</f>
        <v>42</v>
      </c>
      <c r="F23" s="37">
        <f>SUM(F19:F22)</f>
        <v>0</v>
      </c>
      <c r="G23" s="37">
        <f>SUM(G19:G22)</f>
        <v>44</v>
      </c>
      <c r="H23" s="37">
        <f t="shared" ref="H23" si="25">SUM(H19:H22)</f>
        <v>0</v>
      </c>
      <c r="I23" s="59">
        <f>SUM(I19:I22)</f>
        <v>0</v>
      </c>
      <c r="J23" s="31">
        <f t="shared" si="8"/>
        <v>44</v>
      </c>
      <c r="K23" s="73">
        <f t="shared" si="11"/>
        <v>2</v>
      </c>
      <c r="L23" s="73">
        <f t="shared" si="12"/>
        <v>0</v>
      </c>
      <c r="M23" s="73">
        <f t="shared" si="13"/>
        <v>42</v>
      </c>
      <c r="N23" s="73">
        <f t="shared" si="14"/>
        <v>0</v>
      </c>
      <c r="O23" s="74">
        <f t="shared" si="15"/>
        <v>0</v>
      </c>
      <c r="P23" s="71">
        <f t="shared" si="16"/>
        <v>1</v>
      </c>
      <c r="Q23" s="71">
        <f t="shared" si="17"/>
        <v>1</v>
      </c>
      <c r="R23" s="71">
        <f t="shared" si="18"/>
        <v>0</v>
      </c>
      <c r="S23" s="71">
        <f t="shared" si="19"/>
        <v>0</v>
      </c>
      <c r="T23" s="71" t="e">
        <f t="shared" si="20"/>
        <v>#DIV/0!</v>
      </c>
    </row>
    <row r="24" spans="1:20" ht="15" customHeight="1" x14ac:dyDescent="0.2">
      <c r="A24" s="132" t="s">
        <v>47</v>
      </c>
      <c r="B24" s="3" t="s">
        <v>5</v>
      </c>
      <c r="C24" s="79">
        <v>0</v>
      </c>
      <c r="D24" s="79">
        <v>0</v>
      </c>
      <c r="E24" s="50">
        <v>7</v>
      </c>
      <c r="F24" s="79">
        <v>0</v>
      </c>
      <c r="G24" s="50">
        <f>C24+E24</f>
        <v>7</v>
      </c>
      <c r="H24" s="50">
        <f>D24+F24</f>
        <v>0</v>
      </c>
      <c r="I24" s="79">
        <v>0</v>
      </c>
      <c r="J24" s="31">
        <f t="shared" si="8"/>
        <v>7</v>
      </c>
      <c r="K24" s="31">
        <f t="shared" si="11"/>
        <v>0</v>
      </c>
      <c r="L24" s="31">
        <f t="shared" si="12"/>
        <v>0</v>
      </c>
      <c r="M24" s="31">
        <f t="shared" si="13"/>
        <v>7</v>
      </c>
      <c r="N24" s="31">
        <f t="shared" si="14"/>
        <v>0</v>
      </c>
      <c r="O24" s="49">
        <f t="shared" si="15"/>
        <v>0</v>
      </c>
      <c r="P24" s="71">
        <f t="shared" si="16"/>
        <v>1</v>
      </c>
      <c r="Q24" s="71">
        <f t="shared" si="17"/>
        <v>1</v>
      </c>
      <c r="R24" s="71">
        <f t="shared" si="18"/>
        <v>0</v>
      </c>
      <c r="S24" s="71">
        <f t="shared" si="19"/>
        <v>0</v>
      </c>
      <c r="T24" s="71" t="e">
        <f t="shared" si="20"/>
        <v>#DIV/0!</v>
      </c>
    </row>
    <row r="25" spans="1:20" x14ac:dyDescent="0.2">
      <c r="A25" s="133"/>
      <c r="B25" s="3" t="s">
        <v>6</v>
      </c>
      <c r="C25" s="42">
        <v>0</v>
      </c>
      <c r="D25" s="42">
        <v>0</v>
      </c>
      <c r="E25" s="42">
        <v>1</v>
      </c>
      <c r="F25" s="42">
        <v>0</v>
      </c>
      <c r="G25" s="50">
        <f t="shared" ref="G25:H27" si="26">C25+E25</f>
        <v>1</v>
      </c>
      <c r="H25" s="50">
        <f t="shared" si="26"/>
        <v>0</v>
      </c>
      <c r="I25" s="42">
        <v>0</v>
      </c>
      <c r="J25" s="31">
        <f t="shared" si="8"/>
        <v>1</v>
      </c>
      <c r="K25" s="31">
        <f t="shared" si="11"/>
        <v>0</v>
      </c>
      <c r="L25" s="31">
        <f t="shared" si="12"/>
        <v>0</v>
      </c>
      <c r="M25" s="31">
        <f t="shared" si="13"/>
        <v>1</v>
      </c>
      <c r="N25" s="31">
        <f t="shared" si="14"/>
        <v>0</v>
      </c>
      <c r="O25" s="49">
        <f t="shared" si="15"/>
        <v>0</v>
      </c>
      <c r="P25" s="71">
        <f t="shared" si="16"/>
        <v>1</v>
      </c>
      <c r="Q25" s="71">
        <f t="shared" si="17"/>
        <v>1</v>
      </c>
      <c r="R25" s="71">
        <f t="shared" si="18"/>
        <v>0</v>
      </c>
      <c r="S25" s="71">
        <f t="shared" si="19"/>
        <v>0</v>
      </c>
      <c r="T25" s="71" t="e">
        <f t="shared" si="20"/>
        <v>#DIV/0!</v>
      </c>
    </row>
    <row r="26" spans="1:20" x14ac:dyDescent="0.2">
      <c r="A26" s="133"/>
      <c r="B26" s="3" t="s">
        <v>7</v>
      </c>
      <c r="C26" s="42">
        <v>0</v>
      </c>
      <c r="D26" s="42">
        <v>0</v>
      </c>
      <c r="E26" s="42">
        <v>8</v>
      </c>
      <c r="F26" s="42">
        <v>0</v>
      </c>
      <c r="G26" s="50">
        <f t="shared" si="26"/>
        <v>8</v>
      </c>
      <c r="H26" s="50">
        <f t="shared" si="26"/>
        <v>0</v>
      </c>
      <c r="I26" s="70">
        <v>0</v>
      </c>
      <c r="J26" s="31">
        <f t="shared" si="8"/>
        <v>8</v>
      </c>
      <c r="K26" s="31">
        <f t="shared" si="11"/>
        <v>0</v>
      </c>
      <c r="L26" s="31">
        <f t="shared" si="12"/>
        <v>0</v>
      </c>
      <c r="M26" s="31">
        <f t="shared" si="13"/>
        <v>8</v>
      </c>
      <c r="N26" s="31">
        <f t="shared" si="14"/>
        <v>0</v>
      </c>
      <c r="O26" s="49">
        <f t="shared" si="15"/>
        <v>0</v>
      </c>
      <c r="P26" s="71">
        <f t="shared" si="16"/>
        <v>1</v>
      </c>
      <c r="Q26" s="71">
        <f t="shared" si="17"/>
        <v>1</v>
      </c>
      <c r="R26" s="71">
        <f t="shared" si="18"/>
        <v>0</v>
      </c>
      <c r="S26" s="71">
        <f t="shared" si="19"/>
        <v>0</v>
      </c>
      <c r="T26" s="71" t="e">
        <f t="shared" si="20"/>
        <v>#DIV/0!</v>
      </c>
    </row>
    <row r="27" spans="1:20" ht="16" thickBot="1" x14ac:dyDescent="0.25">
      <c r="A27" s="134"/>
      <c r="B27" s="3" t="s">
        <v>8</v>
      </c>
      <c r="C27" s="42">
        <v>0</v>
      </c>
      <c r="D27" s="42">
        <v>0</v>
      </c>
      <c r="E27" s="42">
        <v>0</v>
      </c>
      <c r="F27" s="42">
        <v>0</v>
      </c>
      <c r="G27" s="50">
        <f t="shared" si="26"/>
        <v>0</v>
      </c>
      <c r="H27" s="50">
        <f t="shared" si="26"/>
        <v>0</v>
      </c>
      <c r="I27" s="70">
        <v>0</v>
      </c>
      <c r="J27" s="31">
        <f t="shared" si="8"/>
        <v>0</v>
      </c>
      <c r="K27" s="68">
        <f t="shared" si="11"/>
        <v>0</v>
      </c>
      <c r="L27" s="68">
        <f t="shared" si="12"/>
        <v>0</v>
      </c>
      <c r="M27" s="68">
        <f t="shared" si="13"/>
        <v>0</v>
      </c>
      <c r="N27" s="68">
        <f t="shared" si="14"/>
        <v>0</v>
      </c>
      <c r="O27" s="72">
        <f t="shared" si="15"/>
        <v>0</v>
      </c>
      <c r="P27" s="71" t="e">
        <f t="shared" si="16"/>
        <v>#DIV/0!</v>
      </c>
      <c r="Q27" s="71" t="e">
        <f t="shared" si="17"/>
        <v>#DIV/0!</v>
      </c>
      <c r="R27" s="71" t="e">
        <f t="shared" si="18"/>
        <v>#DIV/0!</v>
      </c>
      <c r="S27" s="71" t="e">
        <f t="shared" si="19"/>
        <v>#DIV/0!</v>
      </c>
      <c r="T27" s="71" t="e">
        <f t="shared" si="20"/>
        <v>#DIV/0!</v>
      </c>
    </row>
    <row r="28" spans="1:20" ht="16" thickBot="1" x14ac:dyDescent="0.25">
      <c r="A28" s="109" t="s">
        <v>1</v>
      </c>
      <c r="B28" s="110"/>
      <c r="C28" s="37">
        <f>SUM(C24:C27)</f>
        <v>0</v>
      </c>
      <c r="D28" s="37">
        <f t="shared" ref="D28:F28" si="27">SUM(D24:D27)</f>
        <v>0</v>
      </c>
      <c r="E28" s="37">
        <f>SUM(E24:E27)</f>
        <v>16</v>
      </c>
      <c r="F28" s="37">
        <f t="shared" si="27"/>
        <v>0</v>
      </c>
      <c r="G28" s="37">
        <f>SUM(G24:G27)</f>
        <v>16</v>
      </c>
      <c r="H28" s="37">
        <f t="shared" ref="H28" si="28">SUM(H24:H27)</f>
        <v>0</v>
      </c>
      <c r="I28" s="59">
        <f>SUM(I24:I27)</f>
        <v>0</v>
      </c>
      <c r="J28" s="31">
        <f t="shared" si="8"/>
        <v>16</v>
      </c>
      <c r="K28" s="73">
        <f t="shared" si="11"/>
        <v>0</v>
      </c>
      <c r="L28" s="73">
        <f t="shared" si="12"/>
        <v>0</v>
      </c>
      <c r="M28" s="73">
        <f t="shared" si="13"/>
        <v>16</v>
      </c>
      <c r="N28" s="73">
        <f t="shared" si="14"/>
        <v>0</v>
      </c>
      <c r="O28" s="74">
        <f t="shared" si="15"/>
        <v>0</v>
      </c>
      <c r="P28" s="71">
        <f t="shared" si="16"/>
        <v>1</v>
      </c>
      <c r="Q28" s="71">
        <f t="shared" si="17"/>
        <v>1</v>
      </c>
      <c r="R28" s="71">
        <f t="shared" si="18"/>
        <v>0</v>
      </c>
      <c r="S28" s="71">
        <f t="shared" si="19"/>
        <v>0</v>
      </c>
      <c r="T28" s="71" t="e">
        <f t="shared" si="20"/>
        <v>#DIV/0!</v>
      </c>
    </row>
    <row r="29" spans="1:20" ht="15" customHeight="1" x14ac:dyDescent="0.2">
      <c r="A29" s="132" t="s">
        <v>48</v>
      </c>
      <c r="B29" s="3" t="s">
        <v>5</v>
      </c>
      <c r="C29" s="79">
        <v>0</v>
      </c>
      <c r="D29" s="79">
        <v>0</v>
      </c>
      <c r="E29" s="50">
        <v>10</v>
      </c>
      <c r="F29" s="79">
        <v>0</v>
      </c>
      <c r="G29" s="50">
        <f>C29+E29</f>
        <v>10</v>
      </c>
      <c r="H29" s="50">
        <f>D29+F29</f>
        <v>0</v>
      </c>
      <c r="I29" s="79">
        <v>0</v>
      </c>
      <c r="J29" s="31">
        <f t="shared" si="8"/>
        <v>10</v>
      </c>
      <c r="K29" s="31">
        <f t="shared" si="11"/>
        <v>0</v>
      </c>
      <c r="L29" s="31">
        <f t="shared" si="12"/>
        <v>0</v>
      </c>
      <c r="M29" s="31">
        <f t="shared" si="13"/>
        <v>10</v>
      </c>
      <c r="N29" s="31">
        <f t="shared" si="14"/>
        <v>0</v>
      </c>
      <c r="O29" s="49">
        <f t="shared" si="15"/>
        <v>0</v>
      </c>
      <c r="P29" s="71">
        <f t="shared" si="16"/>
        <v>1</v>
      </c>
      <c r="Q29" s="71">
        <f t="shared" si="17"/>
        <v>1</v>
      </c>
      <c r="R29" s="71">
        <f t="shared" si="18"/>
        <v>0</v>
      </c>
      <c r="S29" s="71">
        <f t="shared" si="19"/>
        <v>0</v>
      </c>
      <c r="T29" s="71" t="e">
        <f t="shared" si="20"/>
        <v>#DIV/0!</v>
      </c>
    </row>
    <row r="30" spans="1:20" x14ac:dyDescent="0.2">
      <c r="A30" s="133"/>
      <c r="B30" s="3" t="s">
        <v>6</v>
      </c>
      <c r="C30" s="42">
        <v>0</v>
      </c>
      <c r="D30" s="42">
        <v>0</v>
      </c>
      <c r="E30" s="42">
        <v>0</v>
      </c>
      <c r="F30" s="42">
        <v>0</v>
      </c>
      <c r="G30" s="50">
        <f t="shared" ref="G30:H32" si="29">C30+E30</f>
        <v>0</v>
      </c>
      <c r="H30" s="50">
        <f t="shared" si="29"/>
        <v>0</v>
      </c>
      <c r="I30" s="42">
        <v>0</v>
      </c>
      <c r="J30" s="31">
        <f t="shared" si="8"/>
        <v>0</v>
      </c>
      <c r="K30" s="31">
        <f t="shared" si="11"/>
        <v>0</v>
      </c>
      <c r="L30" s="31">
        <f t="shared" si="12"/>
        <v>0</v>
      </c>
      <c r="M30" s="31">
        <f t="shared" si="13"/>
        <v>0</v>
      </c>
      <c r="N30" s="31">
        <f t="shared" si="14"/>
        <v>0</v>
      </c>
      <c r="O30" s="49">
        <f t="shared" si="15"/>
        <v>0</v>
      </c>
      <c r="P30" s="71" t="e">
        <f t="shared" si="16"/>
        <v>#DIV/0!</v>
      </c>
      <c r="Q30" s="71" t="e">
        <f t="shared" si="17"/>
        <v>#DIV/0!</v>
      </c>
      <c r="R30" s="71" t="e">
        <f t="shared" si="18"/>
        <v>#DIV/0!</v>
      </c>
      <c r="S30" s="71" t="e">
        <f t="shared" si="19"/>
        <v>#DIV/0!</v>
      </c>
      <c r="T30" s="71" t="e">
        <f t="shared" si="20"/>
        <v>#DIV/0!</v>
      </c>
    </row>
    <row r="31" spans="1:20" x14ac:dyDescent="0.2">
      <c r="A31" s="133"/>
      <c r="B31" s="3" t="s">
        <v>7</v>
      </c>
      <c r="C31" s="42">
        <v>0</v>
      </c>
      <c r="D31" s="42">
        <v>0</v>
      </c>
      <c r="E31" s="42">
        <v>0</v>
      </c>
      <c r="F31" s="42">
        <v>0</v>
      </c>
      <c r="G31" s="50">
        <f t="shared" si="29"/>
        <v>0</v>
      </c>
      <c r="H31" s="50">
        <f t="shared" si="29"/>
        <v>0</v>
      </c>
      <c r="I31" s="70">
        <v>0</v>
      </c>
      <c r="J31" s="31">
        <f t="shared" si="8"/>
        <v>0</v>
      </c>
      <c r="K31" s="31">
        <f t="shared" si="11"/>
        <v>0</v>
      </c>
      <c r="L31" s="31">
        <f t="shared" si="12"/>
        <v>0</v>
      </c>
      <c r="M31" s="31">
        <f t="shared" si="13"/>
        <v>0</v>
      </c>
      <c r="N31" s="31">
        <f t="shared" si="14"/>
        <v>0</v>
      </c>
      <c r="O31" s="49">
        <f t="shared" si="15"/>
        <v>0</v>
      </c>
      <c r="P31" s="71" t="e">
        <f t="shared" si="16"/>
        <v>#DIV/0!</v>
      </c>
      <c r="Q31" s="71" t="e">
        <f t="shared" si="17"/>
        <v>#DIV/0!</v>
      </c>
      <c r="R31" s="71" t="e">
        <f t="shared" si="18"/>
        <v>#DIV/0!</v>
      </c>
      <c r="S31" s="71" t="e">
        <f t="shared" si="19"/>
        <v>#DIV/0!</v>
      </c>
      <c r="T31" s="71" t="e">
        <f t="shared" si="20"/>
        <v>#DIV/0!</v>
      </c>
    </row>
    <row r="32" spans="1:20" ht="16" thickBot="1" x14ac:dyDescent="0.25">
      <c r="A32" s="134"/>
      <c r="B32" s="3" t="s">
        <v>8</v>
      </c>
      <c r="C32" s="42">
        <v>1</v>
      </c>
      <c r="D32" s="42">
        <v>0</v>
      </c>
      <c r="E32" s="42">
        <v>13</v>
      </c>
      <c r="F32" s="42">
        <v>0</v>
      </c>
      <c r="G32" s="50">
        <f t="shared" si="29"/>
        <v>14</v>
      </c>
      <c r="H32" s="50">
        <f t="shared" si="29"/>
        <v>0</v>
      </c>
      <c r="I32" s="70">
        <v>0</v>
      </c>
      <c r="J32" s="31">
        <f t="shared" si="8"/>
        <v>14</v>
      </c>
      <c r="K32" s="68">
        <f t="shared" si="11"/>
        <v>1</v>
      </c>
      <c r="L32" s="68">
        <f t="shared" si="12"/>
        <v>0</v>
      </c>
      <c r="M32" s="68">
        <f t="shared" si="13"/>
        <v>13</v>
      </c>
      <c r="N32" s="68">
        <f t="shared" si="14"/>
        <v>0</v>
      </c>
      <c r="O32" s="72">
        <f t="shared" si="15"/>
        <v>0</v>
      </c>
      <c r="P32" s="71">
        <f t="shared" si="16"/>
        <v>1</v>
      </c>
      <c r="Q32" s="71">
        <f t="shared" si="17"/>
        <v>1</v>
      </c>
      <c r="R32" s="71">
        <f t="shared" si="18"/>
        <v>0</v>
      </c>
      <c r="S32" s="71">
        <f t="shared" si="19"/>
        <v>0</v>
      </c>
      <c r="T32" s="71" t="e">
        <f t="shared" si="20"/>
        <v>#DIV/0!</v>
      </c>
    </row>
    <row r="33" spans="1:20" ht="16" thickBot="1" x14ac:dyDescent="0.25">
      <c r="A33" s="109" t="s">
        <v>1</v>
      </c>
      <c r="B33" s="110"/>
      <c r="C33" s="37">
        <f>SUM(C29:C32)</f>
        <v>1</v>
      </c>
      <c r="D33" s="37">
        <f t="shared" ref="D33:F33" si="30">SUM(D29:D32)</f>
        <v>0</v>
      </c>
      <c r="E33" s="37">
        <f>SUM(E29:E32)</f>
        <v>23</v>
      </c>
      <c r="F33" s="37">
        <f t="shared" si="30"/>
        <v>0</v>
      </c>
      <c r="G33" s="37">
        <f>SUM(G29:G32)</f>
        <v>24</v>
      </c>
      <c r="H33" s="37">
        <f t="shared" ref="H33" si="31">SUM(H29:H32)</f>
        <v>0</v>
      </c>
      <c r="I33" s="59">
        <f>SUM(I29:I32)</f>
        <v>0</v>
      </c>
      <c r="J33" s="31">
        <f t="shared" si="8"/>
        <v>24</v>
      </c>
      <c r="K33" s="73">
        <f t="shared" si="11"/>
        <v>1</v>
      </c>
      <c r="L33" s="73">
        <f t="shared" si="12"/>
        <v>0</v>
      </c>
      <c r="M33" s="73">
        <f t="shared" si="13"/>
        <v>23</v>
      </c>
      <c r="N33" s="73">
        <f t="shared" si="14"/>
        <v>0</v>
      </c>
      <c r="O33" s="74">
        <f t="shared" si="15"/>
        <v>0</v>
      </c>
      <c r="P33" s="71">
        <f t="shared" si="16"/>
        <v>1</v>
      </c>
      <c r="Q33" s="71">
        <f t="shared" si="17"/>
        <v>1</v>
      </c>
      <c r="R33" s="71">
        <f t="shared" si="18"/>
        <v>0</v>
      </c>
      <c r="S33" s="71">
        <f t="shared" si="19"/>
        <v>0</v>
      </c>
      <c r="T33" s="71" t="e">
        <f t="shared" si="20"/>
        <v>#DIV/0!</v>
      </c>
    </row>
    <row r="34" spans="1:20" ht="15" customHeight="1" x14ac:dyDescent="0.2">
      <c r="A34" s="132" t="s">
        <v>49</v>
      </c>
      <c r="B34" s="3" t="s">
        <v>5</v>
      </c>
      <c r="C34" s="79">
        <v>0</v>
      </c>
      <c r="D34" s="79">
        <v>0</v>
      </c>
      <c r="E34" s="50">
        <v>0</v>
      </c>
      <c r="F34" s="79">
        <v>0</v>
      </c>
      <c r="G34" s="50">
        <f>C34+E34</f>
        <v>0</v>
      </c>
      <c r="H34" s="50">
        <f>D34+F34</f>
        <v>0</v>
      </c>
      <c r="I34" s="79">
        <v>0</v>
      </c>
      <c r="J34" s="31">
        <f t="shared" si="8"/>
        <v>0</v>
      </c>
      <c r="K34" s="31">
        <f t="shared" si="11"/>
        <v>0</v>
      </c>
      <c r="L34" s="31">
        <f t="shared" si="12"/>
        <v>0</v>
      </c>
      <c r="M34" s="31">
        <f t="shared" si="13"/>
        <v>0</v>
      </c>
      <c r="N34" s="31">
        <f t="shared" si="14"/>
        <v>0</v>
      </c>
      <c r="O34" s="49">
        <f t="shared" si="15"/>
        <v>0</v>
      </c>
      <c r="P34" s="71" t="e">
        <f t="shared" si="16"/>
        <v>#DIV/0!</v>
      </c>
      <c r="Q34" s="71" t="e">
        <f t="shared" si="17"/>
        <v>#DIV/0!</v>
      </c>
      <c r="R34" s="71" t="e">
        <f t="shared" si="18"/>
        <v>#DIV/0!</v>
      </c>
      <c r="S34" s="71" t="e">
        <f t="shared" si="19"/>
        <v>#DIV/0!</v>
      </c>
      <c r="T34" s="71" t="e">
        <f t="shared" si="20"/>
        <v>#DIV/0!</v>
      </c>
    </row>
    <row r="35" spans="1:20" x14ac:dyDescent="0.2">
      <c r="A35" s="133"/>
      <c r="B35" s="3" t="s">
        <v>6</v>
      </c>
      <c r="C35" s="42">
        <v>0</v>
      </c>
      <c r="D35" s="42">
        <v>0</v>
      </c>
      <c r="E35" s="42">
        <v>1</v>
      </c>
      <c r="F35" s="42">
        <v>0</v>
      </c>
      <c r="G35" s="50">
        <f t="shared" ref="G35:H37" si="32">C35+E35</f>
        <v>1</v>
      </c>
      <c r="H35" s="50">
        <f t="shared" si="32"/>
        <v>0</v>
      </c>
      <c r="I35" s="42">
        <v>0</v>
      </c>
      <c r="J35" s="31">
        <f t="shared" si="8"/>
        <v>1</v>
      </c>
      <c r="K35" s="31">
        <f t="shared" si="11"/>
        <v>0</v>
      </c>
      <c r="L35" s="31">
        <f t="shared" si="12"/>
        <v>0</v>
      </c>
      <c r="M35" s="31">
        <f t="shared" si="13"/>
        <v>1</v>
      </c>
      <c r="N35" s="31">
        <f t="shared" si="14"/>
        <v>0</v>
      </c>
      <c r="O35" s="49">
        <f t="shared" si="15"/>
        <v>0</v>
      </c>
      <c r="P35" s="71">
        <f t="shared" si="16"/>
        <v>1</v>
      </c>
      <c r="Q35" s="71">
        <f t="shared" si="17"/>
        <v>1</v>
      </c>
      <c r="R35" s="71">
        <f t="shared" si="18"/>
        <v>0</v>
      </c>
      <c r="S35" s="71">
        <f t="shared" si="19"/>
        <v>0</v>
      </c>
      <c r="T35" s="71" t="e">
        <f t="shared" si="20"/>
        <v>#DIV/0!</v>
      </c>
    </row>
    <row r="36" spans="1:20" x14ac:dyDescent="0.2">
      <c r="A36" s="133"/>
      <c r="B36" s="3" t="s">
        <v>7</v>
      </c>
      <c r="C36" s="42">
        <v>0</v>
      </c>
      <c r="D36" s="42">
        <v>0</v>
      </c>
      <c r="E36" s="42">
        <v>0</v>
      </c>
      <c r="F36" s="42">
        <v>0</v>
      </c>
      <c r="G36" s="50">
        <f t="shared" si="32"/>
        <v>0</v>
      </c>
      <c r="H36" s="50">
        <f t="shared" si="32"/>
        <v>0</v>
      </c>
      <c r="I36" s="70">
        <v>0</v>
      </c>
      <c r="J36" s="31">
        <f t="shared" si="8"/>
        <v>0</v>
      </c>
      <c r="K36" s="31">
        <f t="shared" si="11"/>
        <v>0</v>
      </c>
      <c r="L36" s="31">
        <f t="shared" si="12"/>
        <v>0</v>
      </c>
      <c r="M36" s="31">
        <f t="shared" si="13"/>
        <v>0</v>
      </c>
      <c r="N36" s="31">
        <f t="shared" si="14"/>
        <v>0</v>
      </c>
      <c r="O36" s="49">
        <f t="shared" si="15"/>
        <v>0</v>
      </c>
      <c r="P36" s="71" t="e">
        <f t="shared" si="16"/>
        <v>#DIV/0!</v>
      </c>
      <c r="Q36" s="71" t="e">
        <f t="shared" si="17"/>
        <v>#DIV/0!</v>
      </c>
      <c r="R36" s="71" t="e">
        <f t="shared" si="18"/>
        <v>#DIV/0!</v>
      </c>
      <c r="S36" s="71" t="e">
        <f t="shared" si="19"/>
        <v>#DIV/0!</v>
      </c>
      <c r="T36" s="71" t="e">
        <f t="shared" si="20"/>
        <v>#DIV/0!</v>
      </c>
    </row>
    <row r="37" spans="1:20" ht="16" thickBot="1" x14ac:dyDescent="0.25">
      <c r="A37" s="134"/>
      <c r="B37" s="3" t="s">
        <v>8</v>
      </c>
      <c r="C37" s="42">
        <v>0</v>
      </c>
      <c r="D37" s="42">
        <v>0</v>
      </c>
      <c r="E37" s="42">
        <v>0</v>
      </c>
      <c r="F37" s="42">
        <v>0</v>
      </c>
      <c r="G37" s="50">
        <f t="shared" si="32"/>
        <v>0</v>
      </c>
      <c r="H37" s="50">
        <f t="shared" si="32"/>
        <v>0</v>
      </c>
      <c r="I37" s="70">
        <v>0</v>
      </c>
      <c r="J37" s="31">
        <f t="shared" si="8"/>
        <v>0</v>
      </c>
      <c r="K37" s="68">
        <f t="shared" si="11"/>
        <v>0</v>
      </c>
      <c r="L37" s="68">
        <f t="shared" si="12"/>
        <v>0</v>
      </c>
      <c r="M37" s="68">
        <f t="shared" si="13"/>
        <v>0</v>
      </c>
      <c r="N37" s="68">
        <f t="shared" si="14"/>
        <v>0</v>
      </c>
      <c r="O37" s="72">
        <f t="shared" si="15"/>
        <v>0</v>
      </c>
      <c r="P37" s="71" t="e">
        <f t="shared" si="16"/>
        <v>#DIV/0!</v>
      </c>
      <c r="Q37" s="71" t="e">
        <f t="shared" si="17"/>
        <v>#DIV/0!</v>
      </c>
      <c r="R37" s="71" t="e">
        <f t="shared" si="18"/>
        <v>#DIV/0!</v>
      </c>
      <c r="S37" s="71" t="e">
        <f t="shared" si="19"/>
        <v>#DIV/0!</v>
      </c>
      <c r="T37" s="71" t="e">
        <f t="shared" si="20"/>
        <v>#DIV/0!</v>
      </c>
    </row>
    <row r="38" spans="1:20" ht="16" thickBot="1" x14ac:dyDescent="0.25">
      <c r="A38" s="109" t="s">
        <v>1</v>
      </c>
      <c r="B38" s="110"/>
      <c r="C38" s="37">
        <f>SUM(C34:C37)</f>
        <v>0</v>
      </c>
      <c r="D38" s="37">
        <f t="shared" ref="D38" si="33">SUM(D34:D37)</f>
        <v>0</v>
      </c>
      <c r="E38" s="37">
        <f>SUM(E34:E37)</f>
        <v>1</v>
      </c>
      <c r="F38" s="37"/>
      <c r="G38" s="37">
        <f>SUM(G34:G37)</f>
        <v>1</v>
      </c>
      <c r="H38" s="37">
        <f t="shared" ref="H38:I38" si="34">SUM(H34:H37)</f>
        <v>0</v>
      </c>
      <c r="I38" s="37">
        <f t="shared" si="34"/>
        <v>0</v>
      </c>
      <c r="J38" s="31">
        <f t="shared" si="8"/>
        <v>1</v>
      </c>
      <c r="K38" s="73">
        <f t="shared" si="11"/>
        <v>0</v>
      </c>
      <c r="L38" s="73">
        <f t="shared" si="12"/>
        <v>0</v>
      </c>
      <c r="M38" s="73">
        <f t="shared" si="13"/>
        <v>1</v>
      </c>
      <c r="N38" s="73">
        <f t="shared" si="14"/>
        <v>0</v>
      </c>
      <c r="O38" s="74">
        <f t="shared" si="15"/>
        <v>0</v>
      </c>
      <c r="P38" s="71">
        <f t="shared" si="16"/>
        <v>1</v>
      </c>
      <c r="Q38" s="71">
        <f t="shared" si="17"/>
        <v>1</v>
      </c>
      <c r="R38" s="71">
        <f t="shared" si="18"/>
        <v>0</v>
      </c>
      <c r="S38" s="71">
        <f t="shared" si="19"/>
        <v>0</v>
      </c>
      <c r="T38" s="71" t="e">
        <f t="shared" si="20"/>
        <v>#DIV/0!</v>
      </c>
    </row>
    <row r="39" spans="1:20" ht="15" customHeight="1" x14ac:dyDescent="0.2">
      <c r="A39" s="132" t="s">
        <v>50</v>
      </c>
      <c r="B39" s="3" t="s">
        <v>5</v>
      </c>
      <c r="C39" s="79">
        <v>0</v>
      </c>
      <c r="D39" s="79">
        <v>0</v>
      </c>
      <c r="E39" s="50">
        <v>0</v>
      </c>
      <c r="F39" s="79">
        <v>0</v>
      </c>
      <c r="G39" s="50">
        <f>C39+E39</f>
        <v>0</v>
      </c>
      <c r="H39" s="50">
        <f>D39+F39</f>
        <v>0</v>
      </c>
      <c r="I39" s="79">
        <v>0</v>
      </c>
      <c r="J39" s="31">
        <f t="shared" si="8"/>
        <v>0</v>
      </c>
      <c r="K39" s="31">
        <f t="shared" si="11"/>
        <v>0</v>
      </c>
      <c r="L39" s="31">
        <f t="shared" si="12"/>
        <v>0</v>
      </c>
      <c r="M39" s="31">
        <f t="shared" si="13"/>
        <v>0</v>
      </c>
      <c r="N39" s="31">
        <f t="shared" si="14"/>
        <v>0</v>
      </c>
      <c r="O39" s="49">
        <f t="shared" si="15"/>
        <v>0</v>
      </c>
      <c r="P39" s="71" t="e">
        <f t="shared" si="16"/>
        <v>#DIV/0!</v>
      </c>
      <c r="Q39" s="71" t="e">
        <f t="shared" si="17"/>
        <v>#DIV/0!</v>
      </c>
      <c r="R39" s="71" t="e">
        <f t="shared" si="18"/>
        <v>#DIV/0!</v>
      </c>
      <c r="S39" s="71" t="e">
        <f t="shared" si="19"/>
        <v>#DIV/0!</v>
      </c>
      <c r="T39" s="71" t="e">
        <f t="shared" si="20"/>
        <v>#DIV/0!</v>
      </c>
    </row>
    <row r="40" spans="1:20" x14ac:dyDescent="0.2">
      <c r="A40" s="133"/>
      <c r="B40" s="3" t="s">
        <v>6</v>
      </c>
      <c r="C40" s="42">
        <v>0</v>
      </c>
      <c r="D40" s="42">
        <v>0</v>
      </c>
      <c r="E40" s="42">
        <v>2</v>
      </c>
      <c r="F40" s="42">
        <v>0</v>
      </c>
      <c r="G40" s="50">
        <f t="shared" ref="G40:H42" si="35">C40+E40</f>
        <v>2</v>
      </c>
      <c r="H40" s="50">
        <f t="shared" si="35"/>
        <v>0</v>
      </c>
      <c r="I40" s="42">
        <v>0</v>
      </c>
      <c r="J40" s="31">
        <f t="shared" si="8"/>
        <v>2</v>
      </c>
      <c r="K40" s="31">
        <f t="shared" si="11"/>
        <v>0</v>
      </c>
      <c r="L40" s="31">
        <f t="shared" si="12"/>
        <v>0</v>
      </c>
      <c r="M40" s="31">
        <f t="shared" si="13"/>
        <v>2</v>
      </c>
      <c r="N40" s="31">
        <f t="shared" si="14"/>
        <v>0</v>
      </c>
      <c r="O40" s="49">
        <f t="shared" si="15"/>
        <v>0</v>
      </c>
      <c r="P40" s="71">
        <f t="shared" si="16"/>
        <v>1</v>
      </c>
      <c r="Q40" s="71">
        <f t="shared" si="17"/>
        <v>1</v>
      </c>
      <c r="R40" s="71">
        <f t="shared" si="18"/>
        <v>0</v>
      </c>
      <c r="S40" s="71">
        <f t="shared" si="19"/>
        <v>0</v>
      </c>
      <c r="T40" s="71" t="e">
        <f t="shared" si="20"/>
        <v>#DIV/0!</v>
      </c>
    </row>
    <row r="41" spans="1:20" x14ac:dyDescent="0.2">
      <c r="A41" s="133"/>
      <c r="B41" s="3" t="s">
        <v>7</v>
      </c>
      <c r="C41" s="42">
        <v>0</v>
      </c>
      <c r="D41" s="42">
        <v>0</v>
      </c>
      <c r="E41" s="42">
        <v>0</v>
      </c>
      <c r="F41" s="42">
        <v>0</v>
      </c>
      <c r="G41" s="50">
        <f t="shared" si="35"/>
        <v>0</v>
      </c>
      <c r="H41" s="50">
        <f t="shared" si="35"/>
        <v>0</v>
      </c>
      <c r="I41" s="70">
        <v>0</v>
      </c>
      <c r="J41" s="31">
        <f t="shared" si="8"/>
        <v>0</v>
      </c>
      <c r="K41" s="31">
        <f t="shared" si="11"/>
        <v>0</v>
      </c>
      <c r="L41" s="31">
        <f t="shared" si="12"/>
        <v>0</v>
      </c>
      <c r="M41" s="31">
        <f t="shared" si="13"/>
        <v>0</v>
      </c>
      <c r="N41" s="31">
        <f t="shared" si="14"/>
        <v>0</v>
      </c>
      <c r="O41" s="49">
        <f t="shared" si="15"/>
        <v>0</v>
      </c>
      <c r="P41" s="71" t="e">
        <f t="shared" si="16"/>
        <v>#DIV/0!</v>
      </c>
      <c r="Q41" s="71" t="e">
        <f t="shared" si="17"/>
        <v>#DIV/0!</v>
      </c>
      <c r="R41" s="71" t="e">
        <f t="shared" si="18"/>
        <v>#DIV/0!</v>
      </c>
      <c r="S41" s="71" t="e">
        <f t="shared" si="19"/>
        <v>#DIV/0!</v>
      </c>
      <c r="T41" s="71" t="e">
        <f t="shared" si="20"/>
        <v>#DIV/0!</v>
      </c>
    </row>
    <row r="42" spans="1:20" ht="16" thickBot="1" x14ac:dyDescent="0.25">
      <c r="A42" s="134"/>
      <c r="B42" s="3" t="s">
        <v>8</v>
      </c>
      <c r="C42" s="42">
        <v>0</v>
      </c>
      <c r="D42" s="42">
        <v>0</v>
      </c>
      <c r="E42" s="42">
        <v>1</v>
      </c>
      <c r="F42" s="42">
        <v>0</v>
      </c>
      <c r="G42" s="50">
        <f t="shared" si="35"/>
        <v>1</v>
      </c>
      <c r="H42" s="50">
        <f t="shared" si="35"/>
        <v>0</v>
      </c>
      <c r="I42" s="70">
        <v>0</v>
      </c>
      <c r="J42" s="31">
        <f t="shared" si="8"/>
        <v>1</v>
      </c>
      <c r="K42" s="68">
        <f t="shared" si="11"/>
        <v>0</v>
      </c>
      <c r="L42" s="68">
        <f t="shared" si="12"/>
        <v>0</v>
      </c>
      <c r="M42" s="68">
        <f t="shared" si="13"/>
        <v>1</v>
      </c>
      <c r="N42" s="68">
        <f t="shared" si="14"/>
        <v>0</v>
      </c>
      <c r="O42" s="72">
        <f t="shared" si="15"/>
        <v>0</v>
      </c>
      <c r="P42" s="71">
        <f t="shared" si="16"/>
        <v>1</v>
      </c>
      <c r="Q42" s="71">
        <f t="shared" si="17"/>
        <v>1</v>
      </c>
      <c r="R42" s="71">
        <f t="shared" si="18"/>
        <v>0</v>
      </c>
      <c r="S42" s="71">
        <f t="shared" si="19"/>
        <v>0</v>
      </c>
      <c r="T42" s="71" t="e">
        <f t="shared" si="20"/>
        <v>#DIV/0!</v>
      </c>
    </row>
    <row r="43" spans="1:20" ht="16" thickBot="1" x14ac:dyDescent="0.25">
      <c r="A43" s="109" t="s">
        <v>1</v>
      </c>
      <c r="B43" s="110"/>
      <c r="C43" s="37">
        <f>SUM(C39:C42)</f>
        <v>0</v>
      </c>
      <c r="D43" s="37">
        <f t="shared" ref="D43:F43" si="36">SUM(D39:D42)</f>
        <v>0</v>
      </c>
      <c r="E43" s="37">
        <f>SUM(E39:E42)</f>
        <v>3</v>
      </c>
      <c r="F43" s="37">
        <f t="shared" si="36"/>
        <v>0</v>
      </c>
      <c r="G43" s="37">
        <f>SUM(G39:G42)</f>
        <v>3</v>
      </c>
      <c r="H43" s="37">
        <f t="shared" ref="H43" si="37">SUM(H39:H42)</f>
        <v>0</v>
      </c>
      <c r="I43" s="59">
        <f>SUM(I39:I42)</f>
        <v>0</v>
      </c>
      <c r="J43" s="31">
        <f t="shared" si="8"/>
        <v>3</v>
      </c>
      <c r="K43" s="73">
        <f t="shared" si="11"/>
        <v>0</v>
      </c>
      <c r="L43" s="73">
        <f t="shared" si="12"/>
        <v>0</v>
      </c>
      <c r="M43" s="73">
        <f t="shared" si="13"/>
        <v>3</v>
      </c>
      <c r="N43" s="73">
        <f t="shared" si="14"/>
        <v>0</v>
      </c>
      <c r="O43" s="74">
        <f t="shared" si="15"/>
        <v>0</v>
      </c>
      <c r="P43" s="71">
        <f t="shared" si="16"/>
        <v>1</v>
      </c>
      <c r="Q43" s="71">
        <f t="shared" si="17"/>
        <v>1</v>
      </c>
      <c r="R43" s="71">
        <f t="shared" si="18"/>
        <v>0</v>
      </c>
      <c r="S43" s="71">
        <f t="shared" si="19"/>
        <v>0</v>
      </c>
      <c r="T43" s="71" t="e">
        <f t="shared" si="20"/>
        <v>#DIV/0!</v>
      </c>
    </row>
    <row r="44" spans="1:20" ht="11.25" customHeight="1" x14ac:dyDescent="0.2">
      <c r="A44" s="8"/>
      <c r="B44" s="9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20" ht="15" customHeight="1" x14ac:dyDescent="0.2">
      <c r="A45" s="111" t="s">
        <v>11</v>
      </c>
      <c r="B45" s="112"/>
      <c r="C45" s="30">
        <f t="shared" ref="C45:F45" si="38">C9+C14+C19+C24+C29+C34+C39</f>
        <v>2</v>
      </c>
      <c r="D45" s="30">
        <f t="shared" si="38"/>
        <v>0</v>
      </c>
      <c r="E45" s="30">
        <f t="shared" si="38"/>
        <v>31</v>
      </c>
      <c r="F45" s="30">
        <f t="shared" si="38"/>
        <v>0</v>
      </c>
      <c r="G45" s="31">
        <f>C45+E45</f>
        <v>33</v>
      </c>
      <c r="H45" s="31">
        <f>D45+F45</f>
        <v>0</v>
      </c>
      <c r="I45" s="33">
        <f t="shared" ref="I45" si="39">I9+I14+I19+I24+I29+I34+I39</f>
        <v>0</v>
      </c>
      <c r="J45" s="31">
        <f t="shared" si="8"/>
        <v>33</v>
      </c>
      <c r="K45" s="31">
        <f t="shared" ref="K45:K49" si="40">C45</f>
        <v>2</v>
      </c>
      <c r="L45" s="31">
        <f t="shared" ref="L45:L49" si="41">D45</f>
        <v>0</v>
      </c>
      <c r="M45" s="31">
        <f t="shared" ref="M45:M49" si="42">E45</f>
        <v>31</v>
      </c>
      <c r="N45" s="31">
        <f t="shared" ref="N45:N49" si="43">F45</f>
        <v>0</v>
      </c>
      <c r="O45" s="49">
        <f t="shared" ref="O45:O49" si="44">I45</f>
        <v>0</v>
      </c>
      <c r="P45" s="71">
        <f t="shared" ref="P45:P49" si="45">(K45+L45+M45+N45)/J45</f>
        <v>1</v>
      </c>
      <c r="Q45" s="71">
        <f t="shared" ref="Q45:Q49" si="46">(M45+N45)/(J45-K45-L45)</f>
        <v>1</v>
      </c>
      <c r="R45" s="71">
        <f t="shared" ref="R45:R49" si="47">(L45+N45)/(K45+L45+M45+N45)</f>
        <v>0</v>
      </c>
      <c r="S45" s="71">
        <f t="shared" ref="S45:S49" si="48">(L45+N45)/J45</f>
        <v>0</v>
      </c>
      <c r="T45" s="71" t="e">
        <f t="shared" ref="T45:T49" si="49">O45/(L45+N45)</f>
        <v>#DIV/0!</v>
      </c>
    </row>
    <row r="46" spans="1:20" x14ac:dyDescent="0.2">
      <c r="A46" s="111" t="s">
        <v>12</v>
      </c>
      <c r="B46" s="112"/>
      <c r="C46" s="35">
        <f t="shared" ref="C46:F46" si="50">C10+C15+C20+C25+C30+C35+C40</f>
        <v>0</v>
      </c>
      <c r="D46" s="35">
        <f t="shared" si="50"/>
        <v>1</v>
      </c>
      <c r="E46" s="35">
        <f t="shared" si="50"/>
        <v>28</v>
      </c>
      <c r="F46" s="35">
        <f t="shared" si="50"/>
        <v>0</v>
      </c>
      <c r="G46" s="31">
        <f t="shared" ref="G46:H48" si="51">C46+E46</f>
        <v>28</v>
      </c>
      <c r="H46" s="31">
        <f t="shared" si="51"/>
        <v>1</v>
      </c>
      <c r="I46" s="58">
        <f t="shared" ref="I46" si="52">I10+I15+I20+I25+I30+I35+I40</f>
        <v>1</v>
      </c>
      <c r="J46" s="31">
        <f t="shared" si="8"/>
        <v>29</v>
      </c>
      <c r="K46" s="31">
        <f t="shared" si="40"/>
        <v>0</v>
      </c>
      <c r="L46" s="31">
        <f t="shared" si="41"/>
        <v>1</v>
      </c>
      <c r="M46" s="31">
        <f t="shared" si="42"/>
        <v>28</v>
      </c>
      <c r="N46" s="31">
        <f t="shared" si="43"/>
        <v>0</v>
      </c>
      <c r="O46" s="49">
        <f t="shared" si="44"/>
        <v>1</v>
      </c>
      <c r="P46" s="71">
        <f t="shared" si="45"/>
        <v>1</v>
      </c>
      <c r="Q46" s="71">
        <f t="shared" si="46"/>
        <v>1</v>
      </c>
      <c r="R46" s="71">
        <f t="shared" si="47"/>
        <v>3.4482758620689655E-2</v>
      </c>
      <c r="S46" s="71">
        <f t="shared" si="48"/>
        <v>3.4482758620689655E-2</v>
      </c>
      <c r="T46" s="71">
        <f t="shared" si="49"/>
        <v>1</v>
      </c>
    </row>
    <row r="47" spans="1:20" x14ac:dyDescent="0.2">
      <c r="A47" s="111" t="s">
        <v>13</v>
      </c>
      <c r="B47" s="112"/>
      <c r="C47" s="39">
        <f t="shared" ref="C47:F47" si="53">C11+C16+C21+C26+C31+C36+C41</f>
        <v>0</v>
      </c>
      <c r="D47" s="39">
        <f t="shared" si="53"/>
        <v>0</v>
      </c>
      <c r="E47" s="39">
        <f t="shared" si="53"/>
        <v>27</v>
      </c>
      <c r="F47" s="39">
        <f t="shared" si="53"/>
        <v>0</v>
      </c>
      <c r="G47" s="31">
        <f t="shared" si="51"/>
        <v>27</v>
      </c>
      <c r="H47" s="31">
        <f t="shared" si="51"/>
        <v>0</v>
      </c>
      <c r="I47" s="61">
        <f t="shared" ref="I47" si="54">I11+I16+I21+I26+I31+I36+I41</f>
        <v>0</v>
      </c>
      <c r="J47" s="31">
        <f t="shared" si="8"/>
        <v>27</v>
      </c>
      <c r="K47" s="31">
        <f t="shared" si="40"/>
        <v>0</v>
      </c>
      <c r="L47" s="31">
        <f t="shared" si="41"/>
        <v>0</v>
      </c>
      <c r="M47" s="31">
        <f t="shared" si="42"/>
        <v>27</v>
      </c>
      <c r="N47" s="31">
        <f t="shared" si="43"/>
        <v>0</v>
      </c>
      <c r="O47" s="49">
        <f t="shared" si="44"/>
        <v>0</v>
      </c>
      <c r="P47" s="71">
        <f t="shared" si="45"/>
        <v>1</v>
      </c>
      <c r="Q47" s="71">
        <f t="shared" si="46"/>
        <v>1</v>
      </c>
      <c r="R47" s="71">
        <f t="shared" si="47"/>
        <v>0</v>
      </c>
      <c r="S47" s="71">
        <f t="shared" si="48"/>
        <v>0</v>
      </c>
      <c r="T47" s="71" t="e">
        <f t="shared" si="49"/>
        <v>#DIV/0!</v>
      </c>
    </row>
    <row r="48" spans="1:20" ht="16" thickBot="1" x14ac:dyDescent="0.25">
      <c r="A48" s="111" t="s">
        <v>14</v>
      </c>
      <c r="B48" s="112"/>
      <c r="C48" s="30">
        <f t="shared" ref="C48:F48" si="55">C12+C17+C22+C27+C32+C37+C42</f>
        <v>2</v>
      </c>
      <c r="D48" s="30">
        <f t="shared" si="55"/>
        <v>2</v>
      </c>
      <c r="E48" s="30">
        <f>E12+E17+E22+E27+E32+E37+E42</f>
        <v>37</v>
      </c>
      <c r="F48" s="30">
        <f t="shared" si="55"/>
        <v>0</v>
      </c>
      <c r="G48" s="31">
        <f t="shared" si="51"/>
        <v>39</v>
      </c>
      <c r="H48" s="31">
        <f t="shared" si="51"/>
        <v>2</v>
      </c>
      <c r="I48" s="33">
        <f t="shared" ref="I48" si="56">I12+I17+I22+I27+I32+I37+I42</f>
        <v>2</v>
      </c>
      <c r="J48" s="31">
        <f t="shared" si="8"/>
        <v>41</v>
      </c>
      <c r="K48" s="68">
        <f t="shared" si="40"/>
        <v>2</v>
      </c>
      <c r="L48" s="68">
        <f t="shared" si="41"/>
        <v>2</v>
      </c>
      <c r="M48" s="68">
        <f t="shared" si="42"/>
        <v>37</v>
      </c>
      <c r="N48" s="68">
        <f t="shared" si="43"/>
        <v>0</v>
      </c>
      <c r="O48" s="72">
        <f t="shared" si="44"/>
        <v>2</v>
      </c>
      <c r="P48" s="71">
        <f t="shared" si="45"/>
        <v>1</v>
      </c>
      <c r="Q48" s="71">
        <f t="shared" si="46"/>
        <v>1</v>
      </c>
      <c r="R48" s="71">
        <f t="shared" si="47"/>
        <v>4.878048780487805E-2</v>
      </c>
      <c r="S48" s="71">
        <f t="shared" si="48"/>
        <v>4.878048780487805E-2</v>
      </c>
      <c r="T48" s="71">
        <f t="shared" si="49"/>
        <v>1</v>
      </c>
    </row>
    <row r="49" spans="1:20" ht="16" thickBot="1" x14ac:dyDescent="0.25">
      <c r="A49" s="109" t="s">
        <v>15</v>
      </c>
      <c r="B49" s="110"/>
      <c r="C49" s="37">
        <f t="shared" ref="C49:F49" si="57">SUM(C45:C48)</f>
        <v>4</v>
      </c>
      <c r="D49" s="37">
        <f t="shared" si="57"/>
        <v>3</v>
      </c>
      <c r="E49" s="37">
        <f t="shared" si="57"/>
        <v>123</v>
      </c>
      <c r="F49" s="37">
        <f t="shared" si="57"/>
        <v>0</v>
      </c>
      <c r="G49" s="37">
        <f>SUM(G45:G48)</f>
        <v>127</v>
      </c>
      <c r="H49" s="37">
        <f t="shared" ref="H49" si="58">SUM(H45:H48)</f>
        <v>3</v>
      </c>
      <c r="I49" s="59">
        <f>SUM(I45:I48)</f>
        <v>3</v>
      </c>
      <c r="J49" s="31">
        <f t="shared" si="8"/>
        <v>130</v>
      </c>
      <c r="K49" s="73">
        <f t="shared" si="40"/>
        <v>4</v>
      </c>
      <c r="L49" s="73">
        <f t="shared" si="41"/>
        <v>3</v>
      </c>
      <c r="M49" s="73">
        <f t="shared" si="42"/>
        <v>123</v>
      </c>
      <c r="N49" s="73">
        <f t="shared" si="43"/>
        <v>0</v>
      </c>
      <c r="O49" s="74">
        <f t="shared" si="44"/>
        <v>3</v>
      </c>
      <c r="P49" s="71">
        <f t="shared" si="45"/>
        <v>1</v>
      </c>
      <c r="Q49" s="71">
        <f t="shared" si="46"/>
        <v>1</v>
      </c>
      <c r="R49" s="71">
        <f t="shared" si="47"/>
        <v>2.3076923076923078E-2</v>
      </c>
      <c r="S49" s="71">
        <f t="shared" si="48"/>
        <v>2.3076923076923078E-2</v>
      </c>
      <c r="T49" s="71">
        <f t="shared" si="49"/>
        <v>1</v>
      </c>
    </row>
    <row r="50" spans="1:20" s="11" customFormat="1" x14ac:dyDescent="0.2">
      <c r="B50" s="11" t="s">
        <v>158</v>
      </c>
      <c r="C50" s="12"/>
      <c r="D50" s="13"/>
      <c r="E50" s="12"/>
      <c r="F50" s="12"/>
      <c r="G50" s="12"/>
      <c r="H50" s="12"/>
      <c r="I50" s="12"/>
      <c r="J50" s="18"/>
    </row>
    <row r="51" spans="1:20" s="11" customFormat="1" x14ac:dyDescent="0.2">
      <c r="B51" s="15" t="s">
        <v>164</v>
      </c>
      <c r="C51" s="12"/>
      <c r="D51" s="14"/>
      <c r="E51" s="12"/>
      <c r="F51" s="12"/>
      <c r="G51" s="12"/>
      <c r="H51" s="12"/>
      <c r="I51" s="12"/>
      <c r="J51" s="18"/>
    </row>
    <row r="52" spans="1:20" s="11" customFormat="1" x14ac:dyDescent="0.2">
      <c r="B52" s="15" t="s">
        <v>165</v>
      </c>
      <c r="C52" s="12"/>
      <c r="D52" s="14"/>
      <c r="E52" s="12"/>
      <c r="F52" s="12"/>
      <c r="G52" s="12"/>
      <c r="H52" s="12"/>
      <c r="I52" s="12"/>
      <c r="J52" s="18"/>
    </row>
    <row r="53" spans="1:20" s="11" customFormat="1" x14ac:dyDescent="0.2">
      <c r="B53" s="11" t="s">
        <v>3</v>
      </c>
      <c r="C53" s="12">
        <f>I49</f>
        <v>3</v>
      </c>
      <c r="D53" s="14" t="e">
        <f>C53/C51</f>
        <v>#DIV/0!</v>
      </c>
      <c r="J53" s="18"/>
    </row>
    <row r="54" spans="1:20" x14ac:dyDescent="0.2">
      <c r="J54" s="18"/>
    </row>
    <row r="55" spans="1:20" x14ac:dyDescent="0.2">
      <c r="J55" s="18"/>
    </row>
    <row r="56" spans="1:20" x14ac:dyDescent="0.2">
      <c r="J56" s="18"/>
    </row>
    <row r="57" spans="1:20" x14ac:dyDescent="0.2">
      <c r="J57" s="18"/>
    </row>
    <row r="58" spans="1:20" x14ac:dyDescent="0.2">
      <c r="J58" s="18"/>
    </row>
    <row r="59" spans="1:20" x14ac:dyDescent="0.2">
      <c r="J59" s="18"/>
    </row>
    <row r="60" spans="1:20" x14ac:dyDescent="0.2">
      <c r="J60" s="18"/>
    </row>
    <row r="61" spans="1:20" x14ac:dyDescent="0.2">
      <c r="J61" s="18"/>
    </row>
    <row r="62" spans="1:20" x14ac:dyDescent="0.2">
      <c r="J62" s="18"/>
    </row>
    <row r="63" spans="1:20" x14ac:dyDescent="0.2">
      <c r="J63" s="18"/>
    </row>
    <row r="64" spans="1:20" x14ac:dyDescent="0.2">
      <c r="J64" s="18"/>
    </row>
    <row r="65" spans="10:10" x14ac:dyDescent="0.2">
      <c r="J65" s="18"/>
    </row>
    <row r="66" spans="10:10" x14ac:dyDescent="0.2">
      <c r="J66" s="18"/>
    </row>
    <row r="67" spans="10:10" x14ac:dyDescent="0.2">
      <c r="J67" s="18"/>
    </row>
    <row r="68" spans="10:10" x14ac:dyDescent="0.2">
      <c r="J68" s="18"/>
    </row>
    <row r="69" spans="10:10" x14ac:dyDescent="0.2">
      <c r="J69" s="18"/>
    </row>
    <row r="70" spans="10:10" x14ac:dyDescent="0.2">
      <c r="J70" s="18"/>
    </row>
    <row r="71" spans="10:10" x14ac:dyDescent="0.2">
      <c r="J71" s="18"/>
    </row>
    <row r="72" spans="10:10" x14ac:dyDescent="0.2">
      <c r="J72" s="18"/>
    </row>
    <row r="73" spans="10:10" x14ac:dyDescent="0.2">
      <c r="J73" s="18"/>
    </row>
    <row r="74" spans="10:10" x14ac:dyDescent="0.2">
      <c r="J74" s="18"/>
    </row>
    <row r="75" spans="10:10" x14ac:dyDescent="0.2">
      <c r="J75" s="18"/>
    </row>
    <row r="76" spans="10:10" x14ac:dyDescent="0.2">
      <c r="J76" s="18"/>
    </row>
    <row r="77" spans="10:10" x14ac:dyDescent="0.2">
      <c r="J77" s="18"/>
    </row>
    <row r="78" spans="10:10" x14ac:dyDescent="0.2">
      <c r="J78" s="18"/>
    </row>
    <row r="79" spans="10:10" x14ac:dyDescent="0.2">
      <c r="J79" s="18"/>
    </row>
    <row r="80" spans="10:10" x14ac:dyDescent="0.2">
      <c r="J80" s="18"/>
    </row>
    <row r="81" spans="10:10" x14ac:dyDescent="0.2">
      <c r="J81" s="18"/>
    </row>
    <row r="82" spans="10:10" x14ac:dyDescent="0.2">
      <c r="J82" s="18"/>
    </row>
    <row r="83" spans="10:10" x14ac:dyDescent="0.2">
      <c r="J83" s="18"/>
    </row>
    <row r="84" spans="10:10" x14ac:dyDescent="0.2">
      <c r="J84" s="18"/>
    </row>
    <row r="85" spans="10:10" x14ac:dyDescent="0.2">
      <c r="J85" s="18"/>
    </row>
    <row r="86" spans="10:10" x14ac:dyDescent="0.2">
      <c r="J86" s="18"/>
    </row>
    <row r="87" spans="10:10" x14ac:dyDescent="0.2">
      <c r="J87" s="18"/>
    </row>
    <row r="88" spans="10:10" x14ac:dyDescent="0.2">
      <c r="J88" s="18"/>
    </row>
    <row r="89" spans="10:10" x14ac:dyDescent="0.2">
      <c r="J89" s="18"/>
    </row>
    <row r="90" spans="10:10" x14ac:dyDescent="0.2">
      <c r="J90" s="18"/>
    </row>
    <row r="91" spans="10:10" x14ac:dyDescent="0.2">
      <c r="J91" s="18"/>
    </row>
    <row r="133" spans="2:3" x14ac:dyDescent="0.2">
      <c r="B133" s="18"/>
      <c r="C133" s="18"/>
    </row>
  </sheetData>
  <mergeCells count="39">
    <mergeCell ref="P7:Q7"/>
    <mergeCell ref="R7:S7"/>
    <mergeCell ref="P5:T6"/>
    <mergeCell ref="J5:J8"/>
    <mergeCell ref="O5:O8"/>
    <mergeCell ref="K5:N5"/>
    <mergeCell ref="A1:I1"/>
    <mergeCell ref="A2:I2"/>
    <mergeCell ref="A3:I3"/>
    <mergeCell ref="I7:I8"/>
    <mergeCell ref="K6:N6"/>
    <mergeCell ref="K7:L7"/>
    <mergeCell ref="M7:N7"/>
    <mergeCell ref="A9:A12"/>
    <mergeCell ref="A4:I4"/>
    <mergeCell ref="C7:D7"/>
    <mergeCell ref="E7:F7"/>
    <mergeCell ref="G7:H7"/>
    <mergeCell ref="C6:I6"/>
    <mergeCell ref="A5:B8"/>
    <mergeCell ref="C5:I5"/>
    <mergeCell ref="A49:B49"/>
    <mergeCell ref="A33:B33"/>
    <mergeCell ref="A34:A37"/>
    <mergeCell ref="A38:B38"/>
    <mergeCell ref="A39:A42"/>
    <mergeCell ref="A43:B43"/>
    <mergeCell ref="A45:B45"/>
    <mergeCell ref="A28:B28"/>
    <mergeCell ref="A46:B46"/>
    <mergeCell ref="A47:B47"/>
    <mergeCell ref="A48:B48"/>
    <mergeCell ref="A29:A32"/>
    <mergeCell ref="A24:A27"/>
    <mergeCell ref="A14:A17"/>
    <mergeCell ref="A13:B13"/>
    <mergeCell ref="A18:B18"/>
    <mergeCell ref="A19:A22"/>
    <mergeCell ref="A23:B23"/>
  </mergeCells>
  <conditionalFormatting sqref="D30:F31 E45:E48 C45:C49 D35:F36 E49:F49 E9:E12 C9:C12 D17 F17 D20:F22 D25:F27 D40:F42 D19:D20 F19:F20 D24:D25 F24:F25 D29:D30 F29:F30 D34:D35 F34:F35 I34:I37 D39:D40 F39:F40 C14:C17 E14:E17 E19:E22 C19:C22 E24:E27 C24:C27 E29:E32 C29:C32 E34:E37 C34:C37 E39:E42 C39:C42 D12:F12 C22:F22 C27:F27 C32:F32 C37:F37 C42:F42">
    <cfRule type="cellIs" dxfId="64" priority="754" operator="greaterThan">
      <formula>0</formula>
    </cfRule>
  </conditionalFormatting>
  <conditionalFormatting sqref="D45:D49 F45:F49 I45:I48 I35:I37 D9:D12 F9:F12 D14:D17 F14:F17 D19:D22 F19:F22 D24:D27 F24:F27 D29:D32 F29:F32 D34:D37 F34:F37 D39:D42 F39:F42">
    <cfRule type="cellIs" dxfId="63" priority="722" operator="greaterThan">
      <formula>0</formula>
    </cfRule>
  </conditionalFormatting>
  <conditionalFormatting sqref="F9:F10">
    <cfRule type="cellIs" dxfId="62" priority="8" operator="greaterThan">
      <formula>0</formula>
    </cfRule>
  </conditionalFormatting>
  <conditionalFormatting sqref="D14:D17">
    <cfRule type="cellIs" dxfId="61" priority="7" operator="greaterThan">
      <formula>0</formula>
    </cfRule>
  </conditionalFormatting>
  <conditionalFormatting sqref="F14:F17">
    <cfRule type="cellIs" dxfId="60" priority="6" operator="greaterThan">
      <formula>0</formula>
    </cfRule>
  </conditionalFormatting>
  <conditionalFormatting sqref="I14:I15">
    <cfRule type="cellIs" dxfId="59" priority="5" operator="greaterThan">
      <formula>0</formula>
    </cfRule>
  </conditionalFormatting>
  <conditionalFormatting sqref="I19:I20">
    <cfRule type="cellIs" dxfId="58" priority="4" operator="greaterThan">
      <formula>0</formula>
    </cfRule>
  </conditionalFormatting>
  <conditionalFormatting sqref="I24:I25">
    <cfRule type="cellIs" dxfId="57" priority="3" operator="greaterThan">
      <formula>0</formula>
    </cfRule>
  </conditionalFormatting>
  <conditionalFormatting sqref="I29:I30">
    <cfRule type="cellIs" dxfId="56" priority="2" operator="greaterThan">
      <formula>0</formula>
    </cfRule>
  </conditionalFormatting>
  <conditionalFormatting sqref="I39:I40">
    <cfRule type="cellIs" dxfId="55" priority="1" operator="greaterThan">
      <formula>0</formula>
    </cfRule>
  </conditionalFormatting>
  <printOptions horizontalCentered="1"/>
  <pageMargins left="0" right="0" top="0.51181102362204722" bottom="0.51181102362204722" header="0.31496062992125984" footer="0.31496062992125984"/>
  <pageSetup paperSize="9" scale="85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view="pageBreakPreview" zoomScale="80" zoomScaleNormal="70" zoomScaleSheetLayoutView="80" workbookViewId="0">
      <pane xSplit="1" ySplit="8" topLeftCell="B66" activePane="bottomRight" state="frozen"/>
      <selection activeCell="K6" sqref="K6:N6"/>
      <selection pane="topRight" activeCell="K6" sqref="K6:N6"/>
      <selection pane="bottomLeft" activeCell="K6" sqref="K6:N6"/>
      <selection pane="bottomRight" activeCell="A83" sqref="A82:B83"/>
    </sheetView>
  </sheetViews>
  <sheetFormatPr baseColWidth="10" defaultColWidth="9.1640625" defaultRowHeight="15" x14ac:dyDescent="0.2"/>
  <cols>
    <col min="1" max="1" width="16.83203125" style="2" customWidth="1"/>
    <col min="2" max="2" width="5.1640625" style="2" customWidth="1"/>
    <col min="3" max="3" width="12" style="2" customWidth="1"/>
    <col min="4" max="4" width="15.5" style="2" customWidth="1"/>
    <col min="5" max="5" width="11.6640625" style="2" customWidth="1"/>
    <col min="6" max="6" width="13.5" style="2" customWidth="1"/>
    <col min="7" max="9" width="5.6640625" style="2" customWidth="1"/>
    <col min="10" max="16384" width="9.1640625" style="2"/>
  </cols>
  <sheetData>
    <row r="1" spans="1:20" s="1" customFormat="1" ht="19" x14ac:dyDescent="0.2">
      <c r="A1" s="148" t="s">
        <v>51</v>
      </c>
      <c r="B1" s="148"/>
      <c r="C1" s="148"/>
      <c r="D1" s="148"/>
      <c r="E1" s="148"/>
      <c r="F1" s="148"/>
      <c r="G1" s="148"/>
      <c r="H1" s="148"/>
      <c r="I1" s="148"/>
    </row>
    <row r="2" spans="1:20" s="1" customFormat="1" ht="16" x14ac:dyDescent="0.2">
      <c r="A2" s="149" t="s">
        <v>17</v>
      </c>
      <c r="B2" s="149"/>
      <c r="C2" s="149"/>
      <c r="D2" s="149"/>
      <c r="E2" s="149"/>
      <c r="F2" s="149"/>
      <c r="G2" s="149"/>
      <c r="H2" s="149"/>
      <c r="I2" s="149"/>
    </row>
    <row r="3" spans="1:20" s="1" customFormat="1" ht="16" x14ac:dyDescent="0.2">
      <c r="A3" s="149">
        <v>2016</v>
      </c>
      <c r="B3" s="149"/>
      <c r="C3" s="149"/>
      <c r="D3" s="149"/>
      <c r="E3" s="149"/>
      <c r="F3" s="149"/>
      <c r="G3" s="149"/>
      <c r="H3" s="149"/>
      <c r="I3" s="149"/>
    </row>
    <row r="4" spans="1:20" s="1" customFormat="1" ht="17" thickBot="1" x14ac:dyDescent="0.25">
      <c r="A4" s="136" t="s">
        <v>176</v>
      </c>
      <c r="B4" s="136"/>
      <c r="C4" s="136"/>
      <c r="D4" s="136"/>
      <c r="E4" s="136"/>
      <c r="F4" s="136"/>
      <c r="G4" s="136"/>
      <c r="H4" s="136"/>
      <c r="I4" s="136"/>
    </row>
    <row r="5" spans="1:20" s="1" customFormat="1" ht="17" thickBot="1" x14ac:dyDescent="0.25">
      <c r="A5" s="141" t="s">
        <v>0</v>
      </c>
      <c r="B5" s="142"/>
      <c r="C5" s="150" t="s">
        <v>177</v>
      </c>
      <c r="D5" s="151"/>
      <c r="E5" s="151"/>
      <c r="F5" s="151"/>
      <c r="G5" s="151"/>
      <c r="H5" s="151"/>
      <c r="I5" s="152"/>
      <c r="J5" s="115" t="s">
        <v>1</v>
      </c>
      <c r="K5" s="102" t="s">
        <v>193</v>
      </c>
      <c r="L5" s="118"/>
      <c r="M5" s="118"/>
      <c r="N5" s="119"/>
      <c r="O5" s="115" t="s">
        <v>3</v>
      </c>
      <c r="P5" s="120" t="s">
        <v>159</v>
      </c>
      <c r="Q5" s="121"/>
      <c r="R5" s="121"/>
      <c r="S5" s="121"/>
      <c r="T5" s="122"/>
    </row>
    <row r="6" spans="1:20" ht="16" thickBot="1" x14ac:dyDescent="0.25">
      <c r="A6" s="143"/>
      <c r="B6" s="144"/>
      <c r="C6" s="138"/>
      <c r="D6" s="139"/>
      <c r="E6" s="139"/>
      <c r="F6" s="139"/>
      <c r="G6" s="139"/>
      <c r="H6" s="139"/>
      <c r="I6" s="140"/>
      <c r="J6" s="116"/>
      <c r="K6" s="101" t="s">
        <v>187</v>
      </c>
      <c r="L6" s="101"/>
      <c r="M6" s="101"/>
      <c r="N6" s="102"/>
      <c r="O6" s="116"/>
      <c r="P6" s="123"/>
      <c r="Q6" s="124"/>
      <c r="R6" s="124"/>
      <c r="S6" s="124"/>
      <c r="T6" s="125"/>
    </row>
    <row r="7" spans="1:20" ht="16" thickBot="1" x14ac:dyDescent="0.25">
      <c r="A7" s="143"/>
      <c r="B7" s="144"/>
      <c r="C7" s="137" t="s">
        <v>178</v>
      </c>
      <c r="D7" s="137"/>
      <c r="E7" s="137" t="s">
        <v>182</v>
      </c>
      <c r="F7" s="137"/>
      <c r="G7" s="137" t="s">
        <v>181</v>
      </c>
      <c r="H7" s="137"/>
      <c r="I7" s="135" t="s">
        <v>3</v>
      </c>
      <c r="J7" s="116"/>
      <c r="K7" s="101" t="s">
        <v>188</v>
      </c>
      <c r="L7" s="101"/>
      <c r="M7" s="101" t="s">
        <v>189</v>
      </c>
      <c r="N7" s="102"/>
      <c r="O7" s="116"/>
      <c r="P7" s="101" t="s">
        <v>158</v>
      </c>
      <c r="Q7" s="101"/>
      <c r="R7" s="101" t="s">
        <v>2</v>
      </c>
      <c r="S7" s="101"/>
      <c r="T7" s="87" t="s">
        <v>3</v>
      </c>
    </row>
    <row r="8" spans="1:20" ht="16" thickBot="1" x14ac:dyDescent="0.25">
      <c r="A8" s="145"/>
      <c r="B8" s="146"/>
      <c r="C8" s="83" t="s">
        <v>179</v>
      </c>
      <c r="D8" s="83" t="s">
        <v>180</v>
      </c>
      <c r="E8" s="83" t="s">
        <v>179</v>
      </c>
      <c r="F8" s="83" t="s">
        <v>180</v>
      </c>
      <c r="G8" s="83" t="s">
        <v>179</v>
      </c>
      <c r="H8" s="83" t="s">
        <v>180</v>
      </c>
      <c r="I8" s="135"/>
      <c r="J8" s="117"/>
      <c r="K8" s="84" t="s">
        <v>190</v>
      </c>
      <c r="L8" s="84" t="s">
        <v>2</v>
      </c>
      <c r="M8" s="84" t="s">
        <v>190</v>
      </c>
      <c r="N8" s="89" t="s">
        <v>2</v>
      </c>
      <c r="O8" s="117"/>
      <c r="P8" s="85" t="s">
        <v>160</v>
      </c>
      <c r="Q8" s="85" t="s">
        <v>161</v>
      </c>
      <c r="R8" s="85" t="s">
        <v>162</v>
      </c>
      <c r="S8" s="85" t="s">
        <v>163</v>
      </c>
      <c r="T8" s="88"/>
    </row>
    <row r="9" spans="1:20" ht="15" customHeight="1" x14ac:dyDescent="0.2">
      <c r="A9" s="133" t="s">
        <v>27</v>
      </c>
      <c r="B9" s="76" t="s">
        <v>5</v>
      </c>
      <c r="C9" s="79">
        <v>0</v>
      </c>
      <c r="D9" s="79">
        <v>0</v>
      </c>
      <c r="E9" s="79">
        <v>13</v>
      </c>
      <c r="F9" s="79">
        <v>0</v>
      </c>
      <c r="G9" s="79">
        <f>C9+E9</f>
        <v>13</v>
      </c>
      <c r="H9" s="79">
        <f>D9+F9</f>
        <v>0</v>
      </c>
      <c r="I9" s="80">
        <v>0</v>
      </c>
      <c r="J9" s="82">
        <f>SUM(G9:H9)</f>
        <v>13</v>
      </c>
      <c r="K9" s="76">
        <f t="shared" ref="K9:N13" si="0">C9</f>
        <v>0</v>
      </c>
      <c r="L9" s="76">
        <f t="shared" si="0"/>
        <v>0</v>
      </c>
      <c r="M9" s="76">
        <f t="shared" si="0"/>
        <v>13</v>
      </c>
      <c r="N9" s="76">
        <f t="shared" si="0"/>
        <v>0</v>
      </c>
      <c r="O9" s="77">
        <f t="shared" ref="O9:O13" si="1">I9</f>
        <v>0</v>
      </c>
      <c r="P9" s="78">
        <f t="shared" ref="P9:P13" si="2">(K9+L9+M9+N9)/J9</f>
        <v>1</v>
      </c>
      <c r="Q9" s="78">
        <f t="shared" ref="Q9:Q13" si="3">(M9+N9)/(J9-K9-L9)</f>
        <v>1</v>
      </c>
      <c r="R9" s="78">
        <f t="shared" ref="R9:R13" si="4">(L9+N9)/(K9+L9+M9+N9)</f>
        <v>0</v>
      </c>
      <c r="S9" s="78">
        <f t="shared" ref="S9:S13" si="5">(L9+N9)/J9</f>
        <v>0</v>
      </c>
      <c r="T9" s="78" t="e">
        <f t="shared" ref="T9:T13" si="6">O9/(L9+N9)</f>
        <v>#DIV/0!</v>
      </c>
    </row>
    <row r="10" spans="1:20" x14ac:dyDescent="0.2">
      <c r="A10" s="133"/>
      <c r="B10" s="3" t="s">
        <v>6</v>
      </c>
      <c r="C10" s="42">
        <v>0</v>
      </c>
      <c r="D10" s="42">
        <v>3</v>
      </c>
      <c r="E10" s="42">
        <v>11</v>
      </c>
      <c r="F10" s="42">
        <v>0</v>
      </c>
      <c r="G10" s="50">
        <f t="shared" ref="G10:H12" si="7">C10+E10</f>
        <v>11</v>
      </c>
      <c r="H10" s="50">
        <f t="shared" si="7"/>
        <v>3</v>
      </c>
      <c r="I10" s="70">
        <v>3</v>
      </c>
      <c r="J10" s="30">
        <f t="shared" ref="J10:J73" si="8">SUM(G10:H10)</f>
        <v>14</v>
      </c>
      <c r="K10" s="31">
        <f t="shared" si="0"/>
        <v>0</v>
      </c>
      <c r="L10" s="31">
        <f t="shared" si="0"/>
        <v>3</v>
      </c>
      <c r="M10" s="31">
        <f t="shared" si="0"/>
        <v>11</v>
      </c>
      <c r="N10" s="31">
        <f t="shared" si="0"/>
        <v>0</v>
      </c>
      <c r="O10" s="49">
        <f t="shared" si="1"/>
        <v>3</v>
      </c>
      <c r="P10" s="71">
        <f t="shared" si="2"/>
        <v>1</v>
      </c>
      <c r="Q10" s="71">
        <f t="shared" si="3"/>
        <v>1</v>
      </c>
      <c r="R10" s="71">
        <f t="shared" si="4"/>
        <v>0.21428571428571427</v>
      </c>
      <c r="S10" s="71">
        <f t="shared" si="5"/>
        <v>0.21428571428571427</v>
      </c>
      <c r="T10" s="71">
        <f t="shared" si="6"/>
        <v>1</v>
      </c>
    </row>
    <row r="11" spans="1:20" x14ac:dyDescent="0.2">
      <c r="A11" s="133"/>
      <c r="B11" s="3" t="s">
        <v>7</v>
      </c>
      <c r="C11" s="42">
        <v>0</v>
      </c>
      <c r="D11" s="42">
        <v>2</v>
      </c>
      <c r="E11" s="42">
        <v>8</v>
      </c>
      <c r="F11" s="42">
        <v>0</v>
      </c>
      <c r="G11" s="50">
        <f t="shared" si="7"/>
        <v>8</v>
      </c>
      <c r="H11" s="50">
        <f t="shared" si="7"/>
        <v>2</v>
      </c>
      <c r="I11" s="70">
        <v>2</v>
      </c>
      <c r="J11" s="30">
        <f t="shared" si="8"/>
        <v>10</v>
      </c>
      <c r="K11" s="31">
        <f t="shared" si="0"/>
        <v>0</v>
      </c>
      <c r="L11" s="31">
        <f t="shared" si="0"/>
        <v>2</v>
      </c>
      <c r="M11" s="31">
        <f t="shared" si="0"/>
        <v>8</v>
      </c>
      <c r="N11" s="31">
        <f t="shared" si="0"/>
        <v>0</v>
      </c>
      <c r="O11" s="49">
        <f t="shared" si="1"/>
        <v>2</v>
      </c>
      <c r="P11" s="71">
        <f t="shared" si="2"/>
        <v>1</v>
      </c>
      <c r="Q11" s="71">
        <f t="shared" si="3"/>
        <v>1</v>
      </c>
      <c r="R11" s="71">
        <f t="shared" si="4"/>
        <v>0.2</v>
      </c>
      <c r="S11" s="71">
        <f t="shared" si="5"/>
        <v>0.2</v>
      </c>
      <c r="T11" s="71">
        <f t="shared" si="6"/>
        <v>1</v>
      </c>
    </row>
    <row r="12" spans="1:20" ht="16" thickBot="1" x14ac:dyDescent="0.25">
      <c r="A12" s="134"/>
      <c r="B12" s="3" t="s">
        <v>8</v>
      </c>
      <c r="C12" s="42">
        <v>0</v>
      </c>
      <c r="D12" s="42">
        <v>2</v>
      </c>
      <c r="E12" s="42">
        <v>3</v>
      </c>
      <c r="F12" s="42">
        <v>0</v>
      </c>
      <c r="G12" s="50">
        <f t="shared" si="7"/>
        <v>3</v>
      </c>
      <c r="H12" s="50">
        <f t="shared" si="7"/>
        <v>2</v>
      </c>
      <c r="I12" s="70">
        <v>2</v>
      </c>
      <c r="J12" s="30">
        <f t="shared" si="8"/>
        <v>5</v>
      </c>
      <c r="K12" s="68">
        <f t="shared" si="0"/>
        <v>0</v>
      </c>
      <c r="L12" s="68">
        <f t="shared" si="0"/>
        <v>2</v>
      </c>
      <c r="M12" s="68">
        <f t="shared" si="0"/>
        <v>3</v>
      </c>
      <c r="N12" s="68">
        <f t="shared" si="0"/>
        <v>0</v>
      </c>
      <c r="O12" s="72">
        <f t="shared" si="1"/>
        <v>2</v>
      </c>
      <c r="P12" s="71">
        <f t="shared" si="2"/>
        <v>1</v>
      </c>
      <c r="Q12" s="71">
        <f t="shared" si="3"/>
        <v>1</v>
      </c>
      <c r="R12" s="71">
        <f t="shared" si="4"/>
        <v>0.4</v>
      </c>
      <c r="S12" s="71">
        <f t="shared" si="5"/>
        <v>0.4</v>
      </c>
      <c r="T12" s="71">
        <f t="shared" si="6"/>
        <v>1</v>
      </c>
    </row>
    <row r="13" spans="1:20" ht="16" thickBot="1" x14ac:dyDescent="0.25">
      <c r="A13" s="109" t="s">
        <v>1</v>
      </c>
      <c r="B13" s="110"/>
      <c r="C13" s="37">
        <f>SUM(C9:C12)</f>
        <v>0</v>
      </c>
      <c r="D13" s="37">
        <f t="shared" ref="D13:F13" si="9">SUM(D9:D12)</f>
        <v>7</v>
      </c>
      <c r="E13" s="37">
        <f>SUM(E9:E12)</f>
        <v>35</v>
      </c>
      <c r="F13" s="37">
        <f t="shared" si="9"/>
        <v>0</v>
      </c>
      <c r="G13" s="37">
        <f>SUM(G9:G12)</f>
        <v>35</v>
      </c>
      <c r="H13" s="37">
        <f>SUM(H9:H12)</f>
        <v>7</v>
      </c>
      <c r="I13" s="59">
        <f>SUM(I9:I12)</f>
        <v>7</v>
      </c>
      <c r="J13" s="30">
        <f t="shared" si="8"/>
        <v>42</v>
      </c>
      <c r="K13" s="73">
        <f t="shared" si="0"/>
        <v>0</v>
      </c>
      <c r="L13" s="73">
        <f t="shared" si="0"/>
        <v>7</v>
      </c>
      <c r="M13" s="73">
        <f t="shared" si="0"/>
        <v>35</v>
      </c>
      <c r="N13" s="73">
        <f t="shared" si="0"/>
        <v>0</v>
      </c>
      <c r="O13" s="74">
        <f t="shared" si="1"/>
        <v>7</v>
      </c>
      <c r="P13" s="71">
        <f t="shared" si="2"/>
        <v>1</v>
      </c>
      <c r="Q13" s="71">
        <f t="shared" si="3"/>
        <v>1</v>
      </c>
      <c r="R13" s="71">
        <f t="shared" si="4"/>
        <v>0.16666666666666666</v>
      </c>
      <c r="S13" s="71">
        <f t="shared" si="5"/>
        <v>0.16666666666666666</v>
      </c>
      <c r="T13" s="71">
        <f t="shared" si="6"/>
        <v>1</v>
      </c>
    </row>
    <row r="14" spans="1:20" ht="15" customHeight="1" x14ac:dyDescent="0.2">
      <c r="A14" s="132" t="s">
        <v>51</v>
      </c>
      <c r="B14" s="3" t="s">
        <v>5</v>
      </c>
      <c r="C14" s="79">
        <v>0</v>
      </c>
      <c r="D14" s="79">
        <v>0</v>
      </c>
      <c r="E14" s="79">
        <v>1</v>
      </c>
      <c r="F14" s="79">
        <v>0</v>
      </c>
      <c r="G14" s="50">
        <f>C14+E14</f>
        <v>1</v>
      </c>
      <c r="H14" s="50">
        <f>D14+F14</f>
        <v>0</v>
      </c>
      <c r="I14" s="69">
        <v>0</v>
      </c>
      <c r="J14" s="30">
        <f t="shared" si="8"/>
        <v>1</v>
      </c>
      <c r="K14" s="31">
        <f t="shared" ref="K14:K77" si="10">C14</f>
        <v>0</v>
      </c>
      <c r="L14" s="31">
        <f t="shared" ref="L14:L77" si="11">D14</f>
        <v>0</v>
      </c>
      <c r="M14" s="31">
        <f t="shared" ref="M14:M77" si="12">E14</f>
        <v>1</v>
      </c>
      <c r="N14" s="31">
        <f t="shared" ref="N14:N77" si="13">F14</f>
        <v>0</v>
      </c>
      <c r="O14" s="49">
        <f t="shared" ref="O14:O77" si="14">I14</f>
        <v>0</v>
      </c>
      <c r="P14" s="71">
        <f t="shared" ref="P14:P77" si="15">(K14+L14+M14+N14)/J14</f>
        <v>1</v>
      </c>
      <c r="Q14" s="71">
        <f t="shared" ref="Q14:Q77" si="16">(M14+N14)/(J14-K14-L14)</f>
        <v>1</v>
      </c>
      <c r="R14" s="71">
        <f t="shared" ref="R14:R77" si="17">(L14+N14)/(K14+L14+M14+N14)</f>
        <v>0</v>
      </c>
      <c r="S14" s="71">
        <f t="shared" ref="S14:S77" si="18">(L14+N14)/J14</f>
        <v>0</v>
      </c>
      <c r="T14" s="71" t="e">
        <f t="shared" ref="T14:T77" si="19">O14/(L14+N14)</f>
        <v>#DIV/0!</v>
      </c>
    </row>
    <row r="15" spans="1:20" x14ac:dyDescent="0.2">
      <c r="A15" s="133"/>
      <c r="B15" s="3" t="s">
        <v>6</v>
      </c>
      <c r="C15" s="42">
        <v>0</v>
      </c>
      <c r="D15" s="42">
        <v>0</v>
      </c>
      <c r="E15" s="42">
        <v>0</v>
      </c>
      <c r="F15" s="42">
        <v>0</v>
      </c>
      <c r="G15" s="50">
        <f t="shared" ref="G15:H17" si="20">C15+E15</f>
        <v>0</v>
      </c>
      <c r="H15" s="50">
        <f t="shared" si="20"/>
        <v>0</v>
      </c>
      <c r="I15" s="70">
        <v>0</v>
      </c>
      <c r="J15" s="30">
        <f t="shared" si="8"/>
        <v>0</v>
      </c>
      <c r="K15" s="31">
        <f t="shared" si="10"/>
        <v>0</v>
      </c>
      <c r="L15" s="31">
        <f t="shared" si="11"/>
        <v>0</v>
      </c>
      <c r="M15" s="31">
        <f t="shared" si="12"/>
        <v>0</v>
      </c>
      <c r="N15" s="31">
        <f t="shared" si="13"/>
        <v>0</v>
      </c>
      <c r="O15" s="49">
        <f t="shared" si="14"/>
        <v>0</v>
      </c>
      <c r="P15" s="71" t="e">
        <f t="shared" si="15"/>
        <v>#DIV/0!</v>
      </c>
      <c r="Q15" s="71" t="e">
        <f t="shared" si="16"/>
        <v>#DIV/0!</v>
      </c>
      <c r="R15" s="71" t="e">
        <f t="shared" si="17"/>
        <v>#DIV/0!</v>
      </c>
      <c r="S15" s="71" t="e">
        <f t="shared" si="18"/>
        <v>#DIV/0!</v>
      </c>
      <c r="T15" s="71" t="e">
        <f t="shared" si="19"/>
        <v>#DIV/0!</v>
      </c>
    </row>
    <row r="16" spans="1:20" x14ac:dyDescent="0.2">
      <c r="A16" s="133"/>
      <c r="B16" s="3" t="s">
        <v>7</v>
      </c>
      <c r="C16" s="42">
        <v>0</v>
      </c>
      <c r="D16" s="42">
        <v>0</v>
      </c>
      <c r="E16" s="42">
        <v>2</v>
      </c>
      <c r="F16" s="42">
        <v>0</v>
      </c>
      <c r="G16" s="50">
        <f t="shared" si="20"/>
        <v>2</v>
      </c>
      <c r="H16" s="50">
        <f t="shared" si="20"/>
        <v>0</v>
      </c>
      <c r="I16" s="70">
        <v>0</v>
      </c>
      <c r="J16" s="30">
        <f t="shared" si="8"/>
        <v>2</v>
      </c>
      <c r="K16" s="31">
        <f t="shared" si="10"/>
        <v>0</v>
      </c>
      <c r="L16" s="31">
        <f t="shared" si="11"/>
        <v>0</v>
      </c>
      <c r="M16" s="31">
        <f t="shared" si="12"/>
        <v>2</v>
      </c>
      <c r="N16" s="31">
        <f t="shared" si="13"/>
        <v>0</v>
      </c>
      <c r="O16" s="49">
        <f t="shared" si="14"/>
        <v>0</v>
      </c>
      <c r="P16" s="71">
        <f t="shared" si="15"/>
        <v>1</v>
      </c>
      <c r="Q16" s="71">
        <f t="shared" si="16"/>
        <v>1</v>
      </c>
      <c r="R16" s="71">
        <f t="shared" si="17"/>
        <v>0</v>
      </c>
      <c r="S16" s="71">
        <f t="shared" si="18"/>
        <v>0</v>
      </c>
      <c r="T16" s="71" t="e">
        <f t="shared" si="19"/>
        <v>#DIV/0!</v>
      </c>
    </row>
    <row r="17" spans="1:20" ht="16" thickBot="1" x14ac:dyDescent="0.25">
      <c r="A17" s="134"/>
      <c r="B17" s="3" t="s">
        <v>8</v>
      </c>
      <c r="C17" s="42">
        <v>0</v>
      </c>
      <c r="D17" s="42">
        <v>0</v>
      </c>
      <c r="E17" s="42">
        <v>0</v>
      </c>
      <c r="F17" s="42">
        <v>0</v>
      </c>
      <c r="G17" s="50">
        <f t="shared" si="20"/>
        <v>0</v>
      </c>
      <c r="H17" s="50">
        <f t="shared" si="20"/>
        <v>0</v>
      </c>
      <c r="I17" s="70">
        <v>0</v>
      </c>
      <c r="J17" s="30">
        <f t="shared" ref="J17" si="21">SUM(G17:H17)</f>
        <v>0</v>
      </c>
      <c r="K17" s="68">
        <f t="shared" si="10"/>
        <v>0</v>
      </c>
      <c r="L17" s="68">
        <f t="shared" si="11"/>
        <v>0</v>
      </c>
      <c r="M17" s="68">
        <f t="shared" si="12"/>
        <v>0</v>
      </c>
      <c r="N17" s="68">
        <f t="shared" si="13"/>
        <v>0</v>
      </c>
      <c r="O17" s="72">
        <f t="shared" si="14"/>
        <v>0</v>
      </c>
      <c r="P17" s="71" t="e">
        <f t="shared" si="15"/>
        <v>#DIV/0!</v>
      </c>
      <c r="Q17" s="71" t="e">
        <f t="shared" si="16"/>
        <v>#DIV/0!</v>
      </c>
      <c r="R17" s="71" t="e">
        <f t="shared" si="17"/>
        <v>#DIV/0!</v>
      </c>
      <c r="S17" s="71" t="e">
        <f t="shared" si="18"/>
        <v>#DIV/0!</v>
      </c>
      <c r="T17" s="71" t="e">
        <f t="shared" si="19"/>
        <v>#DIV/0!</v>
      </c>
    </row>
    <row r="18" spans="1:20" ht="16" thickBot="1" x14ac:dyDescent="0.25">
      <c r="A18" s="109" t="s">
        <v>1</v>
      </c>
      <c r="B18" s="110"/>
      <c r="C18" s="37">
        <f>SUM(C14:C17)</f>
        <v>0</v>
      </c>
      <c r="D18" s="37">
        <f t="shared" ref="D18:F18" si="22">SUM(D14:D17)</f>
        <v>0</v>
      </c>
      <c r="E18" s="37">
        <f>SUM(E14:E17)</f>
        <v>3</v>
      </c>
      <c r="F18" s="37">
        <f t="shared" si="22"/>
        <v>0</v>
      </c>
      <c r="G18" s="37">
        <f>SUM(G14:G17)</f>
        <v>3</v>
      </c>
      <c r="H18" s="37">
        <f>SUM(H14:H17)</f>
        <v>0</v>
      </c>
      <c r="I18" s="59">
        <f>SUM(I14:I17)</f>
        <v>0</v>
      </c>
      <c r="J18" s="30">
        <f t="shared" si="8"/>
        <v>3</v>
      </c>
      <c r="K18" s="73">
        <f t="shared" si="10"/>
        <v>0</v>
      </c>
      <c r="L18" s="73">
        <f t="shared" si="11"/>
        <v>0</v>
      </c>
      <c r="M18" s="73">
        <f t="shared" si="12"/>
        <v>3</v>
      </c>
      <c r="N18" s="73">
        <f t="shared" si="13"/>
        <v>0</v>
      </c>
      <c r="O18" s="74">
        <f t="shared" si="14"/>
        <v>0</v>
      </c>
      <c r="P18" s="71">
        <f t="shared" si="15"/>
        <v>1</v>
      </c>
      <c r="Q18" s="71">
        <f t="shared" si="16"/>
        <v>1</v>
      </c>
      <c r="R18" s="71">
        <f t="shared" si="17"/>
        <v>0</v>
      </c>
      <c r="S18" s="71">
        <f t="shared" si="18"/>
        <v>0</v>
      </c>
      <c r="T18" s="71" t="e">
        <f t="shared" si="19"/>
        <v>#DIV/0!</v>
      </c>
    </row>
    <row r="19" spans="1:20" ht="15" customHeight="1" x14ac:dyDescent="0.2">
      <c r="A19" s="132" t="s">
        <v>52</v>
      </c>
      <c r="B19" s="3" t="s">
        <v>5</v>
      </c>
      <c r="C19" s="79">
        <v>0</v>
      </c>
      <c r="D19" s="79">
        <v>0</v>
      </c>
      <c r="E19" s="50">
        <v>2</v>
      </c>
      <c r="F19" s="50">
        <v>0</v>
      </c>
      <c r="G19" s="50">
        <f>C19+E19</f>
        <v>2</v>
      </c>
      <c r="H19" s="50">
        <f>D19+F19</f>
        <v>0</v>
      </c>
      <c r="I19" s="69">
        <v>0</v>
      </c>
      <c r="J19" s="30">
        <f t="shared" si="8"/>
        <v>2</v>
      </c>
      <c r="K19" s="31">
        <f t="shared" si="10"/>
        <v>0</v>
      </c>
      <c r="L19" s="31">
        <f t="shared" si="11"/>
        <v>0</v>
      </c>
      <c r="M19" s="31">
        <f t="shared" si="12"/>
        <v>2</v>
      </c>
      <c r="N19" s="31">
        <f t="shared" si="13"/>
        <v>0</v>
      </c>
      <c r="O19" s="49">
        <f t="shared" si="14"/>
        <v>0</v>
      </c>
      <c r="P19" s="71">
        <f t="shared" si="15"/>
        <v>1</v>
      </c>
      <c r="Q19" s="71">
        <f t="shared" si="16"/>
        <v>1</v>
      </c>
      <c r="R19" s="71">
        <f t="shared" si="17"/>
        <v>0</v>
      </c>
      <c r="S19" s="71">
        <f t="shared" si="18"/>
        <v>0</v>
      </c>
      <c r="T19" s="71" t="e">
        <f t="shared" si="19"/>
        <v>#DIV/0!</v>
      </c>
    </row>
    <row r="20" spans="1:20" x14ac:dyDescent="0.2">
      <c r="A20" s="133"/>
      <c r="B20" s="3" t="s">
        <v>6</v>
      </c>
      <c r="C20" s="42">
        <v>0</v>
      </c>
      <c r="D20" s="42">
        <v>0</v>
      </c>
      <c r="E20" s="42">
        <v>1</v>
      </c>
      <c r="F20" s="42">
        <v>0</v>
      </c>
      <c r="G20" s="50">
        <f t="shared" ref="G20:H22" si="23">C20+E20</f>
        <v>1</v>
      </c>
      <c r="H20" s="50">
        <f t="shared" si="23"/>
        <v>0</v>
      </c>
      <c r="I20" s="70">
        <v>0</v>
      </c>
      <c r="J20" s="30">
        <f t="shared" si="8"/>
        <v>1</v>
      </c>
      <c r="K20" s="31">
        <f t="shared" si="10"/>
        <v>0</v>
      </c>
      <c r="L20" s="31">
        <f t="shared" si="11"/>
        <v>0</v>
      </c>
      <c r="M20" s="31">
        <f t="shared" si="12"/>
        <v>1</v>
      </c>
      <c r="N20" s="31">
        <f t="shared" si="13"/>
        <v>0</v>
      </c>
      <c r="O20" s="49">
        <f t="shared" si="14"/>
        <v>0</v>
      </c>
      <c r="P20" s="71">
        <f t="shared" si="15"/>
        <v>1</v>
      </c>
      <c r="Q20" s="71">
        <f t="shared" si="16"/>
        <v>1</v>
      </c>
      <c r="R20" s="71">
        <f t="shared" si="17"/>
        <v>0</v>
      </c>
      <c r="S20" s="71">
        <f t="shared" si="18"/>
        <v>0</v>
      </c>
      <c r="T20" s="71" t="e">
        <f t="shared" si="19"/>
        <v>#DIV/0!</v>
      </c>
    </row>
    <row r="21" spans="1:20" x14ac:dyDescent="0.2">
      <c r="A21" s="133"/>
      <c r="B21" s="3" t="s">
        <v>7</v>
      </c>
      <c r="C21" s="42">
        <v>0</v>
      </c>
      <c r="D21" s="42">
        <v>0</v>
      </c>
      <c r="E21" s="42">
        <v>1</v>
      </c>
      <c r="F21" s="42">
        <v>0</v>
      </c>
      <c r="G21" s="50">
        <f t="shared" si="23"/>
        <v>1</v>
      </c>
      <c r="H21" s="50">
        <f t="shared" si="23"/>
        <v>0</v>
      </c>
      <c r="I21" s="70">
        <v>0</v>
      </c>
      <c r="J21" s="30">
        <f t="shared" si="8"/>
        <v>1</v>
      </c>
      <c r="K21" s="31">
        <f t="shared" si="10"/>
        <v>0</v>
      </c>
      <c r="L21" s="31">
        <f t="shared" si="11"/>
        <v>0</v>
      </c>
      <c r="M21" s="31">
        <f t="shared" si="12"/>
        <v>1</v>
      </c>
      <c r="N21" s="31">
        <f t="shared" si="13"/>
        <v>0</v>
      </c>
      <c r="O21" s="49">
        <f t="shared" si="14"/>
        <v>0</v>
      </c>
      <c r="P21" s="71">
        <f t="shared" si="15"/>
        <v>1</v>
      </c>
      <c r="Q21" s="71">
        <f t="shared" si="16"/>
        <v>1</v>
      </c>
      <c r="R21" s="71">
        <f t="shared" si="17"/>
        <v>0</v>
      </c>
      <c r="S21" s="71">
        <f t="shared" si="18"/>
        <v>0</v>
      </c>
      <c r="T21" s="71" t="e">
        <f t="shared" si="19"/>
        <v>#DIV/0!</v>
      </c>
    </row>
    <row r="22" spans="1:20" ht="16" thickBot="1" x14ac:dyDescent="0.25">
      <c r="A22" s="134"/>
      <c r="B22" s="3" t="s">
        <v>8</v>
      </c>
      <c r="C22" s="42">
        <v>0</v>
      </c>
      <c r="D22" s="42">
        <v>0</v>
      </c>
      <c r="E22" s="42">
        <v>0</v>
      </c>
      <c r="F22" s="42">
        <v>0</v>
      </c>
      <c r="G22" s="50">
        <f t="shared" si="23"/>
        <v>0</v>
      </c>
      <c r="H22" s="50">
        <f t="shared" si="23"/>
        <v>0</v>
      </c>
      <c r="I22" s="70">
        <v>0</v>
      </c>
      <c r="J22" s="30">
        <f t="shared" ref="J22" si="24">SUM(G22:H22)</f>
        <v>0</v>
      </c>
      <c r="K22" s="68">
        <f t="shared" si="10"/>
        <v>0</v>
      </c>
      <c r="L22" s="68">
        <f t="shared" si="11"/>
        <v>0</v>
      </c>
      <c r="M22" s="68">
        <f t="shared" si="12"/>
        <v>0</v>
      </c>
      <c r="N22" s="68">
        <f t="shared" si="13"/>
        <v>0</v>
      </c>
      <c r="O22" s="72">
        <f t="shared" si="14"/>
        <v>0</v>
      </c>
      <c r="P22" s="71" t="e">
        <f t="shared" si="15"/>
        <v>#DIV/0!</v>
      </c>
      <c r="Q22" s="71" t="e">
        <f t="shared" si="16"/>
        <v>#DIV/0!</v>
      </c>
      <c r="R22" s="71" t="e">
        <f t="shared" si="17"/>
        <v>#DIV/0!</v>
      </c>
      <c r="S22" s="71" t="e">
        <f t="shared" si="18"/>
        <v>#DIV/0!</v>
      </c>
      <c r="T22" s="71" t="e">
        <f t="shared" si="19"/>
        <v>#DIV/0!</v>
      </c>
    </row>
    <row r="23" spans="1:20" ht="16" thickBot="1" x14ac:dyDescent="0.25">
      <c r="A23" s="109" t="s">
        <v>1</v>
      </c>
      <c r="B23" s="110"/>
      <c r="C23" s="37">
        <f>SUM(C19:C22)</f>
        <v>0</v>
      </c>
      <c r="D23" s="37">
        <f t="shared" ref="D23:F23" si="25">SUM(D19:D22)</f>
        <v>0</v>
      </c>
      <c r="E23" s="37">
        <f>SUM(E19:E22)</f>
        <v>4</v>
      </c>
      <c r="F23" s="37">
        <f t="shared" si="25"/>
        <v>0</v>
      </c>
      <c r="G23" s="37">
        <f>SUM(G19:G22)</f>
        <v>4</v>
      </c>
      <c r="H23" s="37">
        <f>SUM(H19:H22)</f>
        <v>0</v>
      </c>
      <c r="I23" s="59">
        <f>SUM(I19:I22)</f>
        <v>0</v>
      </c>
      <c r="J23" s="30">
        <f t="shared" si="8"/>
        <v>4</v>
      </c>
      <c r="K23" s="73">
        <f t="shared" si="10"/>
        <v>0</v>
      </c>
      <c r="L23" s="73">
        <f t="shared" si="11"/>
        <v>0</v>
      </c>
      <c r="M23" s="73">
        <f t="shared" si="12"/>
        <v>4</v>
      </c>
      <c r="N23" s="73">
        <f t="shared" si="13"/>
        <v>0</v>
      </c>
      <c r="O23" s="74">
        <f t="shared" si="14"/>
        <v>0</v>
      </c>
      <c r="P23" s="71">
        <f t="shared" si="15"/>
        <v>1</v>
      </c>
      <c r="Q23" s="71">
        <f t="shared" si="16"/>
        <v>1</v>
      </c>
      <c r="R23" s="71">
        <f t="shared" si="17"/>
        <v>0</v>
      </c>
      <c r="S23" s="71">
        <f t="shared" si="18"/>
        <v>0</v>
      </c>
      <c r="T23" s="71" t="e">
        <f t="shared" si="19"/>
        <v>#DIV/0!</v>
      </c>
    </row>
    <row r="24" spans="1:20" ht="15" customHeight="1" x14ac:dyDescent="0.2">
      <c r="A24" s="132" t="s">
        <v>53</v>
      </c>
      <c r="B24" s="3" t="s">
        <v>5</v>
      </c>
      <c r="C24" s="79">
        <v>0</v>
      </c>
      <c r="D24" s="79">
        <v>0</v>
      </c>
      <c r="E24" s="79">
        <v>3</v>
      </c>
      <c r="F24" s="79">
        <v>0</v>
      </c>
      <c r="G24" s="50">
        <f>C24+E24</f>
        <v>3</v>
      </c>
      <c r="H24" s="50">
        <f>D24+F24</f>
        <v>0</v>
      </c>
      <c r="I24" s="69">
        <v>0</v>
      </c>
      <c r="J24" s="30">
        <f t="shared" si="8"/>
        <v>3</v>
      </c>
      <c r="K24" s="31">
        <f t="shared" si="10"/>
        <v>0</v>
      </c>
      <c r="L24" s="31">
        <f t="shared" si="11"/>
        <v>0</v>
      </c>
      <c r="M24" s="31">
        <f t="shared" si="12"/>
        <v>3</v>
      </c>
      <c r="N24" s="31">
        <f t="shared" si="13"/>
        <v>0</v>
      </c>
      <c r="O24" s="49">
        <f t="shared" si="14"/>
        <v>0</v>
      </c>
      <c r="P24" s="71">
        <f t="shared" si="15"/>
        <v>1</v>
      </c>
      <c r="Q24" s="71">
        <f t="shared" si="16"/>
        <v>1</v>
      </c>
      <c r="R24" s="71">
        <f t="shared" si="17"/>
        <v>0</v>
      </c>
      <c r="S24" s="71">
        <f t="shared" si="18"/>
        <v>0</v>
      </c>
      <c r="T24" s="71" t="e">
        <f t="shared" si="19"/>
        <v>#DIV/0!</v>
      </c>
    </row>
    <row r="25" spans="1:20" x14ac:dyDescent="0.2">
      <c r="A25" s="133"/>
      <c r="B25" s="3" t="s">
        <v>6</v>
      </c>
      <c r="C25" s="42">
        <v>1</v>
      </c>
      <c r="D25" s="42">
        <v>1</v>
      </c>
      <c r="E25" s="42">
        <v>1</v>
      </c>
      <c r="F25" s="42">
        <v>0</v>
      </c>
      <c r="G25" s="50">
        <f t="shared" ref="G25:H27" si="26">C25+E25</f>
        <v>2</v>
      </c>
      <c r="H25" s="50">
        <f t="shared" si="26"/>
        <v>1</v>
      </c>
      <c r="I25" s="70">
        <v>1</v>
      </c>
      <c r="J25" s="30">
        <f t="shared" si="8"/>
        <v>3</v>
      </c>
      <c r="K25" s="31">
        <f t="shared" si="10"/>
        <v>1</v>
      </c>
      <c r="L25" s="31">
        <f t="shared" si="11"/>
        <v>1</v>
      </c>
      <c r="M25" s="31">
        <f t="shared" si="12"/>
        <v>1</v>
      </c>
      <c r="N25" s="31">
        <f t="shared" si="13"/>
        <v>0</v>
      </c>
      <c r="O25" s="49">
        <f t="shared" si="14"/>
        <v>1</v>
      </c>
      <c r="P25" s="71">
        <f t="shared" si="15"/>
        <v>1</v>
      </c>
      <c r="Q25" s="71">
        <f t="shared" si="16"/>
        <v>1</v>
      </c>
      <c r="R25" s="71">
        <f t="shared" si="17"/>
        <v>0.33333333333333331</v>
      </c>
      <c r="S25" s="71">
        <f t="shared" si="18"/>
        <v>0.33333333333333331</v>
      </c>
      <c r="T25" s="71">
        <f t="shared" si="19"/>
        <v>1</v>
      </c>
    </row>
    <row r="26" spans="1:20" x14ac:dyDescent="0.2">
      <c r="A26" s="133"/>
      <c r="B26" s="3" t="s">
        <v>7</v>
      </c>
      <c r="C26" s="42">
        <v>0</v>
      </c>
      <c r="D26" s="42">
        <v>0</v>
      </c>
      <c r="E26" s="42">
        <v>0</v>
      </c>
      <c r="F26" s="42">
        <v>0</v>
      </c>
      <c r="G26" s="50">
        <f t="shared" si="26"/>
        <v>0</v>
      </c>
      <c r="H26" s="50">
        <f t="shared" si="26"/>
        <v>0</v>
      </c>
      <c r="I26" s="70">
        <v>0</v>
      </c>
      <c r="J26" s="30">
        <f t="shared" si="8"/>
        <v>0</v>
      </c>
      <c r="K26" s="31">
        <f t="shared" si="10"/>
        <v>0</v>
      </c>
      <c r="L26" s="31">
        <f t="shared" si="11"/>
        <v>0</v>
      </c>
      <c r="M26" s="31">
        <f t="shared" si="12"/>
        <v>0</v>
      </c>
      <c r="N26" s="31">
        <f t="shared" si="13"/>
        <v>0</v>
      </c>
      <c r="O26" s="49">
        <f t="shared" si="14"/>
        <v>0</v>
      </c>
      <c r="P26" s="71" t="e">
        <f t="shared" si="15"/>
        <v>#DIV/0!</v>
      </c>
      <c r="Q26" s="71" t="e">
        <f t="shared" si="16"/>
        <v>#DIV/0!</v>
      </c>
      <c r="R26" s="71" t="e">
        <f t="shared" si="17"/>
        <v>#DIV/0!</v>
      </c>
      <c r="S26" s="71" t="e">
        <f t="shared" si="18"/>
        <v>#DIV/0!</v>
      </c>
      <c r="T26" s="71" t="e">
        <f t="shared" si="19"/>
        <v>#DIV/0!</v>
      </c>
    </row>
    <row r="27" spans="1:20" ht="16" thickBot="1" x14ac:dyDescent="0.25">
      <c r="A27" s="134"/>
      <c r="B27" s="3" t="s">
        <v>8</v>
      </c>
      <c r="C27" s="42">
        <v>0</v>
      </c>
      <c r="D27" s="42">
        <v>0</v>
      </c>
      <c r="E27" s="42">
        <v>0</v>
      </c>
      <c r="F27" s="42">
        <v>0</v>
      </c>
      <c r="G27" s="50">
        <f t="shared" si="26"/>
        <v>0</v>
      </c>
      <c r="H27" s="50">
        <f t="shared" si="26"/>
        <v>0</v>
      </c>
      <c r="I27" s="70">
        <v>0</v>
      </c>
      <c r="J27" s="30">
        <f t="shared" ref="J27" si="27">SUM(G27:H27)</f>
        <v>0</v>
      </c>
      <c r="K27" s="68">
        <f t="shared" si="10"/>
        <v>0</v>
      </c>
      <c r="L27" s="68">
        <f t="shared" si="11"/>
        <v>0</v>
      </c>
      <c r="M27" s="68">
        <f t="shared" si="12"/>
        <v>0</v>
      </c>
      <c r="N27" s="68">
        <f t="shared" si="13"/>
        <v>0</v>
      </c>
      <c r="O27" s="72">
        <f t="shared" si="14"/>
        <v>0</v>
      </c>
      <c r="P27" s="71" t="e">
        <f t="shared" si="15"/>
        <v>#DIV/0!</v>
      </c>
      <c r="Q27" s="71" t="e">
        <f t="shared" si="16"/>
        <v>#DIV/0!</v>
      </c>
      <c r="R27" s="71" t="e">
        <f t="shared" si="17"/>
        <v>#DIV/0!</v>
      </c>
      <c r="S27" s="71" t="e">
        <f t="shared" si="18"/>
        <v>#DIV/0!</v>
      </c>
      <c r="T27" s="71" t="e">
        <f t="shared" si="19"/>
        <v>#DIV/0!</v>
      </c>
    </row>
    <row r="28" spans="1:20" ht="16" thickBot="1" x14ac:dyDescent="0.25">
      <c r="A28" s="109" t="s">
        <v>1</v>
      </c>
      <c r="B28" s="110"/>
      <c r="C28" s="37">
        <f>SUM(C24:C27)</f>
        <v>1</v>
      </c>
      <c r="D28" s="37">
        <f t="shared" ref="D28:F28" si="28">SUM(D24:D27)</f>
        <v>1</v>
      </c>
      <c r="E28" s="37">
        <f>SUM(E24:E27)</f>
        <v>4</v>
      </c>
      <c r="F28" s="37">
        <f t="shared" si="28"/>
        <v>0</v>
      </c>
      <c r="G28" s="37">
        <f>SUM(G24:G27)</f>
        <v>5</v>
      </c>
      <c r="H28" s="37">
        <f>SUM(H24:H27)</f>
        <v>1</v>
      </c>
      <c r="I28" s="59">
        <f>SUM(I24:I27)</f>
        <v>1</v>
      </c>
      <c r="J28" s="30">
        <f t="shared" si="8"/>
        <v>6</v>
      </c>
      <c r="K28" s="73">
        <f t="shared" si="10"/>
        <v>1</v>
      </c>
      <c r="L28" s="73">
        <f t="shared" si="11"/>
        <v>1</v>
      </c>
      <c r="M28" s="73">
        <f t="shared" si="12"/>
        <v>4</v>
      </c>
      <c r="N28" s="73">
        <f t="shared" si="13"/>
        <v>0</v>
      </c>
      <c r="O28" s="74">
        <f t="shared" si="14"/>
        <v>1</v>
      </c>
      <c r="P28" s="71">
        <f t="shared" si="15"/>
        <v>1</v>
      </c>
      <c r="Q28" s="71">
        <f t="shared" si="16"/>
        <v>1</v>
      </c>
      <c r="R28" s="71">
        <f t="shared" si="17"/>
        <v>0.16666666666666666</v>
      </c>
      <c r="S28" s="71">
        <f t="shared" si="18"/>
        <v>0.16666666666666666</v>
      </c>
      <c r="T28" s="71">
        <f t="shared" si="19"/>
        <v>1</v>
      </c>
    </row>
    <row r="29" spans="1:20" ht="15" customHeight="1" x14ac:dyDescent="0.2">
      <c r="A29" s="132" t="s">
        <v>54</v>
      </c>
      <c r="B29" s="3" t="s">
        <v>5</v>
      </c>
      <c r="C29" s="79">
        <v>0</v>
      </c>
      <c r="D29" s="79">
        <v>0</v>
      </c>
      <c r="E29" s="50">
        <v>4</v>
      </c>
      <c r="F29" s="50">
        <v>0</v>
      </c>
      <c r="G29" s="50">
        <f>C29+E29</f>
        <v>4</v>
      </c>
      <c r="H29" s="50">
        <f>D29+F29</f>
        <v>0</v>
      </c>
      <c r="I29" s="69">
        <v>0</v>
      </c>
      <c r="J29" s="30">
        <f t="shared" si="8"/>
        <v>4</v>
      </c>
      <c r="K29" s="31">
        <f t="shared" si="10"/>
        <v>0</v>
      </c>
      <c r="L29" s="31">
        <f t="shared" si="11"/>
        <v>0</v>
      </c>
      <c r="M29" s="31">
        <f t="shared" si="12"/>
        <v>4</v>
      </c>
      <c r="N29" s="31">
        <f t="shared" si="13"/>
        <v>0</v>
      </c>
      <c r="O29" s="49">
        <f t="shared" si="14"/>
        <v>0</v>
      </c>
      <c r="P29" s="71">
        <f t="shared" si="15"/>
        <v>1</v>
      </c>
      <c r="Q29" s="71">
        <f t="shared" si="16"/>
        <v>1</v>
      </c>
      <c r="R29" s="71">
        <f t="shared" si="17"/>
        <v>0</v>
      </c>
      <c r="S29" s="71">
        <f t="shared" si="18"/>
        <v>0</v>
      </c>
      <c r="T29" s="71" t="e">
        <f t="shared" si="19"/>
        <v>#DIV/0!</v>
      </c>
    </row>
    <row r="30" spans="1:20" x14ac:dyDescent="0.2">
      <c r="A30" s="133"/>
      <c r="B30" s="3" t="s">
        <v>6</v>
      </c>
      <c r="C30" s="42">
        <v>0</v>
      </c>
      <c r="D30" s="42">
        <v>0</v>
      </c>
      <c r="E30" s="42">
        <v>0</v>
      </c>
      <c r="F30" s="42">
        <v>0</v>
      </c>
      <c r="G30" s="50">
        <f t="shared" ref="G30:H32" si="29">C30+E30</f>
        <v>0</v>
      </c>
      <c r="H30" s="50">
        <f t="shared" si="29"/>
        <v>0</v>
      </c>
      <c r="I30" s="70">
        <v>0</v>
      </c>
      <c r="J30" s="30">
        <f t="shared" si="8"/>
        <v>0</v>
      </c>
      <c r="K30" s="31">
        <f t="shared" si="10"/>
        <v>0</v>
      </c>
      <c r="L30" s="31">
        <f t="shared" si="11"/>
        <v>0</v>
      </c>
      <c r="M30" s="31">
        <f t="shared" si="12"/>
        <v>0</v>
      </c>
      <c r="N30" s="31">
        <f t="shared" si="13"/>
        <v>0</v>
      </c>
      <c r="O30" s="49">
        <f t="shared" si="14"/>
        <v>0</v>
      </c>
      <c r="P30" s="71" t="e">
        <f t="shared" si="15"/>
        <v>#DIV/0!</v>
      </c>
      <c r="Q30" s="71" t="e">
        <f t="shared" si="16"/>
        <v>#DIV/0!</v>
      </c>
      <c r="R30" s="71" t="e">
        <f t="shared" si="17"/>
        <v>#DIV/0!</v>
      </c>
      <c r="S30" s="71" t="e">
        <f t="shared" si="18"/>
        <v>#DIV/0!</v>
      </c>
      <c r="T30" s="71" t="e">
        <f t="shared" si="19"/>
        <v>#DIV/0!</v>
      </c>
    </row>
    <row r="31" spans="1:20" x14ac:dyDescent="0.2">
      <c r="A31" s="133"/>
      <c r="B31" s="3" t="s">
        <v>7</v>
      </c>
      <c r="C31" s="42">
        <v>0</v>
      </c>
      <c r="D31" s="42">
        <v>0</v>
      </c>
      <c r="E31" s="42">
        <v>0</v>
      </c>
      <c r="F31" s="42">
        <v>0</v>
      </c>
      <c r="G31" s="50">
        <f t="shared" si="29"/>
        <v>0</v>
      </c>
      <c r="H31" s="50">
        <f t="shared" si="29"/>
        <v>0</v>
      </c>
      <c r="I31" s="70">
        <v>0</v>
      </c>
      <c r="J31" s="30">
        <f t="shared" si="8"/>
        <v>0</v>
      </c>
      <c r="K31" s="31">
        <f t="shared" si="10"/>
        <v>0</v>
      </c>
      <c r="L31" s="31">
        <f t="shared" si="11"/>
        <v>0</v>
      </c>
      <c r="M31" s="31">
        <f t="shared" si="12"/>
        <v>0</v>
      </c>
      <c r="N31" s="31">
        <f t="shared" si="13"/>
        <v>0</v>
      </c>
      <c r="O31" s="49">
        <f t="shared" si="14"/>
        <v>0</v>
      </c>
      <c r="P31" s="71" t="e">
        <f t="shared" si="15"/>
        <v>#DIV/0!</v>
      </c>
      <c r="Q31" s="71" t="e">
        <f t="shared" si="16"/>
        <v>#DIV/0!</v>
      </c>
      <c r="R31" s="71" t="e">
        <f t="shared" si="17"/>
        <v>#DIV/0!</v>
      </c>
      <c r="S31" s="71" t="e">
        <f t="shared" si="18"/>
        <v>#DIV/0!</v>
      </c>
      <c r="T31" s="71" t="e">
        <f t="shared" si="19"/>
        <v>#DIV/0!</v>
      </c>
    </row>
    <row r="32" spans="1:20" ht="16" thickBot="1" x14ac:dyDescent="0.25">
      <c r="A32" s="134"/>
      <c r="B32" s="3" t="s">
        <v>8</v>
      </c>
      <c r="C32" s="42">
        <v>0</v>
      </c>
      <c r="D32" s="42">
        <v>0</v>
      </c>
      <c r="E32" s="42">
        <v>1</v>
      </c>
      <c r="F32" s="42">
        <v>0</v>
      </c>
      <c r="G32" s="50">
        <f t="shared" si="29"/>
        <v>1</v>
      </c>
      <c r="H32" s="50">
        <f t="shared" si="29"/>
        <v>0</v>
      </c>
      <c r="I32" s="70">
        <v>0</v>
      </c>
      <c r="J32" s="30">
        <f t="shared" ref="J32" si="30">SUM(G32:H32)</f>
        <v>1</v>
      </c>
      <c r="K32" s="68">
        <f t="shared" si="10"/>
        <v>0</v>
      </c>
      <c r="L32" s="68">
        <f t="shared" si="11"/>
        <v>0</v>
      </c>
      <c r="M32" s="68">
        <f t="shared" si="12"/>
        <v>1</v>
      </c>
      <c r="N32" s="68">
        <f t="shared" si="13"/>
        <v>0</v>
      </c>
      <c r="O32" s="72">
        <f t="shared" si="14"/>
        <v>0</v>
      </c>
      <c r="P32" s="71">
        <f t="shared" si="15"/>
        <v>1</v>
      </c>
      <c r="Q32" s="71">
        <f t="shared" si="16"/>
        <v>1</v>
      </c>
      <c r="R32" s="71">
        <f t="shared" si="17"/>
        <v>0</v>
      </c>
      <c r="S32" s="71">
        <f t="shared" si="18"/>
        <v>0</v>
      </c>
      <c r="T32" s="71" t="e">
        <f t="shared" si="19"/>
        <v>#DIV/0!</v>
      </c>
    </row>
    <row r="33" spans="1:20" ht="16" thickBot="1" x14ac:dyDescent="0.25">
      <c r="A33" s="109" t="s">
        <v>1</v>
      </c>
      <c r="B33" s="110"/>
      <c r="C33" s="37">
        <f>SUM(C29:C32)</f>
        <v>0</v>
      </c>
      <c r="D33" s="37">
        <f t="shared" ref="D33:F33" si="31">SUM(D29:D32)</f>
        <v>0</v>
      </c>
      <c r="E33" s="37">
        <f>SUM(E29:E32)</f>
        <v>5</v>
      </c>
      <c r="F33" s="37">
        <f t="shared" si="31"/>
        <v>0</v>
      </c>
      <c r="G33" s="37">
        <f>SUM(G29:G32)</f>
        <v>5</v>
      </c>
      <c r="H33" s="37">
        <f>SUM(H29:H32)</f>
        <v>0</v>
      </c>
      <c r="I33" s="59">
        <f>SUM(I29:I32)</f>
        <v>0</v>
      </c>
      <c r="J33" s="30">
        <f t="shared" si="8"/>
        <v>5</v>
      </c>
      <c r="K33" s="73">
        <f t="shared" si="10"/>
        <v>0</v>
      </c>
      <c r="L33" s="73">
        <f t="shared" si="11"/>
        <v>0</v>
      </c>
      <c r="M33" s="73">
        <f t="shared" si="12"/>
        <v>5</v>
      </c>
      <c r="N33" s="73">
        <f t="shared" si="13"/>
        <v>0</v>
      </c>
      <c r="O33" s="74">
        <f t="shared" si="14"/>
        <v>0</v>
      </c>
      <c r="P33" s="71">
        <f t="shared" si="15"/>
        <v>1</v>
      </c>
      <c r="Q33" s="71">
        <f t="shared" si="16"/>
        <v>1</v>
      </c>
      <c r="R33" s="71">
        <f t="shared" si="17"/>
        <v>0</v>
      </c>
      <c r="S33" s="71">
        <f t="shared" si="18"/>
        <v>0</v>
      </c>
      <c r="T33" s="71" t="e">
        <f t="shared" si="19"/>
        <v>#DIV/0!</v>
      </c>
    </row>
    <row r="34" spans="1:20" ht="15" customHeight="1" x14ac:dyDescent="0.2">
      <c r="A34" s="132" t="s">
        <v>55</v>
      </c>
      <c r="B34" s="3" t="s">
        <v>5</v>
      </c>
      <c r="C34" s="79">
        <v>0</v>
      </c>
      <c r="D34" s="79">
        <v>0</v>
      </c>
      <c r="E34" s="50">
        <v>14</v>
      </c>
      <c r="F34" s="50">
        <v>0</v>
      </c>
      <c r="G34" s="50">
        <f>C34+E34</f>
        <v>14</v>
      </c>
      <c r="H34" s="50">
        <f>D34+F34</f>
        <v>0</v>
      </c>
      <c r="I34" s="69">
        <v>0</v>
      </c>
      <c r="J34" s="30">
        <f t="shared" si="8"/>
        <v>14</v>
      </c>
      <c r="K34" s="31">
        <f t="shared" si="10"/>
        <v>0</v>
      </c>
      <c r="L34" s="31">
        <f t="shared" si="11"/>
        <v>0</v>
      </c>
      <c r="M34" s="31">
        <f t="shared" si="12"/>
        <v>14</v>
      </c>
      <c r="N34" s="31">
        <f t="shared" si="13"/>
        <v>0</v>
      </c>
      <c r="O34" s="49">
        <f t="shared" si="14"/>
        <v>0</v>
      </c>
      <c r="P34" s="71">
        <f t="shared" si="15"/>
        <v>1</v>
      </c>
      <c r="Q34" s="71">
        <f t="shared" si="16"/>
        <v>1</v>
      </c>
      <c r="R34" s="71">
        <f t="shared" si="17"/>
        <v>0</v>
      </c>
      <c r="S34" s="71">
        <f t="shared" si="18"/>
        <v>0</v>
      </c>
      <c r="T34" s="71" t="e">
        <f t="shared" si="19"/>
        <v>#DIV/0!</v>
      </c>
    </row>
    <row r="35" spans="1:20" x14ac:dyDescent="0.2">
      <c r="A35" s="133"/>
      <c r="B35" s="3" t="s">
        <v>6</v>
      </c>
      <c r="C35" s="42">
        <v>0</v>
      </c>
      <c r="D35" s="42">
        <v>1</v>
      </c>
      <c r="E35" s="42">
        <v>20</v>
      </c>
      <c r="F35" s="42">
        <v>1</v>
      </c>
      <c r="G35" s="50">
        <f t="shared" ref="G35:H37" si="32">C35+E35</f>
        <v>20</v>
      </c>
      <c r="H35" s="50">
        <f t="shared" si="32"/>
        <v>2</v>
      </c>
      <c r="I35" s="70">
        <v>0</v>
      </c>
      <c r="J35" s="30">
        <f t="shared" si="8"/>
        <v>22</v>
      </c>
      <c r="K35" s="31">
        <f t="shared" si="10"/>
        <v>0</v>
      </c>
      <c r="L35" s="31">
        <f t="shared" si="11"/>
        <v>1</v>
      </c>
      <c r="M35" s="31">
        <f t="shared" si="12"/>
        <v>20</v>
      </c>
      <c r="N35" s="31">
        <f t="shared" si="13"/>
        <v>1</v>
      </c>
      <c r="O35" s="49">
        <f t="shared" si="14"/>
        <v>0</v>
      </c>
      <c r="P35" s="71">
        <f t="shared" si="15"/>
        <v>1</v>
      </c>
      <c r="Q35" s="71">
        <f t="shared" si="16"/>
        <v>1</v>
      </c>
      <c r="R35" s="71">
        <f t="shared" si="17"/>
        <v>9.0909090909090912E-2</v>
      </c>
      <c r="S35" s="71">
        <f t="shared" si="18"/>
        <v>9.0909090909090912E-2</v>
      </c>
      <c r="T35" s="71">
        <f t="shared" si="19"/>
        <v>0</v>
      </c>
    </row>
    <row r="36" spans="1:20" x14ac:dyDescent="0.2">
      <c r="A36" s="133"/>
      <c r="B36" s="3" t="s">
        <v>7</v>
      </c>
      <c r="C36" s="42">
        <v>0</v>
      </c>
      <c r="D36" s="42">
        <v>0</v>
      </c>
      <c r="E36" s="42">
        <v>3</v>
      </c>
      <c r="F36" s="42">
        <v>0</v>
      </c>
      <c r="G36" s="50">
        <f t="shared" si="32"/>
        <v>3</v>
      </c>
      <c r="H36" s="50">
        <f t="shared" si="32"/>
        <v>0</v>
      </c>
      <c r="I36" s="70">
        <v>0</v>
      </c>
      <c r="J36" s="30">
        <f t="shared" si="8"/>
        <v>3</v>
      </c>
      <c r="K36" s="31">
        <f t="shared" si="10"/>
        <v>0</v>
      </c>
      <c r="L36" s="31">
        <f t="shared" si="11"/>
        <v>0</v>
      </c>
      <c r="M36" s="31">
        <f t="shared" si="12"/>
        <v>3</v>
      </c>
      <c r="N36" s="31">
        <f t="shared" si="13"/>
        <v>0</v>
      </c>
      <c r="O36" s="49">
        <f t="shared" si="14"/>
        <v>0</v>
      </c>
      <c r="P36" s="71">
        <f t="shared" si="15"/>
        <v>1</v>
      </c>
      <c r="Q36" s="71">
        <f t="shared" si="16"/>
        <v>1</v>
      </c>
      <c r="R36" s="71">
        <f t="shared" si="17"/>
        <v>0</v>
      </c>
      <c r="S36" s="71">
        <f t="shared" si="18"/>
        <v>0</v>
      </c>
      <c r="T36" s="71" t="e">
        <f t="shared" si="19"/>
        <v>#DIV/0!</v>
      </c>
    </row>
    <row r="37" spans="1:20" ht="16" thickBot="1" x14ac:dyDescent="0.25">
      <c r="A37" s="134"/>
      <c r="B37" s="3" t="s">
        <v>8</v>
      </c>
      <c r="C37" s="42">
        <v>0</v>
      </c>
      <c r="D37" s="42">
        <v>0</v>
      </c>
      <c r="E37" s="42">
        <v>8</v>
      </c>
      <c r="F37" s="42">
        <v>0</v>
      </c>
      <c r="G37" s="50">
        <f t="shared" si="32"/>
        <v>8</v>
      </c>
      <c r="H37" s="50">
        <f t="shared" si="32"/>
        <v>0</v>
      </c>
      <c r="I37" s="70">
        <v>0</v>
      </c>
      <c r="J37" s="30">
        <f t="shared" ref="J37" si="33">SUM(G37:H37)</f>
        <v>8</v>
      </c>
      <c r="K37" s="68">
        <f t="shared" si="10"/>
        <v>0</v>
      </c>
      <c r="L37" s="68">
        <f t="shared" si="11"/>
        <v>0</v>
      </c>
      <c r="M37" s="68">
        <f t="shared" si="12"/>
        <v>8</v>
      </c>
      <c r="N37" s="68">
        <f t="shared" si="13"/>
        <v>0</v>
      </c>
      <c r="O37" s="72">
        <f t="shared" si="14"/>
        <v>0</v>
      </c>
      <c r="P37" s="71">
        <f t="shared" si="15"/>
        <v>1</v>
      </c>
      <c r="Q37" s="71">
        <f t="shared" si="16"/>
        <v>1</v>
      </c>
      <c r="R37" s="71">
        <f t="shared" si="17"/>
        <v>0</v>
      </c>
      <c r="S37" s="71">
        <f t="shared" si="18"/>
        <v>0</v>
      </c>
      <c r="T37" s="71" t="e">
        <f t="shared" si="19"/>
        <v>#DIV/0!</v>
      </c>
    </row>
    <row r="38" spans="1:20" ht="16" thickBot="1" x14ac:dyDescent="0.25">
      <c r="A38" s="109" t="s">
        <v>1</v>
      </c>
      <c r="B38" s="110"/>
      <c r="C38" s="37">
        <f>SUM(C34:C37)</f>
        <v>0</v>
      </c>
      <c r="D38" s="37">
        <f t="shared" ref="D38" si="34">SUM(D34:D37)</f>
        <v>1</v>
      </c>
      <c r="E38" s="37">
        <f>SUM(E34:E37)</f>
        <v>45</v>
      </c>
      <c r="F38" s="37"/>
      <c r="G38" s="37">
        <f>SUM(G34:G37)</f>
        <v>45</v>
      </c>
      <c r="H38" s="37">
        <f>SUM(H34:H37)</f>
        <v>2</v>
      </c>
      <c r="I38" s="37">
        <f>SUM(I34:I37)</f>
        <v>0</v>
      </c>
      <c r="J38" s="30">
        <f t="shared" si="8"/>
        <v>47</v>
      </c>
      <c r="K38" s="73">
        <f t="shared" si="10"/>
        <v>0</v>
      </c>
      <c r="L38" s="73">
        <f t="shared" si="11"/>
        <v>1</v>
      </c>
      <c r="M38" s="73">
        <f t="shared" si="12"/>
        <v>45</v>
      </c>
      <c r="N38" s="73">
        <f t="shared" si="13"/>
        <v>0</v>
      </c>
      <c r="O38" s="74">
        <f t="shared" si="14"/>
        <v>0</v>
      </c>
      <c r="P38" s="71">
        <f t="shared" si="15"/>
        <v>0.97872340425531912</v>
      </c>
      <c r="Q38" s="71">
        <f t="shared" si="16"/>
        <v>0.97826086956521741</v>
      </c>
      <c r="R38" s="71">
        <f t="shared" si="17"/>
        <v>2.1739130434782608E-2</v>
      </c>
      <c r="S38" s="71">
        <f t="shared" si="18"/>
        <v>2.1276595744680851E-2</v>
      </c>
      <c r="T38" s="71">
        <f t="shared" si="19"/>
        <v>0</v>
      </c>
    </row>
    <row r="39" spans="1:20" ht="15" customHeight="1" x14ac:dyDescent="0.2">
      <c r="A39" s="132" t="s">
        <v>56</v>
      </c>
      <c r="B39" s="3" t="s">
        <v>5</v>
      </c>
      <c r="C39" s="79">
        <v>0</v>
      </c>
      <c r="D39" s="79">
        <v>0</v>
      </c>
      <c r="E39" s="50">
        <v>4</v>
      </c>
      <c r="F39" s="50">
        <v>0</v>
      </c>
      <c r="G39" s="50">
        <f>C39+E39</f>
        <v>4</v>
      </c>
      <c r="H39" s="50">
        <f>D39+F39</f>
        <v>0</v>
      </c>
      <c r="I39" s="69">
        <v>0</v>
      </c>
      <c r="J39" s="30">
        <f t="shared" si="8"/>
        <v>4</v>
      </c>
      <c r="K39" s="31">
        <f t="shared" si="10"/>
        <v>0</v>
      </c>
      <c r="L39" s="31">
        <f t="shared" si="11"/>
        <v>0</v>
      </c>
      <c r="M39" s="31">
        <f t="shared" si="12"/>
        <v>4</v>
      </c>
      <c r="N39" s="31">
        <f t="shared" si="13"/>
        <v>0</v>
      </c>
      <c r="O39" s="49">
        <f t="shared" si="14"/>
        <v>0</v>
      </c>
      <c r="P39" s="71">
        <f t="shared" si="15"/>
        <v>1</v>
      </c>
      <c r="Q39" s="71">
        <f t="shared" si="16"/>
        <v>1</v>
      </c>
      <c r="R39" s="71">
        <f t="shared" si="17"/>
        <v>0</v>
      </c>
      <c r="S39" s="71">
        <f t="shared" si="18"/>
        <v>0</v>
      </c>
      <c r="T39" s="71" t="e">
        <f t="shared" si="19"/>
        <v>#DIV/0!</v>
      </c>
    </row>
    <row r="40" spans="1:20" x14ac:dyDescent="0.2">
      <c r="A40" s="133"/>
      <c r="B40" s="3" t="s">
        <v>6</v>
      </c>
      <c r="C40" s="42">
        <v>0</v>
      </c>
      <c r="D40" s="42">
        <v>0</v>
      </c>
      <c r="E40" s="42">
        <v>2</v>
      </c>
      <c r="F40" s="42">
        <v>0</v>
      </c>
      <c r="G40" s="50">
        <f t="shared" ref="G40:H42" si="35">C40+E40</f>
        <v>2</v>
      </c>
      <c r="H40" s="50">
        <f t="shared" si="35"/>
        <v>0</v>
      </c>
      <c r="I40" s="70">
        <v>0</v>
      </c>
      <c r="J40" s="30">
        <f t="shared" si="8"/>
        <v>2</v>
      </c>
      <c r="K40" s="31">
        <f t="shared" si="10"/>
        <v>0</v>
      </c>
      <c r="L40" s="31">
        <f t="shared" si="11"/>
        <v>0</v>
      </c>
      <c r="M40" s="31">
        <f t="shared" si="12"/>
        <v>2</v>
      </c>
      <c r="N40" s="31">
        <f t="shared" si="13"/>
        <v>0</v>
      </c>
      <c r="O40" s="49">
        <f t="shared" si="14"/>
        <v>0</v>
      </c>
      <c r="P40" s="71">
        <f t="shared" si="15"/>
        <v>1</v>
      </c>
      <c r="Q40" s="71">
        <f t="shared" si="16"/>
        <v>1</v>
      </c>
      <c r="R40" s="71">
        <f t="shared" si="17"/>
        <v>0</v>
      </c>
      <c r="S40" s="71">
        <f t="shared" si="18"/>
        <v>0</v>
      </c>
      <c r="T40" s="71" t="e">
        <f t="shared" si="19"/>
        <v>#DIV/0!</v>
      </c>
    </row>
    <row r="41" spans="1:20" x14ac:dyDescent="0.2">
      <c r="A41" s="133"/>
      <c r="B41" s="3" t="s">
        <v>7</v>
      </c>
      <c r="C41" s="42">
        <v>0</v>
      </c>
      <c r="D41" s="42">
        <v>0</v>
      </c>
      <c r="E41" s="42">
        <v>6</v>
      </c>
      <c r="F41" s="42">
        <v>1</v>
      </c>
      <c r="G41" s="50">
        <f t="shared" si="35"/>
        <v>6</v>
      </c>
      <c r="H41" s="50">
        <f t="shared" si="35"/>
        <v>1</v>
      </c>
      <c r="I41" s="70">
        <v>0</v>
      </c>
      <c r="J41" s="30">
        <f t="shared" si="8"/>
        <v>7</v>
      </c>
      <c r="K41" s="31">
        <f t="shared" si="10"/>
        <v>0</v>
      </c>
      <c r="L41" s="31">
        <f t="shared" si="11"/>
        <v>0</v>
      </c>
      <c r="M41" s="31">
        <f t="shared" si="12"/>
        <v>6</v>
      </c>
      <c r="N41" s="31">
        <f t="shared" si="13"/>
        <v>1</v>
      </c>
      <c r="O41" s="49">
        <f t="shared" si="14"/>
        <v>0</v>
      </c>
      <c r="P41" s="71">
        <f t="shared" si="15"/>
        <v>1</v>
      </c>
      <c r="Q41" s="71">
        <f t="shared" si="16"/>
        <v>1</v>
      </c>
      <c r="R41" s="71">
        <f t="shared" si="17"/>
        <v>0.14285714285714285</v>
      </c>
      <c r="S41" s="71">
        <f t="shared" si="18"/>
        <v>0.14285714285714285</v>
      </c>
      <c r="T41" s="71">
        <f t="shared" si="19"/>
        <v>0</v>
      </c>
    </row>
    <row r="42" spans="1:20" ht="16" thickBot="1" x14ac:dyDescent="0.25">
      <c r="A42" s="134"/>
      <c r="B42" s="3" t="s">
        <v>8</v>
      </c>
      <c r="C42" s="42">
        <v>0</v>
      </c>
      <c r="D42" s="42">
        <v>0</v>
      </c>
      <c r="E42" s="42">
        <v>2</v>
      </c>
      <c r="F42" s="42">
        <v>0</v>
      </c>
      <c r="G42" s="50">
        <f t="shared" si="35"/>
        <v>2</v>
      </c>
      <c r="H42" s="50">
        <f t="shared" si="35"/>
        <v>0</v>
      </c>
      <c r="I42" s="70">
        <v>0</v>
      </c>
      <c r="J42" s="30">
        <f t="shared" ref="J42" si="36">SUM(G42:H42)</f>
        <v>2</v>
      </c>
      <c r="K42" s="68">
        <f t="shared" si="10"/>
        <v>0</v>
      </c>
      <c r="L42" s="68">
        <f t="shared" si="11"/>
        <v>0</v>
      </c>
      <c r="M42" s="68">
        <f t="shared" si="12"/>
        <v>2</v>
      </c>
      <c r="N42" s="68">
        <f t="shared" si="13"/>
        <v>0</v>
      </c>
      <c r="O42" s="72">
        <f t="shared" si="14"/>
        <v>0</v>
      </c>
      <c r="P42" s="71">
        <f t="shared" si="15"/>
        <v>1</v>
      </c>
      <c r="Q42" s="71">
        <f t="shared" si="16"/>
        <v>1</v>
      </c>
      <c r="R42" s="71">
        <f t="shared" si="17"/>
        <v>0</v>
      </c>
      <c r="S42" s="71">
        <f t="shared" si="18"/>
        <v>0</v>
      </c>
      <c r="T42" s="71" t="e">
        <f t="shared" si="19"/>
        <v>#DIV/0!</v>
      </c>
    </row>
    <row r="43" spans="1:20" ht="16" thickBot="1" x14ac:dyDescent="0.25">
      <c r="A43" s="109" t="s">
        <v>1</v>
      </c>
      <c r="B43" s="110"/>
      <c r="C43" s="37">
        <f t="shared" ref="C43:F43" si="37">SUM(C39:C42)</f>
        <v>0</v>
      </c>
      <c r="D43" s="37">
        <f t="shared" si="37"/>
        <v>0</v>
      </c>
      <c r="E43" s="37">
        <f t="shared" si="37"/>
        <v>14</v>
      </c>
      <c r="F43" s="37">
        <f t="shared" si="37"/>
        <v>1</v>
      </c>
      <c r="G43" s="37">
        <f>SUM(G39:G42)</f>
        <v>14</v>
      </c>
      <c r="H43" s="37">
        <f>SUM(H39:H42)</f>
        <v>1</v>
      </c>
      <c r="I43" s="59">
        <f>SUM(I39:I42)</f>
        <v>0</v>
      </c>
      <c r="J43" s="30">
        <f t="shared" si="8"/>
        <v>15</v>
      </c>
      <c r="K43" s="73">
        <f t="shared" si="10"/>
        <v>0</v>
      </c>
      <c r="L43" s="73">
        <f t="shared" si="11"/>
        <v>0</v>
      </c>
      <c r="M43" s="73">
        <f t="shared" si="12"/>
        <v>14</v>
      </c>
      <c r="N43" s="73">
        <f t="shared" si="13"/>
        <v>1</v>
      </c>
      <c r="O43" s="74">
        <f t="shared" si="14"/>
        <v>0</v>
      </c>
      <c r="P43" s="71">
        <f t="shared" si="15"/>
        <v>1</v>
      </c>
      <c r="Q43" s="71">
        <f t="shared" si="16"/>
        <v>1</v>
      </c>
      <c r="R43" s="71">
        <f t="shared" si="17"/>
        <v>6.6666666666666666E-2</v>
      </c>
      <c r="S43" s="71">
        <f t="shared" si="18"/>
        <v>6.6666666666666666E-2</v>
      </c>
      <c r="T43" s="71">
        <f t="shared" si="19"/>
        <v>0</v>
      </c>
    </row>
    <row r="44" spans="1:20" ht="15" customHeight="1" x14ac:dyDescent="0.2">
      <c r="A44" s="132" t="s">
        <v>57</v>
      </c>
      <c r="B44" s="3" t="s">
        <v>5</v>
      </c>
      <c r="C44" s="79">
        <v>0</v>
      </c>
      <c r="D44" s="79">
        <v>0</v>
      </c>
      <c r="E44" s="50">
        <v>0</v>
      </c>
      <c r="F44" s="50">
        <v>0</v>
      </c>
      <c r="G44" s="50">
        <f>C44+E44</f>
        <v>0</v>
      </c>
      <c r="H44" s="50">
        <f>D44+F44</f>
        <v>0</v>
      </c>
      <c r="I44" s="69">
        <v>0</v>
      </c>
      <c r="J44" s="30"/>
      <c r="K44" s="31">
        <f t="shared" si="10"/>
        <v>0</v>
      </c>
      <c r="L44" s="31">
        <f t="shared" si="11"/>
        <v>0</v>
      </c>
      <c r="M44" s="31">
        <f t="shared" si="12"/>
        <v>0</v>
      </c>
      <c r="N44" s="31">
        <f t="shared" si="13"/>
        <v>0</v>
      </c>
      <c r="O44" s="49">
        <f t="shared" si="14"/>
        <v>0</v>
      </c>
      <c r="P44" s="71" t="e">
        <f t="shared" si="15"/>
        <v>#DIV/0!</v>
      </c>
      <c r="Q44" s="71" t="e">
        <f t="shared" si="16"/>
        <v>#DIV/0!</v>
      </c>
      <c r="R44" s="71" t="e">
        <f t="shared" si="17"/>
        <v>#DIV/0!</v>
      </c>
      <c r="S44" s="71" t="e">
        <f t="shared" si="18"/>
        <v>#DIV/0!</v>
      </c>
      <c r="T44" s="71" t="e">
        <f t="shared" si="19"/>
        <v>#DIV/0!</v>
      </c>
    </row>
    <row r="45" spans="1:20" x14ac:dyDescent="0.2">
      <c r="A45" s="133"/>
      <c r="B45" s="3" t="s">
        <v>6</v>
      </c>
      <c r="C45" s="42">
        <v>0</v>
      </c>
      <c r="D45" s="42">
        <v>0</v>
      </c>
      <c r="E45" s="42">
        <v>0</v>
      </c>
      <c r="F45" s="42">
        <v>0</v>
      </c>
      <c r="G45" s="50">
        <f t="shared" ref="G45:H47" si="38">C45+E45</f>
        <v>0</v>
      </c>
      <c r="H45" s="50">
        <f t="shared" si="38"/>
        <v>0</v>
      </c>
      <c r="I45" s="70">
        <v>0</v>
      </c>
      <c r="J45" s="30"/>
      <c r="K45" s="31">
        <f t="shared" si="10"/>
        <v>0</v>
      </c>
      <c r="L45" s="31">
        <f t="shared" si="11"/>
        <v>0</v>
      </c>
      <c r="M45" s="31">
        <f t="shared" si="12"/>
        <v>0</v>
      </c>
      <c r="N45" s="31">
        <f t="shared" si="13"/>
        <v>0</v>
      </c>
      <c r="O45" s="49">
        <f t="shared" si="14"/>
        <v>0</v>
      </c>
      <c r="P45" s="71" t="e">
        <f t="shared" si="15"/>
        <v>#DIV/0!</v>
      </c>
      <c r="Q45" s="71" t="e">
        <f t="shared" si="16"/>
        <v>#DIV/0!</v>
      </c>
      <c r="R45" s="71" t="e">
        <f t="shared" si="17"/>
        <v>#DIV/0!</v>
      </c>
      <c r="S45" s="71" t="e">
        <f t="shared" si="18"/>
        <v>#DIV/0!</v>
      </c>
      <c r="T45" s="71" t="e">
        <f t="shared" si="19"/>
        <v>#DIV/0!</v>
      </c>
    </row>
    <row r="46" spans="1:20" x14ac:dyDescent="0.2">
      <c r="A46" s="133"/>
      <c r="B46" s="3" t="s">
        <v>7</v>
      </c>
      <c r="C46" s="42">
        <v>0</v>
      </c>
      <c r="D46" s="42">
        <v>0</v>
      </c>
      <c r="E46" s="42">
        <v>0</v>
      </c>
      <c r="F46" s="42">
        <v>0</v>
      </c>
      <c r="G46" s="50">
        <f t="shared" si="38"/>
        <v>0</v>
      </c>
      <c r="H46" s="50">
        <f t="shared" si="38"/>
        <v>0</v>
      </c>
      <c r="I46" s="70">
        <v>0</v>
      </c>
      <c r="J46" s="30"/>
      <c r="K46" s="31">
        <f t="shared" si="10"/>
        <v>0</v>
      </c>
      <c r="L46" s="31">
        <f t="shared" si="11"/>
        <v>0</v>
      </c>
      <c r="M46" s="31">
        <f t="shared" si="12"/>
        <v>0</v>
      </c>
      <c r="N46" s="31">
        <f t="shared" si="13"/>
        <v>0</v>
      </c>
      <c r="O46" s="49">
        <f t="shared" si="14"/>
        <v>0</v>
      </c>
      <c r="P46" s="71" t="e">
        <f t="shared" si="15"/>
        <v>#DIV/0!</v>
      </c>
      <c r="Q46" s="71" t="e">
        <f t="shared" si="16"/>
        <v>#DIV/0!</v>
      </c>
      <c r="R46" s="71" t="e">
        <f t="shared" si="17"/>
        <v>#DIV/0!</v>
      </c>
      <c r="S46" s="71" t="e">
        <f t="shared" si="18"/>
        <v>#DIV/0!</v>
      </c>
      <c r="T46" s="71" t="e">
        <f t="shared" si="19"/>
        <v>#DIV/0!</v>
      </c>
    </row>
    <row r="47" spans="1:20" ht="16" thickBot="1" x14ac:dyDescent="0.25">
      <c r="A47" s="134"/>
      <c r="B47" s="3" t="s">
        <v>8</v>
      </c>
      <c r="C47" s="42">
        <v>0</v>
      </c>
      <c r="D47" s="42">
        <v>0</v>
      </c>
      <c r="E47" s="42">
        <v>4</v>
      </c>
      <c r="F47" s="42">
        <v>0</v>
      </c>
      <c r="G47" s="50">
        <f t="shared" si="38"/>
        <v>4</v>
      </c>
      <c r="H47" s="50">
        <f t="shared" si="38"/>
        <v>0</v>
      </c>
      <c r="I47" s="70">
        <v>0</v>
      </c>
      <c r="J47" s="30">
        <f t="shared" ref="J47" si="39">SUM(G47:H47)</f>
        <v>4</v>
      </c>
      <c r="K47" s="68">
        <f t="shared" si="10"/>
        <v>0</v>
      </c>
      <c r="L47" s="68">
        <f t="shared" si="11"/>
        <v>0</v>
      </c>
      <c r="M47" s="68">
        <f t="shared" si="12"/>
        <v>4</v>
      </c>
      <c r="N47" s="68">
        <f t="shared" si="13"/>
        <v>0</v>
      </c>
      <c r="O47" s="72">
        <f t="shared" si="14"/>
        <v>0</v>
      </c>
      <c r="P47" s="71">
        <f t="shared" si="15"/>
        <v>1</v>
      </c>
      <c r="Q47" s="71">
        <f t="shared" si="16"/>
        <v>1</v>
      </c>
      <c r="R47" s="71">
        <f t="shared" si="17"/>
        <v>0</v>
      </c>
      <c r="S47" s="71">
        <f t="shared" si="18"/>
        <v>0</v>
      </c>
      <c r="T47" s="71" t="e">
        <f t="shared" si="19"/>
        <v>#DIV/0!</v>
      </c>
    </row>
    <row r="48" spans="1:20" ht="16" thickBot="1" x14ac:dyDescent="0.25">
      <c r="A48" s="109" t="s">
        <v>1</v>
      </c>
      <c r="B48" s="110"/>
      <c r="C48" s="37">
        <f t="shared" ref="C48:F48" si="40">SUM(C44:C47)</f>
        <v>0</v>
      </c>
      <c r="D48" s="37">
        <f t="shared" si="40"/>
        <v>0</v>
      </c>
      <c r="E48" s="37">
        <f t="shared" si="40"/>
        <v>4</v>
      </c>
      <c r="F48" s="37">
        <f t="shared" si="40"/>
        <v>0</v>
      </c>
      <c r="G48" s="37">
        <f>SUM(G44:G47)</f>
        <v>4</v>
      </c>
      <c r="H48" s="37">
        <f>SUM(H44:H47)</f>
        <v>0</v>
      </c>
      <c r="I48" s="59">
        <f>SUM(I44:I47)</f>
        <v>0</v>
      </c>
      <c r="J48" s="30">
        <f t="shared" si="8"/>
        <v>4</v>
      </c>
      <c r="K48" s="73">
        <f t="shared" si="10"/>
        <v>0</v>
      </c>
      <c r="L48" s="73">
        <f t="shared" si="11"/>
        <v>0</v>
      </c>
      <c r="M48" s="73">
        <f t="shared" si="12"/>
        <v>4</v>
      </c>
      <c r="N48" s="73">
        <f t="shared" si="13"/>
        <v>0</v>
      </c>
      <c r="O48" s="74">
        <f t="shared" si="14"/>
        <v>0</v>
      </c>
      <c r="P48" s="71">
        <f t="shared" si="15"/>
        <v>1</v>
      </c>
      <c r="Q48" s="71">
        <f t="shared" si="16"/>
        <v>1</v>
      </c>
      <c r="R48" s="71">
        <f t="shared" si="17"/>
        <v>0</v>
      </c>
      <c r="S48" s="71">
        <f t="shared" si="18"/>
        <v>0</v>
      </c>
      <c r="T48" s="71" t="e">
        <f t="shared" si="19"/>
        <v>#DIV/0!</v>
      </c>
    </row>
    <row r="49" spans="1:20" ht="15" customHeight="1" x14ac:dyDescent="0.2">
      <c r="A49" s="132" t="s">
        <v>58</v>
      </c>
      <c r="B49" s="3" t="s">
        <v>5</v>
      </c>
      <c r="C49" s="79">
        <v>0</v>
      </c>
      <c r="D49" s="79">
        <v>0</v>
      </c>
      <c r="E49" s="50">
        <v>2</v>
      </c>
      <c r="F49" s="50">
        <v>0</v>
      </c>
      <c r="G49" s="50">
        <f>C49+E49</f>
        <v>2</v>
      </c>
      <c r="H49" s="50">
        <f>D49+F49</f>
        <v>0</v>
      </c>
      <c r="I49" s="69">
        <v>0</v>
      </c>
      <c r="J49" s="30">
        <f t="shared" si="8"/>
        <v>2</v>
      </c>
      <c r="K49" s="31">
        <f t="shared" si="10"/>
        <v>0</v>
      </c>
      <c r="L49" s="31">
        <f t="shared" si="11"/>
        <v>0</v>
      </c>
      <c r="M49" s="31">
        <f t="shared" si="12"/>
        <v>2</v>
      </c>
      <c r="N49" s="31">
        <f t="shared" si="13"/>
        <v>0</v>
      </c>
      <c r="O49" s="49">
        <f t="shared" si="14"/>
        <v>0</v>
      </c>
      <c r="P49" s="71">
        <f t="shared" si="15"/>
        <v>1</v>
      </c>
      <c r="Q49" s="71">
        <f t="shared" si="16"/>
        <v>1</v>
      </c>
      <c r="R49" s="71">
        <f t="shared" si="17"/>
        <v>0</v>
      </c>
      <c r="S49" s="71">
        <f t="shared" si="18"/>
        <v>0</v>
      </c>
      <c r="T49" s="71" t="e">
        <f t="shared" si="19"/>
        <v>#DIV/0!</v>
      </c>
    </row>
    <row r="50" spans="1:20" x14ac:dyDescent="0.2">
      <c r="A50" s="133"/>
      <c r="B50" s="3" t="s">
        <v>6</v>
      </c>
      <c r="C50" s="42">
        <v>0</v>
      </c>
      <c r="D50" s="42">
        <v>0</v>
      </c>
      <c r="E50" s="42">
        <v>4</v>
      </c>
      <c r="F50" s="42">
        <v>0</v>
      </c>
      <c r="G50" s="50">
        <f t="shared" ref="G50:H52" si="41">C50+E50</f>
        <v>4</v>
      </c>
      <c r="H50" s="50">
        <f t="shared" si="41"/>
        <v>0</v>
      </c>
      <c r="I50" s="70">
        <v>0</v>
      </c>
      <c r="J50" s="30">
        <f t="shared" si="8"/>
        <v>4</v>
      </c>
      <c r="K50" s="31">
        <f t="shared" si="10"/>
        <v>0</v>
      </c>
      <c r="L50" s="31">
        <f t="shared" si="11"/>
        <v>0</v>
      </c>
      <c r="M50" s="31">
        <f t="shared" si="12"/>
        <v>4</v>
      </c>
      <c r="N50" s="31">
        <f t="shared" si="13"/>
        <v>0</v>
      </c>
      <c r="O50" s="49">
        <f t="shared" si="14"/>
        <v>0</v>
      </c>
      <c r="P50" s="71">
        <f t="shared" si="15"/>
        <v>1</v>
      </c>
      <c r="Q50" s="71">
        <f t="shared" si="16"/>
        <v>1</v>
      </c>
      <c r="R50" s="71">
        <f t="shared" si="17"/>
        <v>0</v>
      </c>
      <c r="S50" s="71">
        <f t="shared" si="18"/>
        <v>0</v>
      </c>
      <c r="T50" s="71" t="e">
        <f t="shared" si="19"/>
        <v>#DIV/0!</v>
      </c>
    </row>
    <row r="51" spans="1:20" x14ac:dyDescent="0.2">
      <c r="A51" s="133"/>
      <c r="B51" s="3" t="s">
        <v>7</v>
      </c>
      <c r="C51" s="42">
        <v>0</v>
      </c>
      <c r="D51" s="42">
        <v>0</v>
      </c>
      <c r="E51" s="42">
        <v>4</v>
      </c>
      <c r="F51" s="42">
        <v>0</v>
      </c>
      <c r="G51" s="50">
        <f t="shared" si="41"/>
        <v>4</v>
      </c>
      <c r="H51" s="50">
        <f t="shared" si="41"/>
        <v>0</v>
      </c>
      <c r="I51" s="70">
        <v>0</v>
      </c>
      <c r="J51" s="30">
        <f t="shared" si="8"/>
        <v>4</v>
      </c>
      <c r="K51" s="31">
        <f t="shared" si="10"/>
        <v>0</v>
      </c>
      <c r="L51" s="31">
        <f t="shared" si="11"/>
        <v>0</v>
      </c>
      <c r="M51" s="31">
        <f t="shared" si="12"/>
        <v>4</v>
      </c>
      <c r="N51" s="31">
        <f t="shared" si="13"/>
        <v>0</v>
      </c>
      <c r="O51" s="49">
        <f t="shared" si="14"/>
        <v>0</v>
      </c>
      <c r="P51" s="71">
        <f t="shared" si="15"/>
        <v>1</v>
      </c>
      <c r="Q51" s="71">
        <f t="shared" si="16"/>
        <v>1</v>
      </c>
      <c r="R51" s="71">
        <f t="shared" si="17"/>
        <v>0</v>
      </c>
      <c r="S51" s="71">
        <f t="shared" si="18"/>
        <v>0</v>
      </c>
      <c r="T51" s="71" t="e">
        <f t="shared" si="19"/>
        <v>#DIV/0!</v>
      </c>
    </row>
    <row r="52" spans="1:20" ht="16" thickBot="1" x14ac:dyDescent="0.25">
      <c r="A52" s="134"/>
      <c r="B52" s="3" t="s">
        <v>8</v>
      </c>
      <c r="C52" s="42">
        <v>0</v>
      </c>
      <c r="D52" s="42">
        <v>0</v>
      </c>
      <c r="E52" s="42">
        <v>2</v>
      </c>
      <c r="F52" s="42">
        <v>0</v>
      </c>
      <c r="G52" s="50">
        <f t="shared" si="41"/>
        <v>2</v>
      </c>
      <c r="H52" s="50">
        <f t="shared" si="41"/>
        <v>0</v>
      </c>
      <c r="I52" s="70">
        <v>0</v>
      </c>
      <c r="J52" s="30">
        <f t="shared" ref="J52" si="42">SUM(G52:H52)</f>
        <v>2</v>
      </c>
      <c r="K52" s="68">
        <f t="shared" si="10"/>
        <v>0</v>
      </c>
      <c r="L52" s="68">
        <f t="shared" si="11"/>
        <v>0</v>
      </c>
      <c r="M52" s="68">
        <f t="shared" si="12"/>
        <v>2</v>
      </c>
      <c r="N52" s="68">
        <f t="shared" si="13"/>
        <v>0</v>
      </c>
      <c r="O52" s="72">
        <f t="shared" si="14"/>
        <v>0</v>
      </c>
      <c r="P52" s="71">
        <f t="shared" si="15"/>
        <v>1</v>
      </c>
      <c r="Q52" s="71">
        <f t="shared" si="16"/>
        <v>1</v>
      </c>
      <c r="R52" s="71">
        <f t="shared" si="17"/>
        <v>0</v>
      </c>
      <c r="S52" s="71">
        <f t="shared" si="18"/>
        <v>0</v>
      </c>
      <c r="T52" s="71" t="e">
        <f t="shared" si="19"/>
        <v>#DIV/0!</v>
      </c>
    </row>
    <row r="53" spans="1:20" ht="16" thickBot="1" x14ac:dyDescent="0.25">
      <c r="A53" s="109" t="s">
        <v>1</v>
      </c>
      <c r="B53" s="110"/>
      <c r="C53" s="37">
        <f t="shared" ref="C53:F53" si="43">SUM(C49:C52)</f>
        <v>0</v>
      </c>
      <c r="D53" s="37">
        <f t="shared" si="43"/>
        <v>0</v>
      </c>
      <c r="E53" s="37">
        <f t="shared" si="43"/>
        <v>12</v>
      </c>
      <c r="F53" s="37">
        <f t="shared" si="43"/>
        <v>0</v>
      </c>
      <c r="G53" s="37">
        <f>SUM(G49:G52)</f>
        <v>12</v>
      </c>
      <c r="H53" s="37">
        <f>SUM(H49:H52)</f>
        <v>0</v>
      </c>
      <c r="I53" s="59">
        <f>SUM(I49:I52)</f>
        <v>0</v>
      </c>
      <c r="J53" s="30">
        <f t="shared" si="8"/>
        <v>12</v>
      </c>
      <c r="K53" s="73">
        <f t="shared" si="10"/>
        <v>0</v>
      </c>
      <c r="L53" s="73">
        <f t="shared" si="11"/>
        <v>0</v>
      </c>
      <c r="M53" s="73">
        <f t="shared" si="12"/>
        <v>12</v>
      </c>
      <c r="N53" s="73">
        <f t="shared" si="13"/>
        <v>0</v>
      </c>
      <c r="O53" s="74">
        <f t="shared" si="14"/>
        <v>0</v>
      </c>
      <c r="P53" s="71">
        <f t="shared" si="15"/>
        <v>1</v>
      </c>
      <c r="Q53" s="71">
        <f t="shared" si="16"/>
        <v>1</v>
      </c>
      <c r="R53" s="71">
        <f t="shared" si="17"/>
        <v>0</v>
      </c>
      <c r="S53" s="71">
        <f t="shared" si="18"/>
        <v>0</v>
      </c>
      <c r="T53" s="71" t="e">
        <f t="shared" si="19"/>
        <v>#DIV/0!</v>
      </c>
    </row>
    <row r="54" spans="1:20" ht="15" customHeight="1" x14ac:dyDescent="0.2">
      <c r="A54" s="165" t="s">
        <v>59</v>
      </c>
      <c r="B54" s="3" t="s">
        <v>5</v>
      </c>
      <c r="C54" s="79">
        <v>0</v>
      </c>
      <c r="D54" s="79">
        <v>0</v>
      </c>
      <c r="E54" s="79">
        <v>0</v>
      </c>
      <c r="F54" s="79">
        <v>0</v>
      </c>
      <c r="G54" s="50">
        <f>C54+E54</f>
        <v>0</v>
      </c>
      <c r="H54" s="50">
        <f>D54+F54</f>
        <v>0</v>
      </c>
      <c r="I54" s="69">
        <v>0</v>
      </c>
      <c r="J54" s="30">
        <f t="shared" si="8"/>
        <v>0</v>
      </c>
      <c r="K54" s="31">
        <f t="shared" si="10"/>
        <v>0</v>
      </c>
      <c r="L54" s="31">
        <f t="shared" si="11"/>
        <v>0</v>
      </c>
      <c r="M54" s="31">
        <f t="shared" si="12"/>
        <v>0</v>
      </c>
      <c r="N54" s="31">
        <f t="shared" si="13"/>
        <v>0</v>
      </c>
      <c r="O54" s="49">
        <f t="shared" si="14"/>
        <v>0</v>
      </c>
      <c r="P54" s="71" t="e">
        <f t="shared" si="15"/>
        <v>#DIV/0!</v>
      </c>
      <c r="Q54" s="71" t="e">
        <f t="shared" si="16"/>
        <v>#DIV/0!</v>
      </c>
      <c r="R54" s="71" t="e">
        <f t="shared" si="17"/>
        <v>#DIV/0!</v>
      </c>
      <c r="S54" s="71" t="e">
        <f t="shared" si="18"/>
        <v>#DIV/0!</v>
      </c>
      <c r="T54" s="71" t="e">
        <f t="shared" si="19"/>
        <v>#DIV/0!</v>
      </c>
    </row>
    <row r="55" spans="1:20" x14ac:dyDescent="0.2">
      <c r="A55" s="166"/>
      <c r="B55" s="3" t="s">
        <v>6</v>
      </c>
      <c r="C55" s="42">
        <v>0</v>
      </c>
      <c r="D55" s="42">
        <v>0</v>
      </c>
      <c r="E55" s="42">
        <v>0</v>
      </c>
      <c r="F55" s="42">
        <v>0</v>
      </c>
      <c r="G55" s="50">
        <f t="shared" ref="G55:H57" si="44">C55+E55</f>
        <v>0</v>
      </c>
      <c r="H55" s="50">
        <f t="shared" si="44"/>
        <v>0</v>
      </c>
      <c r="I55" s="70">
        <v>0</v>
      </c>
      <c r="J55" s="30">
        <f t="shared" si="8"/>
        <v>0</v>
      </c>
      <c r="K55" s="31">
        <f t="shared" si="10"/>
        <v>0</v>
      </c>
      <c r="L55" s="31">
        <f t="shared" si="11"/>
        <v>0</v>
      </c>
      <c r="M55" s="31">
        <f t="shared" si="12"/>
        <v>0</v>
      </c>
      <c r="N55" s="31">
        <f t="shared" si="13"/>
        <v>0</v>
      </c>
      <c r="O55" s="49">
        <f t="shared" si="14"/>
        <v>0</v>
      </c>
      <c r="P55" s="71" t="e">
        <f t="shared" si="15"/>
        <v>#DIV/0!</v>
      </c>
      <c r="Q55" s="71" t="e">
        <f t="shared" si="16"/>
        <v>#DIV/0!</v>
      </c>
      <c r="R55" s="71" t="e">
        <f t="shared" si="17"/>
        <v>#DIV/0!</v>
      </c>
      <c r="S55" s="71" t="e">
        <f t="shared" si="18"/>
        <v>#DIV/0!</v>
      </c>
      <c r="T55" s="71" t="e">
        <f t="shared" si="19"/>
        <v>#DIV/0!</v>
      </c>
    </row>
    <row r="56" spans="1:20" x14ac:dyDescent="0.2">
      <c r="A56" s="166"/>
      <c r="B56" s="3" t="s">
        <v>7</v>
      </c>
      <c r="C56" s="42">
        <v>0</v>
      </c>
      <c r="D56" s="42">
        <v>0</v>
      </c>
      <c r="E56" s="42">
        <v>0</v>
      </c>
      <c r="F56" s="42">
        <v>0</v>
      </c>
      <c r="G56" s="50">
        <f t="shared" si="44"/>
        <v>0</v>
      </c>
      <c r="H56" s="50">
        <f t="shared" si="44"/>
        <v>0</v>
      </c>
      <c r="I56" s="70">
        <v>0</v>
      </c>
      <c r="J56" s="30">
        <f t="shared" si="8"/>
        <v>0</v>
      </c>
      <c r="K56" s="31">
        <f t="shared" si="10"/>
        <v>0</v>
      </c>
      <c r="L56" s="31">
        <f t="shared" si="11"/>
        <v>0</v>
      </c>
      <c r="M56" s="31">
        <f t="shared" si="12"/>
        <v>0</v>
      </c>
      <c r="N56" s="31">
        <f t="shared" si="13"/>
        <v>0</v>
      </c>
      <c r="O56" s="49">
        <f t="shared" si="14"/>
        <v>0</v>
      </c>
      <c r="P56" s="71" t="e">
        <f t="shared" si="15"/>
        <v>#DIV/0!</v>
      </c>
      <c r="Q56" s="71" t="e">
        <f t="shared" si="16"/>
        <v>#DIV/0!</v>
      </c>
      <c r="R56" s="71" t="e">
        <f t="shared" si="17"/>
        <v>#DIV/0!</v>
      </c>
      <c r="S56" s="71" t="e">
        <f t="shared" si="18"/>
        <v>#DIV/0!</v>
      </c>
      <c r="T56" s="71" t="e">
        <f t="shared" si="19"/>
        <v>#DIV/0!</v>
      </c>
    </row>
    <row r="57" spans="1:20" ht="16" thickBot="1" x14ac:dyDescent="0.25">
      <c r="A57" s="167"/>
      <c r="B57" s="3" t="s">
        <v>8</v>
      </c>
      <c r="C57" s="42">
        <v>0</v>
      </c>
      <c r="D57" s="42">
        <v>0</v>
      </c>
      <c r="E57" s="42">
        <v>0</v>
      </c>
      <c r="F57" s="42">
        <v>0</v>
      </c>
      <c r="G57" s="50">
        <f t="shared" si="44"/>
        <v>0</v>
      </c>
      <c r="H57" s="50">
        <f t="shared" si="44"/>
        <v>0</v>
      </c>
      <c r="I57" s="70">
        <v>0</v>
      </c>
      <c r="J57" s="30">
        <f t="shared" ref="J57" si="45">SUM(G57:H57)</f>
        <v>0</v>
      </c>
      <c r="K57" s="68">
        <f t="shared" si="10"/>
        <v>0</v>
      </c>
      <c r="L57" s="68">
        <f t="shared" si="11"/>
        <v>0</v>
      </c>
      <c r="M57" s="68">
        <f t="shared" si="12"/>
        <v>0</v>
      </c>
      <c r="N57" s="68">
        <f t="shared" si="13"/>
        <v>0</v>
      </c>
      <c r="O57" s="72">
        <f t="shared" si="14"/>
        <v>0</v>
      </c>
      <c r="P57" s="71" t="e">
        <f t="shared" si="15"/>
        <v>#DIV/0!</v>
      </c>
      <c r="Q57" s="71" t="e">
        <f t="shared" si="16"/>
        <v>#DIV/0!</v>
      </c>
      <c r="R57" s="71" t="e">
        <f t="shared" si="17"/>
        <v>#DIV/0!</v>
      </c>
      <c r="S57" s="71" t="e">
        <f t="shared" si="18"/>
        <v>#DIV/0!</v>
      </c>
      <c r="T57" s="71" t="e">
        <f t="shared" si="19"/>
        <v>#DIV/0!</v>
      </c>
    </row>
    <row r="58" spans="1:20" ht="16" thickBot="1" x14ac:dyDescent="0.25">
      <c r="A58" s="109" t="s">
        <v>1</v>
      </c>
      <c r="B58" s="110"/>
      <c r="C58" s="37">
        <f t="shared" ref="C58:F58" si="46">SUM(C54:C57)</f>
        <v>0</v>
      </c>
      <c r="D58" s="37">
        <f t="shared" si="46"/>
        <v>0</v>
      </c>
      <c r="E58" s="37">
        <f t="shared" si="46"/>
        <v>0</v>
      </c>
      <c r="F58" s="37">
        <f t="shared" si="46"/>
        <v>0</v>
      </c>
      <c r="G58" s="37">
        <f>SUM(G54:G57)</f>
        <v>0</v>
      </c>
      <c r="H58" s="37">
        <f>SUM(H54:H57)</f>
        <v>0</v>
      </c>
      <c r="I58" s="59">
        <f>SUM(I54:I57)</f>
        <v>0</v>
      </c>
      <c r="J58" s="30">
        <f t="shared" si="8"/>
        <v>0</v>
      </c>
      <c r="K58" s="73">
        <f t="shared" si="10"/>
        <v>0</v>
      </c>
      <c r="L58" s="73">
        <f t="shared" si="11"/>
        <v>0</v>
      </c>
      <c r="M58" s="73">
        <f t="shared" si="12"/>
        <v>0</v>
      </c>
      <c r="N58" s="73">
        <f t="shared" si="13"/>
        <v>0</v>
      </c>
      <c r="O58" s="74">
        <f t="shared" si="14"/>
        <v>0</v>
      </c>
      <c r="P58" s="71" t="e">
        <f t="shared" si="15"/>
        <v>#DIV/0!</v>
      </c>
      <c r="Q58" s="71" t="e">
        <f t="shared" si="16"/>
        <v>#DIV/0!</v>
      </c>
      <c r="R58" s="71" t="e">
        <f t="shared" si="17"/>
        <v>#DIV/0!</v>
      </c>
      <c r="S58" s="71" t="e">
        <f t="shared" si="18"/>
        <v>#DIV/0!</v>
      </c>
      <c r="T58" s="71" t="e">
        <f t="shared" si="19"/>
        <v>#DIV/0!</v>
      </c>
    </row>
    <row r="59" spans="1:20" ht="15" customHeight="1" x14ac:dyDescent="0.2">
      <c r="A59" s="132" t="s">
        <v>60</v>
      </c>
      <c r="B59" s="3" t="s">
        <v>5</v>
      </c>
      <c r="C59" s="79">
        <v>0</v>
      </c>
      <c r="D59" s="79">
        <v>0</v>
      </c>
      <c r="E59" s="50">
        <v>1</v>
      </c>
      <c r="F59" s="50">
        <v>0</v>
      </c>
      <c r="G59" s="50">
        <f>C59+E59</f>
        <v>1</v>
      </c>
      <c r="H59" s="50">
        <f>D59+F59</f>
        <v>0</v>
      </c>
      <c r="I59" s="69">
        <v>0</v>
      </c>
      <c r="J59" s="30">
        <f t="shared" si="8"/>
        <v>1</v>
      </c>
      <c r="K59" s="31">
        <f t="shared" si="10"/>
        <v>0</v>
      </c>
      <c r="L59" s="31">
        <f t="shared" si="11"/>
        <v>0</v>
      </c>
      <c r="M59" s="31">
        <f t="shared" si="12"/>
        <v>1</v>
      </c>
      <c r="N59" s="31">
        <f t="shared" si="13"/>
        <v>0</v>
      </c>
      <c r="O59" s="49">
        <f t="shared" si="14"/>
        <v>0</v>
      </c>
      <c r="P59" s="71">
        <f t="shared" si="15"/>
        <v>1</v>
      </c>
      <c r="Q59" s="71">
        <f t="shared" si="16"/>
        <v>1</v>
      </c>
      <c r="R59" s="71">
        <f t="shared" si="17"/>
        <v>0</v>
      </c>
      <c r="S59" s="71">
        <f t="shared" si="18"/>
        <v>0</v>
      </c>
      <c r="T59" s="71" t="e">
        <f t="shared" si="19"/>
        <v>#DIV/0!</v>
      </c>
    </row>
    <row r="60" spans="1:20" x14ac:dyDescent="0.2">
      <c r="A60" s="133"/>
      <c r="B60" s="3" t="s">
        <v>6</v>
      </c>
      <c r="C60" s="42">
        <v>0</v>
      </c>
      <c r="D60" s="42">
        <v>0</v>
      </c>
      <c r="E60" s="42">
        <v>3</v>
      </c>
      <c r="F60" s="42">
        <v>0</v>
      </c>
      <c r="G60" s="50">
        <f t="shared" ref="G60:H62" si="47">C60+E60</f>
        <v>3</v>
      </c>
      <c r="H60" s="50">
        <f t="shared" si="47"/>
        <v>0</v>
      </c>
      <c r="I60" s="70">
        <v>0</v>
      </c>
      <c r="J60" s="30">
        <f t="shared" si="8"/>
        <v>3</v>
      </c>
      <c r="K60" s="31">
        <f t="shared" si="10"/>
        <v>0</v>
      </c>
      <c r="L60" s="31">
        <f t="shared" si="11"/>
        <v>0</v>
      </c>
      <c r="M60" s="31">
        <f t="shared" si="12"/>
        <v>3</v>
      </c>
      <c r="N60" s="31">
        <f t="shared" si="13"/>
        <v>0</v>
      </c>
      <c r="O60" s="49">
        <f t="shared" si="14"/>
        <v>0</v>
      </c>
      <c r="P60" s="71">
        <f t="shared" si="15"/>
        <v>1</v>
      </c>
      <c r="Q60" s="71">
        <f t="shared" si="16"/>
        <v>1</v>
      </c>
      <c r="R60" s="71">
        <f t="shared" si="17"/>
        <v>0</v>
      </c>
      <c r="S60" s="71">
        <f t="shared" si="18"/>
        <v>0</v>
      </c>
      <c r="T60" s="71" t="e">
        <f t="shared" si="19"/>
        <v>#DIV/0!</v>
      </c>
    </row>
    <row r="61" spans="1:20" x14ac:dyDescent="0.2">
      <c r="A61" s="133"/>
      <c r="B61" s="3" t="s">
        <v>7</v>
      </c>
      <c r="C61" s="42">
        <v>0</v>
      </c>
      <c r="D61" s="42">
        <v>0</v>
      </c>
      <c r="E61" s="42">
        <v>2</v>
      </c>
      <c r="F61" s="42">
        <v>0</v>
      </c>
      <c r="G61" s="50">
        <f t="shared" si="47"/>
        <v>2</v>
      </c>
      <c r="H61" s="50">
        <f t="shared" si="47"/>
        <v>0</v>
      </c>
      <c r="I61" s="70">
        <v>0</v>
      </c>
      <c r="J61" s="30">
        <f t="shared" si="8"/>
        <v>2</v>
      </c>
      <c r="K61" s="31">
        <f t="shared" si="10"/>
        <v>0</v>
      </c>
      <c r="L61" s="31">
        <f t="shared" si="11"/>
        <v>0</v>
      </c>
      <c r="M61" s="31">
        <f t="shared" si="12"/>
        <v>2</v>
      </c>
      <c r="N61" s="31">
        <f t="shared" si="13"/>
        <v>0</v>
      </c>
      <c r="O61" s="49">
        <f t="shared" si="14"/>
        <v>0</v>
      </c>
      <c r="P61" s="71">
        <f t="shared" si="15"/>
        <v>1</v>
      </c>
      <c r="Q61" s="71">
        <f t="shared" si="16"/>
        <v>1</v>
      </c>
      <c r="R61" s="71">
        <f t="shared" si="17"/>
        <v>0</v>
      </c>
      <c r="S61" s="71">
        <f t="shared" si="18"/>
        <v>0</v>
      </c>
      <c r="T61" s="71" t="e">
        <f t="shared" si="19"/>
        <v>#DIV/0!</v>
      </c>
    </row>
    <row r="62" spans="1:20" ht="16" thickBot="1" x14ac:dyDescent="0.25">
      <c r="A62" s="134"/>
      <c r="B62" s="3" t="s">
        <v>8</v>
      </c>
      <c r="C62" s="42">
        <v>0</v>
      </c>
      <c r="D62" s="42">
        <v>0</v>
      </c>
      <c r="E62" s="42">
        <v>0</v>
      </c>
      <c r="F62" s="42">
        <v>0</v>
      </c>
      <c r="G62" s="50">
        <f t="shared" si="47"/>
        <v>0</v>
      </c>
      <c r="H62" s="50">
        <f t="shared" si="47"/>
        <v>0</v>
      </c>
      <c r="I62" s="70">
        <v>0</v>
      </c>
      <c r="J62" s="30">
        <f t="shared" ref="J62" si="48">SUM(G62:H62)</f>
        <v>0</v>
      </c>
      <c r="K62" s="68">
        <f t="shared" si="10"/>
        <v>0</v>
      </c>
      <c r="L62" s="68">
        <f t="shared" si="11"/>
        <v>0</v>
      </c>
      <c r="M62" s="68">
        <f t="shared" si="12"/>
        <v>0</v>
      </c>
      <c r="N62" s="68">
        <f t="shared" si="13"/>
        <v>0</v>
      </c>
      <c r="O62" s="72">
        <f t="shared" si="14"/>
        <v>0</v>
      </c>
      <c r="P62" s="71" t="e">
        <f t="shared" si="15"/>
        <v>#DIV/0!</v>
      </c>
      <c r="Q62" s="71" t="e">
        <f t="shared" si="16"/>
        <v>#DIV/0!</v>
      </c>
      <c r="R62" s="71" t="e">
        <f t="shared" si="17"/>
        <v>#DIV/0!</v>
      </c>
      <c r="S62" s="71" t="e">
        <f t="shared" si="18"/>
        <v>#DIV/0!</v>
      </c>
      <c r="T62" s="71" t="e">
        <f t="shared" si="19"/>
        <v>#DIV/0!</v>
      </c>
    </row>
    <row r="63" spans="1:20" ht="16" thickBot="1" x14ac:dyDescent="0.25">
      <c r="A63" s="109" t="s">
        <v>1</v>
      </c>
      <c r="B63" s="110"/>
      <c r="C63" s="37">
        <f t="shared" ref="C63:F63" si="49">SUM(C59:C62)</f>
        <v>0</v>
      </c>
      <c r="D63" s="37">
        <f t="shared" si="49"/>
        <v>0</v>
      </c>
      <c r="E63" s="37">
        <f t="shared" si="49"/>
        <v>6</v>
      </c>
      <c r="F63" s="37">
        <f t="shared" si="49"/>
        <v>0</v>
      </c>
      <c r="G63" s="37">
        <f>SUM(G59:G62)</f>
        <v>6</v>
      </c>
      <c r="H63" s="37">
        <f>SUM(H59:H62)</f>
        <v>0</v>
      </c>
      <c r="I63" s="59">
        <f>SUM(I59:I62)</f>
        <v>0</v>
      </c>
      <c r="J63" s="30">
        <f t="shared" si="8"/>
        <v>6</v>
      </c>
      <c r="K63" s="73">
        <f t="shared" si="10"/>
        <v>0</v>
      </c>
      <c r="L63" s="73">
        <f t="shared" si="11"/>
        <v>0</v>
      </c>
      <c r="M63" s="73">
        <f t="shared" si="12"/>
        <v>6</v>
      </c>
      <c r="N63" s="73">
        <f t="shared" si="13"/>
        <v>0</v>
      </c>
      <c r="O63" s="74">
        <f t="shared" si="14"/>
        <v>0</v>
      </c>
      <c r="P63" s="71">
        <f t="shared" si="15"/>
        <v>1</v>
      </c>
      <c r="Q63" s="71">
        <f t="shared" si="16"/>
        <v>1</v>
      </c>
      <c r="R63" s="71">
        <f t="shared" si="17"/>
        <v>0</v>
      </c>
      <c r="S63" s="71">
        <f t="shared" si="18"/>
        <v>0</v>
      </c>
      <c r="T63" s="71" t="e">
        <f t="shared" si="19"/>
        <v>#DIV/0!</v>
      </c>
    </row>
    <row r="64" spans="1:20" ht="15" customHeight="1" x14ac:dyDescent="0.2">
      <c r="A64" s="132" t="s">
        <v>61</v>
      </c>
      <c r="B64" s="3" t="s">
        <v>5</v>
      </c>
      <c r="C64" s="79">
        <v>0</v>
      </c>
      <c r="D64" s="79">
        <v>0</v>
      </c>
      <c r="E64" s="79">
        <v>0</v>
      </c>
      <c r="F64" s="79">
        <v>0</v>
      </c>
      <c r="G64" s="50">
        <f>C64+E64</f>
        <v>0</v>
      </c>
      <c r="H64" s="50">
        <f>D64+F64</f>
        <v>0</v>
      </c>
      <c r="I64" s="69">
        <v>0</v>
      </c>
      <c r="J64" s="30">
        <f t="shared" si="8"/>
        <v>0</v>
      </c>
      <c r="K64" s="31">
        <f t="shared" si="10"/>
        <v>0</v>
      </c>
      <c r="L64" s="31">
        <f t="shared" si="11"/>
        <v>0</v>
      </c>
      <c r="M64" s="31">
        <f t="shared" si="12"/>
        <v>0</v>
      </c>
      <c r="N64" s="31">
        <f t="shared" si="13"/>
        <v>0</v>
      </c>
      <c r="O64" s="49">
        <f t="shared" si="14"/>
        <v>0</v>
      </c>
      <c r="P64" s="71" t="e">
        <f t="shared" si="15"/>
        <v>#DIV/0!</v>
      </c>
      <c r="Q64" s="71" t="e">
        <f t="shared" si="16"/>
        <v>#DIV/0!</v>
      </c>
      <c r="R64" s="71" t="e">
        <f t="shared" si="17"/>
        <v>#DIV/0!</v>
      </c>
      <c r="S64" s="71" t="e">
        <f t="shared" si="18"/>
        <v>#DIV/0!</v>
      </c>
      <c r="T64" s="71" t="e">
        <f t="shared" si="19"/>
        <v>#DIV/0!</v>
      </c>
    </row>
    <row r="65" spans="1:20" x14ac:dyDescent="0.2">
      <c r="A65" s="133"/>
      <c r="B65" s="3" t="s">
        <v>6</v>
      </c>
      <c r="C65" s="42">
        <v>0</v>
      </c>
      <c r="D65" s="42">
        <v>0</v>
      </c>
      <c r="E65" s="42">
        <v>0</v>
      </c>
      <c r="F65" s="42">
        <v>0</v>
      </c>
      <c r="G65" s="50">
        <f t="shared" ref="G65:H67" si="50">C65+E65</f>
        <v>0</v>
      </c>
      <c r="H65" s="50">
        <f t="shared" si="50"/>
        <v>0</v>
      </c>
      <c r="I65" s="70">
        <v>0</v>
      </c>
      <c r="J65" s="30">
        <f t="shared" si="8"/>
        <v>0</v>
      </c>
      <c r="K65" s="31">
        <f t="shared" si="10"/>
        <v>0</v>
      </c>
      <c r="L65" s="31">
        <f t="shared" si="11"/>
        <v>0</v>
      </c>
      <c r="M65" s="31">
        <f t="shared" si="12"/>
        <v>0</v>
      </c>
      <c r="N65" s="31">
        <f t="shared" si="13"/>
        <v>0</v>
      </c>
      <c r="O65" s="49">
        <f t="shared" si="14"/>
        <v>0</v>
      </c>
      <c r="P65" s="71" t="e">
        <f t="shared" si="15"/>
        <v>#DIV/0!</v>
      </c>
      <c r="Q65" s="71" t="e">
        <f t="shared" si="16"/>
        <v>#DIV/0!</v>
      </c>
      <c r="R65" s="71" t="e">
        <f t="shared" si="17"/>
        <v>#DIV/0!</v>
      </c>
      <c r="S65" s="71" t="e">
        <f t="shared" si="18"/>
        <v>#DIV/0!</v>
      </c>
      <c r="T65" s="71" t="e">
        <f t="shared" si="19"/>
        <v>#DIV/0!</v>
      </c>
    </row>
    <row r="66" spans="1:20" x14ac:dyDescent="0.2">
      <c r="A66" s="133"/>
      <c r="B66" s="3" t="s">
        <v>7</v>
      </c>
      <c r="C66" s="42">
        <v>0</v>
      </c>
      <c r="D66" s="42">
        <v>0</v>
      </c>
      <c r="E66" s="42">
        <v>0</v>
      </c>
      <c r="F66" s="42">
        <v>0</v>
      </c>
      <c r="G66" s="50">
        <f t="shared" si="50"/>
        <v>0</v>
      </c>
      <c r="H66" s="50">
        <f t="shared" si="50"/>
        <v>0</v>
      </c>
      <c r="I66" s="70">
        <v>0</v>
      </c>
      <c r="J66" s="30">
        <f t="shared" si="8"/>
        <v>0</v>
      </c>
      <c r="K66" s="31">
        <f t="shared" si="10"/>
        <v>0</v>
      </c>
      <c r="L66" s="31">
        <f t="shared" si="11"/>
        <v>0</v>
      </c>
      <c r="M66" s="31">
        <f t="shared" si="12"/>
        <v>0</v>
      </c>
      <c r="N66" s="31">
        <f t="shared" si="13"/>
        <v>0</v>
      </c>
      <c r="O66" s="49">
        <f t="shared" si="14"/>
        <v>0</v>
      </c>
      <c r="P66" s="71" t="e">
        <f t="shared" si="15"/>
        <v>#DIV/0!</v>
      </c>
      <c r="Q66" s="71" t="e">
        <f t="shared" si="16"/>
        <v>#DIV/0!</v>
      </c>
      <c r="R66" s="71" t="e">
        <f t="shared" si="17"/>
        <v>#DIV/0!</v>
      </c>
      <c r="S66" s="71" t="e">
        <f t="shared" si="18"/>
        <v>#DIV/0!</v>
      </c>
      <c r="T66" s="71" t="e">
        <f t="shared" si="19"/>
        <v>#DIV/0!</v>
      </c>
    </row>
    <row r="67" spans="1:20" ht="16" thickBot="1" x14ac:dyDescent="0.25">
      <c r="A67" s="134"/>
      <c r="B67" s="3" t="s">
        <v>8</v>
      </c>
      <c r="C67" s="42">
        <v>0</v>
      </c>
      <c r="D67" s="42">
        <v>0</v>
      </c>
      <c r="E67" s="42">
        <v>0</v>
      </c>
      <c r="F67" s="42">
        <v>0</v>
      </c>
      <c r="G67" s="50">
        <f t="shared" si="50"/>
        <v>0</v>
      </c>
      <c r="H67" s="50">
        <f t="shared" si="50"/>
        <v>0</v>
      </c>
      <c r="I67" s="70">
        <v>0</v>
      </c>
      <c r="J67" s="30">
        <f t="shared" ref="J67" si="51">SUM(G67:H67)</f>
        <v>0</v>
      </c>
      <c r="K67" s="68">
        <f t="shared" si="10"/>
        <v>0</v>
      </c>
      <c r="L67" s="68">
        <f t="shared" si="11"/>
        <v>0</v>
      </c>
      <c r="M67" s="68">
        <f t="shared" si="12"/>
        <v>0</v>
      </c>
      <c r="N67" s="68">
        <f t="shared" si="13"/>
        <v>0</v>
      </c>
      <c r="O67" s="72">
        <f t="shared" si="14"/>
        <v>0</v>
      </c>
      <c r="P67" s="71" t="e">
        <f t="shared" si="15"/>
        <v>#DIV/0!</v>
      </c>
      <c r="Q67" s="71" t="e">
        <f t="shared" si="16"/>
        <v>#DIV/0!</v>
      </c>
      <c r="R67" s="71" t="e">
        <f t="shared" si="17"/>
        <v>#DIV/0!</v>
      </c>
      <c r="S67" s="71" t="e">
        <f t="shared" si="18"/>
        <v>#DIV/0!</v>
      </c>
      <c r="T67" s="71" t="e">
        <f t="shared" si="19"/>
        <v>#DIV/0!</v>
      </c>
    </row>
    <row r="68" spans="1:20" ht="16" thickBot="1" x14ac:dyDescent="0.25">
      <c r="A68" s="109" t="s">
        <v>1</v>
      </c>
      <c r="B68" s="110"/>
      <c r="C68" s="37">
        <f t="shared" ref="C68:F68" si="52">SUM(C64:C67)</f>
        <v>0</v>
      </c>
      <c r="D68" s="37">
        <f t="shared" si="52"/>
        <v>0</v>
      </c>
      <c r="E68" s="37">
        <f t="shared" si="52"/>
        <v>0</v>
      </c>
      <c r="F68" s="37">
        <f t="shared" si="52"/>
        <v>0</v>
      </c>
      <c r="G68" s="37">
        <f>SUM(G64:G67)</f>
        <v>0</v>
      </c>
      <c r="H68" s="37">
        <f>SUM(H64:H67)</f>
        <v>0</v>
      </c>
      <c r="I68" s="59">
        <f>SUM(I64:I67)</f>
        <v>0</v>
      </c>
      <c r="J68" s="30">
        <f t="shared" si="8"/>
        <v>0</v>
      </c>
      <c r="K68" s="73">
        <f t="shared" si="10"/>
        <v>0</v>
      </c>
      <c r="L68" s="73">
        <f t="shared" si="11"/>
        <v>0</v>
      </c>
      <c r="M68" s="73">
        <f t="shared" si="12"/>
        <v>0</v>
      </c>
      <c r="N68" s="73">
        <f t="shared" si="13"/>
        <v>0</v>
      </c>
      <c r="O68" s="74">
        <f t="shared" si="14"/>
        <v>0</v>
      </c>
      <c r="P68" s="71" t="e">
        <f t="shared" si="15"/>
        <v>#DIV/0!</v>
      </c>
      <c r="Q68" s="71" t="e">
        <f t="shared" si="16"/>
        <v>#DIV/0!</v>
      </c>
      <c r="R68" s="71" t="e">
        <f t="shared" si="17"/>
        <v>#DIV/0!</v>
      </c>
      <c r="S68" s="71" t="e">
        <f t="shared" si="18"/>
        <v>#DIV/0!</v>
      </c>
      <c r="T68" s="71" t="e">
        <f t="shared" si="19"/>
        <v>#DIV/0!</v>
      </c>
    </row>
    <row r="69" spans="1:20" ht="15" customHeight="1" x14ac:dyDescent="0.2">
      <c r="A69" s="132" t="s">
        <v>62</v>
      </c>
      <c r="B69" s="3" t="s">
        <v>5</v>
      </c>
      <c r="C69" s="79">
        <v>0</v>
      </c>
      <c r="D69" s="79">
        <v>0</v>
      </c>
      <c r="E69" s="79">
        <v>2</v>
      </c>
      <c r="F69" s="79">
        <v>0</v>
      </c>
      <c r="G69" s="50">
        <f>C69+E69</f>
        <v>2</v>
      </c>
      <c r="H69" s="50">
        <f>D69+F69</f>
        <v>0</v>
      </c>
      <c r="I69" s="69">
        <v>0</v>
      </c>
      <c r="J69" s="30">
        <f t="shared" si="8"/>
        <v>2</v>
      </c>
      <c r="K69" s="31">
        <f t="shared" si="10"/>
        <v>0</v>
      </c>
      <c r="L69" s="31">
        <f t="shared" si="11"/>
        <v>0</v>
      </c>
      <c r="M69" s="31">
        <f t="shared" si="12"/>
        <v>2</v>
      </c>
      <c r="N69" s="31">
        <f t="shared" si="13"/>
        <v>0</v>
      </c>
      <c r="O69" s="49">
        <f t="shared" si="14"/>
        <v>0</v>
      </c>
      <c r="P69" s="71">
        <f t="shared" si="15"/>
        <v>1</v>
      </c>
      <c r="Q69" s="71">
        <f t="shared" si="16"/>
        <v>1</v>
      </c>
      <c r="R69" s="71">
        <f t="shared" si="17"/>
        <v>0</v>
      </c>
      <c r="S69" s="71">
        <f t="shared" si="18"/>
        <v>0</v>
      </c>
      <c r="T69" s="71" t="e">
        <f t="shared" si="19"/>
        <v>#DIV/0!</v>
      </c>
    </row>
    <row r="70" spans="1:20" x14ac:dyDescent="0.2">
      <c r="A70" s="133"/>
      <c r="B70" s="3" t="s">
        <v>6</v>
      </c>
      <c r="C70" s="42">
        <v>0</v>
      </c>
      <c r="D70" s="42">
        <v>0</v>
      </c>
      <c r="E70" s="42">
        <v>0</v>
      </c>
      <c r="F70" s="42">
        <v>0</v>
      </c>
      <c r="G70" s="50">
        <f t="shared" ref="G70:H72" si="53">C70+E70</f>
        <v>0</v>
      </c>
      <c r="H70" s="50">
        <f t="shared" si="53"/>
        <v>0</v>
      </c>
      <c r="I70" s="70">
        <v>0</v>
      </c>
      <c r="J70" s="30">
        <f t="shared" si="8"/>
        <v>0</v>
      </c>
      <c r="K70" s="31">
        <f t="shared" si="10"/>
        <v>0</v>
      </c>
      <c r="L70" s="31">
        <f t="shared" si="11"/>
        <v>0</v>
      </c>
      <c r="M70" s="31">
        <f t="shared" si="12"/>
        <v>0</v>
      </c>
      <c r="N70" s="31">
        <f t="shared" si="13"/>
        <v>0</v>
      </c>
      <c r="O70" s="49">
        <f t="shared" si="14"/>
        <v>0</v>
      </c>
      <c r="P70" s="71" t="e">
        <f t="shared" si="15"/>
        <v>#DIV/0!</v>
      </c>
      <c r="Q70" s="71" t="e">
        <f t="shared" si="16"/>
        <v>#DIV/0!</v>
      </c>
      <c r="R70" s="71" t="e">
        <f t="shared" si="17"/>
        <v>#DIV/0!</v>
      </c>
      <c r="S70" s="71" t="e">
        <f t="shared" si="18"/>
        <v>#DIV/0!</v>
      </c>
      <c r="T70" s="71" t="e">
        <f t="shared" si="19"/>
        <v>#DIV/0!</v>
      </c>
    </row>
    <row r="71" spans="1:20" x14ac:dyDescent="0.2">
      <c r="A71" s="133"/>
      <c r="B71" s="3" t="s">
        <v>7</v>
      </c>
      <c r="C71" s="42">
        <v>0</v>
      </c>
      <c r="D71" s="42">
        <v>0</v>
      </c>
      <c r="E71" s="42">
        <v>0</v>
      </c>
      <c r="F71" s="42">
        <v>0</v>
      </c>
      <c r="G71" s="50">
        <f t="shared" si="53"/>
        <v>0</v>
      </c>
      <c r="H71" s="50">
        <f t="shared" si="53"/>
        <v>0</v>
      </c>
      <c r="I71" s="70">
        <v>0</v>
      </c>
      <c r="J71" s="30">
        <f t="shared" si="8"/>
        <v>0</v>
      </c>
      <c r="K71" s="31">
        <f t="shared" si="10"/>
        <v>0</v>
      </c>
      <c r="L71" s="31">
        <f t="shared" si="11"/>
        <v>0</v>
      </c>
      <c r="M71" s="31">
        <f t="shared" si="12"/>
        <v>0</v>
      </c>
      <c r="N71" s="31">
        <f t="shared" si="13"/>
        <v>0</v>
      </c>
      <c r="O71" s="49">
        <f t="shared" si="14"/>
        <v>0</v>
      </c>
      <c r="P71" s="71" t="e">
        <f t="shared" si="15"/>
        <v>#DIV/0!</v>
      </c>
      <c r="Q71" s="71" t="e">
        <f t="shared" si="16"/>
        <v>#DIV/0!</v>
      </c>
      <c r="R71" s="71" t="e">
        <f t="shared" si="17"/>
        <v>#DIV/0!</v>
      </c>
      <c r="S71" s="71" t="e">
        <f t="shared" si="18"/>
        <v>#DIV/0!</v>
      </c>
      <c r="T71" s="71" t="e">
        <f t="shared" si="19"/>
        <v>#DIV/0!</v>
      </c>
    </row>
    <row r="72" spans="1:20" ht="16" thickBot="1" x14ac:dyDescent="0.25">
      <c r="A72" s="134"/>
      <c r="B72" s="3" t="s">
        <v>8</v>
      </c>
      <c r="C72" s="42">
        <v>0</v>
      </c>
      <c r="D72" s="42">
        <v>0</v>
      </c>
      <c r="E72" s="42">
        <v>0</v>
      </c>
      <c r="F72" s="42">
        <v>0</v>
      </c>
      <c r="G72" s="50">
        <f t="shared" si="53"/>
        <v>0</v>
      </c>
      <c r="H72" s="50">
        <f t="shared" si="53"/>
        <v>0</v>
      </c>
      <c r="I72" s="70">
        <v>0</v>
      </c>
      <c r="J72" s="30">
        <f t="shared" ref="J72" si="54">SUM(G72:H72)</f>
        <v>0</v>
      </c>
      <c r="K72" s="68">
        <f t="shared" si="10"/>
        <v>0</v>
      </c>
      <c r="L72" s="68">
        <f t="shared" si="11"/>
        <v>0</v>
      </c>
      <c r="M72" s="68">
        <f t="shared" si="12"/>
        <v>0</v>
      </c>
      <c r="N72" s="68">
        <f t="shared" si="13"/>
        <v>0</v>
      </c>
      <c r="O72" s="72">
        <f t="shared" si="14"/>
        <v>0</v>
      </c>
      <c r="P72" s="71" t="e">
        <f t="shared" si="15"/>
        <v>#DIV/0!</v>
      </c>
      <c r="Q72" s="71" t="e">
        <f t="shared" si="16"/>
        <v>#DIV/0!</v>
      </c>
      <c r="R72" s="71" t="e">
        <f t="shared" si="17"/>
        <v>#DIV/0!</v>
      </c>
      <c r="S72" s="71" t="e">
        <f t="shared" si="18"/>
        <v>#DIV/0!</v>
      </c>
      <c r="T72" s="71" t="e">
        <f t="shared" si="19"/>
        <v>#DIV/0!</v>
      </c>
    </row>
    <row r="73" spans="1:20" ht="16" thickBot="1" x14ac:dyDescent="0.25">
      <c r="A73" s="109" t="s">
        <v>1</v>
      </c>
      <c r="B73" s="110"/>
      <c r="C73" s="37">
        <f>SUM(C69:C72)</f>
        <v>0</v>
      </c>
      <c r="D73" s="37">
        <f t="shared" ref="D73:F73" si="55">SUM(D69:D72)</f>
        <v>0</v>
      </c>
      <c r="E73" s="37">
        <f>SUM(E69:E72)</f>
        <v>2</v>
      </c>
      <c r="F73" s="37">
        <f t="shared" si="55"/>
        <v>0</v>
      </c>
      <c r="G73" s="37">
        <f>SUM(G69:G72)</f>
        <v>2</v>
      </c>
      <c r="H73" s="37">
        <f>SUM(H69:H72)</f>
        <v>0</v>
      </c>
      <c r="I73" s="59">
        <f>SUM(I69:I72)</f>
        <v>0</v>
      </c>
      <c r="J73" s="30">
        <f t="shared" si="8"/>
        <v>2</v>
      </c>
      <c r="K73" s="73">
        <f t="shared" si="10"/>
        <v>0</v>
      </c>
      <c r="L73" s="73">
        <f t="shared" si="11"/>
        <v>0</v>
      </c>
      <c r="M73" s="73">
        <f t="shared" si="12"/>
        <v>2</v>
      </c>
      <c r="N73" s="73">
        <f t="shared" si="13"/>
        <v>0</v>
      </c>
      <c r="O73" s="74">
        <f t="shared" si="14"/>
        <v>0</v>
      </c>
      <c r="P73" s="71">
        <f t="shared" si="15"/>
        <v>1</v>
      </c>
      <c r="Q73" s="71">
        <f t="shared" si="16"/>
        <v>1</v>
      </c>
      <c r="R73" s="71">
        <f t="shared" si="17"/>
        <v>0</v>
      </c>
      <c r="S73" s="71">
        <f t="shared" si="18"/>
        <v>0</v>
      </c>
      <c r="T73" s="71" t="e">
        <f t="shared" si="19"/>
        <v>#DIV/0!</v>
      </c>
    </row>
    <row r="74" spans="1:20" x14ac:dyDescent="0.2">
      <c r="A74" s="132" t="s">
        <v>146</v>
      </c>
      <c r="B74" s="23" t="s">
        <v>5</v>
      </c>
      <c r="C74" s="79">
        <v>0</v>
      </c>
      <c r="D74" s="79">
        <v>0</v>
      </c>
      <c r="E74" s="79">
        <v>1</v>
      </c>
      <c r="F74" s="79">
        <v>0</v>
      </c>
      <c r="G74" s="50">
        <f>C74+E74</f>
        <v>1</v>
      </c>
      <c r="H74" s="50">
        <f>D74+F74</f>
        <v>0</v>
      </c>
      <c r="I74" s="69">
        <v>0</v>
      </c>
      <c r="J74" s="30">
        <f t="shared" ref="J74:J83" si="56">SUM(G74:H74)</f>
        <v>1</v>
      </c>
      <c r="K74" s="31">
        <f t="shared" si="10"/>
        <v>0</v>
      </c>
      <c r="L74" s="31">
        <f t="shared" si="11"/>
        <v>0</v>
      </c>
      <c r="M74" s="31">
        <f t="shared" si="12"/>
        <v>1</v>
      </c>
      <c r="N74" s="31">
        <f t="shared" si="13"/>
        <v>0</v>
      </c>
      <c r="O74" s="49">
        <f t="shared" si="14"/>
        <v>0</v>
      </c>
      <c r="P74" s="71">
        <f t="shared" si="15"/>
        <v>1</v>
      </c>
      <c r="Q74" s="71">
        <f t="shared" si="16"/>
        <v>1</v>
      </c>
      <c r="R74" s="71">
        <f t="shared" si="17"/>
        <v>0</v>
      </c>
      <c r="S74" s="71">
        <f t="shared" si="18"/>
        <v>0</v>
      </c>
      <c r="T74" s="71" t="e">
        <f t="shared" si="19"/>
        <v>#DIV/0!</v>
      </c>
    </row>
    <row r="75" spans="1:20" x14ac:dyDescent="0.2">
      <c r="A75" s="133"/>
      <c r="B75" s="23" t="s">
        <v>6</v>
      </c>
      <c r="C75" s="42">
        <v>0</v>
      </c>
      <c r="D75" s="42">
        <v>0</v>
      </c>
      <c r="E75" s="42">
        <v>0</v>
      </c>
      <c r="F75" s="42">
        <v>0</v>
      </c>
      <c r="G75" s="50">
        <f t="shared" ref="G75:H77" si="57">C75+E75</f>
        <v>0</v>
      </c>
      <c r="H75" s="50">
        <f t="shared" si="57"/>
        <v>0</v>
      </c>
      <c r="I75" s="70">
        <v>0</v>
      </c>
      <c r="J75" s="30">
        <f t="shared" si="56"/>
        <v>0</v>
      </c>
      <c r="K75" s="31">
        <f t="shared" si="10"/>
        <v>0</v>
      </c>
      <c r="L75" s="31">
        <f t="shared" si="11"/>
        <v>0</v>
      </c>
      <c r="M75" s="31">
        <f t="shared" si="12"/>
        <v>0</v>
      </c>
      <c r="N75" s="31">
        <f t="shared" si="13"/>
        <v>0</v>
      </c>
      <c r="O75" s="49">
        <f t="shared" si="14"/>
        <v>0</v>
      </c>
      <c r="P75" s="71" t="e">
        <f t="shared" si="15"/>
        <v>#DIV/0!</v>
      </c>
      <c r="Q75" s="71" t="e">
        <f t="shared" si="16"/>
        <v>#DIV/0!</v>
      </c>
      <c r="R75" s="71" t="e">
        <f t="shared" si="17"/>
        <v>#DIV/0!</v>
      </c>
      <c r="S75" s="71" t="e">
        <f t="shared" si="18"/>
        <v>#DIV/0!</v>
      </c>
      <c r="T75" s="71" t="e">
        <f t="shared" si="19"/>
        <v>#DIV/0!</v>
      </c>
    </row>
    <row r="76" spans="1:20" x14ac:dyDescent="0.2">
      <c r="A76" s="133"/>
      <c r="B76" s="23" t="s">
        <v>7</v>
      </c>
      <c r="C76" s="42">
        <v>0</v>
      </c>
      <c r="D76" s="42">
        <v>0</v>
      </c>
      <c r="E76" s="42">
        <v>1</v>
      </c>
      <c r="F76" s="42">
        <v>0</v>
      </c>
      <c r="G76" s="50">
        <f t="shared" si="57"/>
        <v>1</v>
      </c>
      <c r="H76" s="50">
        <f t="shared" si="57"/>
        <v>0</v>
      </c>
      <c r="I76" s="70">
        <v>0</v>
      </c>
      <c r="J76" s="30">
        <f t="shared" si="56"/>
        <v>1</v>
      </c>
      <c r="K76" s="31">
        <f t="shared" si="10"/>
        <v>0</v>
      </c>
      <c r="L76" s="31">
        <f t="shared" si="11"/>
        <v>0</v>
      </c>
      <c r="M76" s="31">
        <f t="shared" si="12"/>
        <v>1</v>
      </c>
      <c r="N76" s="31">
        <f t="shared" si="13"/>
        <v>0</v>
      </c>
      <c r="O76" s="49">
        <f t="shared" si="14"/>
        <v>0</v>
      </c>
      <c r="P76" s="71">
        <f t="shared" si="15"/>
        <v>1</v>
      </c>
      <c r="Q76" s="71">
        <f t="shared" si="16"/>
        <v>1</v>
      </c>
      <c r="R76" s="71">
        <f t="shared" si="17"/>
        <v>0</v>
      </c>
      <c r="S76" s="71">
        <f t="shared" si="18"/>
        <v>0</v>
      </c>
      <c r="T76" s="71" t="e">
        <f t="shared" si="19"/>
        <v>#DIV/0!</v>
      </c>
    </row>
    <row r="77" spans="1:20" ht="16" thickBot="1" x14ac:dyDescent="0.25">
      <c r="A77" s="134"/>
      <c r="B77" s="23" t="s">
        <v>8</v>
      </c>
      <c r="C77" s="42">
        <v>0</v>
      </c>
      <c r="D77" s="42">
        <v>0</v>
      </c>
      <c r="E77" s="42">
        <v>0</v>
      </c>
      <c r="F77" s="42">
        <v>0</v>
      </c>
      <c r="G77" s="50">
        <f t="shared" si="57"/>
        <v>0</v>
      </c>
      <c r="H77" s="50">
        <f t="shared" si="57"/>
        <v>0</v>
      </c>
      <c r="I77" s="70">
        <v>0</v>
      </c>
      <c r="J77" s="30">
        <f t="shared" si="56"/>
        <v>0</v>
      </c>
      <c r="K77" s="68">
        <f t="shared" si="10"/>
        <v>0</v>
      </c>
      <c r="L77" s="68">
        <f t="shared" si="11"/>
        <v>0</v>
      </c>
      <c r="M77" s="68">
        <f t="shared" si="12"/>
        <v>0</v>
      </c>
      <c r="N77" s="68">
        <f t="shared" si="13"/>
        <v>0</v>
      </c>
      <c r="O77" s="72">
        <f t="shared" si="14"/>
        <v>0</v>
      </c>
      <c r="P77" s="71" t="e">
        <f t="shared" si="15"/>
        <v>#DIV/0!</v>
      </c>
      <c r="Q77" s="71" t="e">
        <f t="shared" si="16"/>
        <v>#DIV/0!</v>
      </c>
      <c r="R77" s="71" t="e">
        <f t="shared" si="17"/>
        <v>#DIV/0!</v>
      </c>
      <c r="S77" s="71" t="e">
        <f t="shared" si="18"/>
        <v>#DIV/0!</v>
      </c>
      <c r="T77" s="71" t="e">
        <f t="shared" si="19"/>
        <v>#DIV/0!</v>
      </c>
    </row>
    <row r="78" spans="1:20" ht="19.5" customHeight="1" thickBot="1" x14ac:dyDescent="0.25">
      <c r="A78" s="109" t="s">
        <v>1</v>
      </c>
      <c r="B78" s="110"/>
      <c r="C78" s="17">
        <f>SUM(C74:C77)</f>
        <v>0</v>
      </c>
      <c r="D78" s="17">
        <f t="shared" ref="D78" si="58">SUM(D74:D77)</f>
        <v>0</v>
      </c>
      <c r="E78" s="17">
        <f>SUM(E74:E77)</f>
        <v>2</v>
      </c>
      <c r="F78" s="17">
        <f t="shared" ref="F78" si="59">SUM(F74:F77)</f>
        <v>0</v>
      </c>
      <c r="G78" s="37">
        <f>SUM(G74:G77)</f>
        <v>2</v>
      </c>
      <c r="H78" s="37">
        <f>SUM(H74:H77)</f>
        <v>0</v>
      </c>
      <c r="I78" s="59">
        <f>SUM(I74:I77)</f>
        <v>0</v>
      </c>
      <c r="J78" s="30">
        <f t="shared" si="56"/>
        <v>2</v>
      </c>
      <c r="K78" s="73">
        <f t="shared" ref="K78" si="60">C78</f>
        <v>0</v>
      </c>
      <c r="L78" s="73">
        <f t="shared" ref="L78" si="61">D78</f>
        <v>0</v>
      </c>
      <c r="M78" s="73">
        <f t="shared" ref="M78" si="62">E78</f>
        <v>2</v>
      </c>
      <c r="N78" s="73">
        <f t="shared" ref="N78" si="63">F78</f>
        <v>0</v>
      </c>
      <c r="O78" s="74">
        <f t="shared" ref="O78" si="64">I78</f>
        <v>0</v>
      </c>
      <c r="P78" s="71">
        <f t="shared" ref="P78" si="65">(K78+L78+M78+N78)/J78</f>
        <v>1</v>
      </c>
      <c r="Q78" s="71">
        <f t="shared" ref="Q78" si="66">(M78+N78)/(J78-K78-L78)</f>
        <v>1</v>
      </c>
      <c r="R78" s="71">
        <f t="shared" ref="R78" si="67">(L78+N78)/(K78+L78+M78+N78)</f>
        <v>0</v>
      </c>
      <c r="S78" s="71">
        <f t="shared" ref="S78" si="68">(L78+N78)/J78</f>
        <v>0</v>
      </c>
      <c r="T78" s="71" t="e">
        <f t="shared" ref="T78" si="69">O78/(L78+N78)</f>
        <v>#DIV/0!</v>
      </c>
    </row>
    <row r="79" spans="1:20" ht="15" customHeight="1" x14ac:dyDescent="0.2">
      <c r="A79" s="168" t="s">
        <v>11</v>
      </c>
      <c r="B79" s="169"/>
      <c r="C79" s="24">
        <f t="shared" ref="C79:F79" si="70">C9+C14+C19+C24+C29+C34+C39+C44+C49+C54+C59+C64+C69+C74</f>
        <v>0</v>
      </c>
      <c r="D79" s="24">
        <f t="shared" si="70"/>
        <v>0</v>
      </c>
      <c r="E79" s="24">
        <f t="shared" si="70"/>
        <v>47</v>
      </c>
      <c r="F79" s="24">
        <f t="shared" si="70"/>
        <v>0</v>
      </c>
      <c r="G79" s="33">
        <f>C79+E79</f>
        <v>47</v>
      </c>
      <c r="H79" s="33">
        <f>D79+F79</f>
        <v>0</v>
      </c>
      <c r="I79" s="66">
        <f t="shared" ref="I79" si="71">I9+I14+I19+I24+I29+I34+I39+I44+I49+I54+I59+I64+I69+I74</f>
        <v>0</v>
      </c>
      <c r="J79" s="30">
        <f t="shared" si="56"/>
        <v>47</v>
      </c>
      <c r="K79" s="31">
        <f t="shared" ref="K79:N83" si="72">C79</f>
        <v>0</v>
      </c>
      <c r="L79" s="31">
        <f t="shared" si="72"/>
        <v>0</v>
      </c>
      <c r="M79" s="31">
        <f t="shared" si="72"/>
        <v>47</v>
      </c>
      <c r="N79" s="31">
        <f t="shared" si="72"/>
        <v>0</v>
      </c>
      <c r="O79" s="49">
        <f t="shared" ref="O79:O83" si="73">I79</f>
        <v>0</v>
      </c>
      <c r="P79" s="71">
        <f t="shared" ref="P79:P83" si="74">(K79+L79+M79+N79)/J79</f>
        <v>1</v>
      </c>
      <c r="Q79" s="71">
        <f t="shared" ref="Q79:Q83" si="75">(M79+N79)/(J79-K79-L79)</f>
        <v>1</v>
      </c>
      <c r="R79" s="71">
        <f t="shared" ref="R79:R83" si="76">(L79+N79)/(K79+L79+M79+N79)</f>
        <v>0</v>
      </c>
      <c r="S79" s="71">
        <f t="shared" ref="S79:S83" si="77">(L79+N79)/J79</f>
        <v>0</v>
      </c>
      <c r="T79" s="71" t="e">
        <f t="shared" ref="T79:T83" si="78">O79/(L79+N79)</f>
        <v>#DIV/0!</v>
      </c>
    </row>
    <row r="80" spans="1:20" x14ac:dyDescent="0.2">
      <c r="A80" s="111" t="s">
        <v>12</v>
      </c>
      <c r="B80" s="112"/>
      <c r="C80" s="24">
        <f t="shared" ref="C80:F80" si="79">C10+C15+C20+C25+C30+C35+C40+C45+C50+C55+C60+C65+C70+C75</f>
        <v>1</v>
      </c>
      <c r="D80" s="24">
        <f t="shared" si="79"/>
        <v>5</v>
      </c>
      <c r="E80" s="24">
        <f t="shared" si="79"/>
        <v>42</v>
      </c>
      <c r="F80" s="24">
        <f t="shared" si="79"/>
        <v>1</v>
      </c>
      <c r="G80" s="33">
        <f t="shared" ref="G80:G82" si="80">C80+E80</f>
        <v>43</v>
      </c>
      <c r="H80" s="33">
        <f t="shared" ref="H80:H82" si="81">D80+F80</f>
        <v>6</v>
      </c>
      <c r="I80" s="66">
        <f t="shared" ref="I80" si="82">I10+I15+I20+I25+I30+I35+I40+I45+I50+I55+I60+I65+I70+I75</f>
        <v>4</v>
      </c>
      <c r="J80" s="30">
        <f t="shared" si="56"/>
        <v>49</v>
      </c>
      <c r="K80" s="31">
        <f t="shared" si="72"/>
        <v>1</v>
      </c>
      <c r="L80" s="31">
        <f t="shared" si="72"/>
        <v>5</v>
      </c>
      <c r="M80" s="31">
        <f t="shared" si="72"/>
        <v>42</v>
      </c>
      <c r="N80" s="31">
        <f t="shared" si="72"/>
        <v>1</v>
      </c>
      <c r="O80" s="49">
        <f t="shared" si="73"/>
        <v>4</v>
      </c>
      <c r="P80" s="71">
        <f t="shared" si="74"/>
        <v>1</v>
      </c>
      <c r="Q80" s="71">
        <f t="shared" si="75"/>
        <v>1</v>
      </c>
      <c r="R80" s="71">
        <f t="shared" si="76"/>
        <v>0.12244897959183673</v>
      </c>
      <c r="S80" s="71">
        <f t="shared" si="77"/>
        <v>0.12244897959183673</v>
      </c>
      <c r="T80" s="71">
        <f t="shared" si="78"/>
        <v>0.66666666666666663</v>
      </c>
    </row>
    <row r="81" spans="1:20" x14ac:dyDescent="0.2">
      <c r="A81" s="111" t="s">
        <v>13</v>
      </c>
      <c r="B81" s="112"/>
      <c r="C81" s="24">
        <f t="shared" ref="C81:F81" si="83">C11+C16+C21+C26+C31+C36+C41+C46+C51+C56+C61+C66+C71+C76</f>
        <v>0</v>
      </c>
      <c r="D81" s="24">
        <f t="shared" si="83"/>
        <v>2</v>
      </c>
      <c r="E81" s="24">
        <f t="shared" si="83"/>
        <v>27</v>
      </c>
      <c r="F81" s="24">
        <f t="shared" si="83"/>
        <v>1</v>
      </c>
      <c r="G81" s="33">
        <f t="shared" si="80"/>
        <v>27</v>
      </c>
      <c r="H81" s="33">
        <f t="shared" si="81"/>
        <v>3</v>
      </c>
      <c r="I81" s="66">
        <f t="shared" ref="I81" si="84">I11+I16+I21+I26+I31+I36+I41+I46+I51+I56+I61+I66+I71+I76</f>
        <v>2</v>
      </c>
      <c r="J81" s="30">
        <f t="shared" si="56"/>
        <v>30</v>
      </c>
      <c r="K81" s="31">
        <f t="shared" si="72"/>
        <v>0</v>
      </c>
      <c r="L81" s="31">
        <f t="shared" si="72"/>
        <v>2</v>
      </c>
      <c r="M81" s="31">
        <f t="shared" si="72"/>
        <v>27</v>
      </c>
      <c r="N81" s="31">
        <f t="shared" si="72"/>
        <v>1</v>
      </c>
      <c r="O81" s="49">
        <f t="shared" si="73"/>
        <v>2</v>
      </c>
      <c r="P81" s="71">
        <f t="shared" si="74"/>
        <v>1</v>
      </c>
      <c r="Q81" s="71">
        <f t="shared" si="75"/>
        <v>1</v>
      </c>
      <c r="R81" s="71">
        <f t="shared" si="76"/>
        <v>0.1</v>
      </c>
      <c r="S81" s="71">
        <f t="shared" si="77"/>
        <v>0.1</v>
      </c>
      <c r="T81" s="71">
        <f t="shared" si="78"/>
        <v>0.66666666666666663</v>
      </c>
    </row>
    <row r="82" spans="1:20" ht="16" thickBot="1" x14ac:dyDescent="0.25">
      <c r="A82" s="111" t="s">
        <v>14</v>
      </c>
      <c r="B82" s="112"/>
      <c r="C82" s="24">
        <f t="shared" ref="C82:F82" si="85">C12+C17+C22+C27+C32+C37+C42+C47+C52+C57+C62+C67+C72+C77</f>
        <v>0</v>
      </c>
      <c r="D82" s="24">
        <f t="shared" si="85"/>
        <v>2</v>
      </c>
      <c r="E82" s="24">
        <f t="shared" si="85"/>
        <v>20</v>
      </c>
      <c r="F82" s="24">
        <f t="shared" si="85"/>
        <v>0</v>
      </c>
      <c r="G82" s="33">
        <f t="shared" si="80"/>
        <v>20</v>
      </c>
      <c r="H82" s="33">
        <f t="shared" si="81"/>
        <v>2</v>
      </c>
      <c r="I82" s="66">
        <f t="shared" ref="I82" si="86">I12+I17+I22+I27+I32+I37+I42+I47+I52+I57+I62+I67+I72+I77</f>
        <v>2</v>
      </c>
      <c r="J82" s="30">
        <f t="shared" si="56"/>
        <v>22</v>
      </c>
      <c r="K82" s="68">
        <f t="shared" si="72"/>
        <v>0</v>
      </c>
      <c r="L82" s="68">
        <f t="shared" si="72"/>
        <v>2</v>
      </c>
      <c r="M82" s="68">
        <f t="shared" si="72"/>
        <v>20</v>
      </c>
      <c r="N82" s="68">
        <f t="shared" si="72"/>
        <v>0</v>
      </c>
      <c r="O82" s="72">
        <f t="shared" si="73"/>
        <v>2</v>
      </c>
      <c r="P82" s="71">
        <f t="shared" si="74"/>
        <v>1</v>
      </c>
      <c r="Q82" s="71">
        <f t="shared" si="75"/>
        <v>1</v>
      </c>
      <c r="R82" s="71">
        <f t="shared" si="76"/>
        <v>9.0909090909090912E-2</v>
      </c>
      <c r="S82" s="71">
        <f t="shared" si="77"/>
        <v>9.0909090909090912E-2</v>
      </c>
      <c r="T82" s="71">
        <f t="shared" si="78"/>
        <v>1</v>
      </c>
    </row>
    <row r="83" spans="1:20" ht="16" thickBot="1" x14ac:dyDescent="0.25">
      <c r="A83" s="109" t="s">
        <v>15</v>
      </c>
      <c r="B83" s="110"/>
      <c r="C83" s="17">
        <f>SUM(C79:C82)</f>
        <v>1</v>
      </c>
      <c r="D83" s="17">
        <f t="shared" ref="D83:F83" si="87">SUM(D79:D82)</f>
        <v>9</v>
      </c>
      <c r="E83" s="17">
        <f>SUM(E79:E82)</f>
        <v>136</v>
      </c>
      <c r="F83" s="17">
        <f t="shared" si="87"/>
        <v>2</v>
      </c>
      <c r="G83" s="37">
        <f>SUM(G79:G82)</f>
        <v>137</v>
      </c>
      <c r="H83" s="37">
        <f>SUM(H79:H82)</f>
        <v>11</v>
      </c>
      <c r="I83" s="59">
        <f>SUM(I79:I82)</f>
        <v>8</v>
      </c>
      <c r="J83" s="30">
        <f t="shared" si="56"/>
        <v>148</v>
      </c>
      <c r="K83" s="73">
        <f t="shared" si="72"/>
        <v>1</v>
      </c>
      <c r="L83" s="73">
        <f t="shared" si="72"/>
        <v>9</v>
      </c>
      <c r="M83" s="73">
        <f t="shared" si="72"/>
        <v>136</v>
      </c>
      <c r="N83" s="73">
        <f t="shared" si="72"/>
        <v>2</v>
      </c>
      <c r="O83" s="74">
        <f t="shared" si="73"/>
        <v>8</v>
      </c>
      <c r="P83" s="71">
        <f t="shared" si="74"/>
        <v>1</v>
      </c>
      <c r="Q83" s="71">
        <f t="shared" si="75"/>
        <v>1</v>
      </c>
      <c r="R83" s="71">
        <f t="shared" si="76"/>
        <v>7.4324324324324328E-2</v>
      </c>
      <c r="S83" s="71">
        <f t="shared" si="77"/>
        <v>7.4324324324324328E-2</v>
      </c>
      <c r="T83" s="71">
        <f t="shared" si="78"/>
        <v>0.72727272727272729</v>
      </c>
    </row>
    <row r="84" spans="1:20" s="11" customFormat="1" x14ac:dyDescent="0.2">
      <c r="B84" s="11" t="s">
        <v>158</v>
      </c>
      <c r="C84" s="12">
        <f>(D83+C83+F83+E83)</f>
        <v>148</v>
      </c>
      <c r="D84" s="13" t="e">
        <f>C84/#REF!</f>
        <v>#REF!</v>
      </c>
      <c r="E84" s="12"/>
      <c r="F84" s="12"/>
      <c r="G84" s="12"/>
      <c r="H84" s="12"/>
      <c r="I84" s="12"/>
      <c r="J84" s="7"/>
    </row>
    <row r="85" spans="1:20" s="11" customFormat="1" x14ac:dyDescent="0.2">
      <c r="B85" s="15" t="s">
        <v>164</v>
      </c>
      <c r="C85" s="12">
        <f>C83+E83</f>
        <v>137</v>
      </c>
      <c r="D85" s="14">
        <f>C85/C84</f>
        <v>0.92567567567567566</v>
      </c>
      <c r="E85" s="12"/>
      <c r="F85" s="12"/>
      <c r="G85" s="12"/>
      <c r="H85" s="12"/>
      <c r="I85" s="12"/>
      <c r="J85" s="7"/>
    </row>
    <row r="86" spans="1:20" s="11" customFormat="1" x14ac:dyDescent="0.2">
      <c r="B86" s="15" t="s">
        <v>165</v>
      </c>
      <c r="C86" s="12"/>
      <c r="D86" s="14" t="e">
        <f>C85/#REF!</f>
        <v>#REF!</v>
      </c>
      <c r="E86" s="12"/>
      <c r="F86" s="12"/>
      <c r="G86" s="12"/>
      <c r="H86" s="12"/>
      <c r="I86" s="12"/>
      <c r="J86" s="7"/>
    </row>
    <row r="87" spans="1:20" s="11" customFormat="1" x14ac:dyDescent="0.2">
      <c r="B87" s="11" t="s">
        <v>3</v>
      </c>
      <c r="C87" s="12">
        <f>I83</f>
        <v>8</v>
      </c>
      <c r="D87" s="19">
        <f>C87/C85</f>
        <v>5.8394160583941604E-2</v>
      </c>
      <c r="J87" s="7"/>
    </row>
    <row r="88" spans="1:20" x14ac:dyDescent="0.2">
      <c r="J88" s="7"/>
    </row>
    <row r="89" spans="1:20" x14ac:dyDescent="0.2">
      <c r="J89" s="7"/>
    </row>
    <row r="90" spans="1:20" x14ac:dyDescent="0.2">
      <c r="J90" s="7"/>
    </row>
    <row r="91" spans="1:20" x14ac:dyDescent="0.2">
      <c r="J91" s="7"/>
    </row>
    <row r="92" spans="1:20" x14ac:dyDescent="0.2">
      <c r="J92" s="4"/>
    </row>
    <row r="93" spans="1:20" x14ac:dyDescent="0.2">
      <c r="J93" s="4"/>
    </row>
    <row r="94" spans="1:20" x14ac:dyDescent="0.2">
      <c r="J94" s="4"/>
    </row>
    <row r="95" spans="1:20" x14ac:dyDescent="0.2">
      <c r="J95" s="4"/>
    </row>
    <row r="96" spans="1:20" x14ac:dyDescent="0.2">
      <c r="J96" s="4"/>
    </row>
    <row r="97" spans="10:10" x14ac:dyDescent="0.2">
      <c r="J97" s="4"/>
    </row>
    <row r="98" spans="10:10" x14ac:dyDescent="0.2">
      <c r="J98" s="4"/>
    </row>
    <row r="99" spans="10:10" x14ac:dyDescent="0.2">
      <c r="J99" s="4"/>
    </row>
    <row r="100" spans="10:10" x14ac:dyDescent="0.2">
      <c r="J100" s="4"/>
    </row>
    <row r="101" spans="10:10" x14ac:dyDescent="0.2">
      <c r="J101" s="4"/>
    </row>
    <row r="102" spans="10:10" x14ac:dyDescent="0.2">
      <c r="J102" s="4"/>
    </row>
    <row r="103" spans="10:10" x14ac:dyDescent="0.2">
      <c r="J103" s="4"/>
    </row>
    <row r="104" spans="10:10" x14ac:dyDescent="0.2">
      <c r="J104" s="4"/>
    </row>
    <row r="105" spans="10:10" x14ac:dyDescent="0.2">
      <c r="J105" s="4"/>
    </row>
    <row r="106" spans="10:10" x14ac:dyDescent="0.2">
      <c r="J106" s="4"/>
    </row>
    <row r="107" spans="10:10" x14ac:dyDescent="0.2">
      <c r="J107" s="4"/>
    </row>
    <row r="108" spans="10:10" x14ac:dyDescent="0.2">
      <c r="J108" s="4"/>
    </row>
    <row r="109" spans="10:10" x14ac:dyDescent="0.2">
      <c r="J109" s="4"/>
    </row>
    <row r="110" spans="10:10" x14ac:dyDescent="0.2">
      <c r="J110" s="4"/>
    </row>
    <row r="111" spans="10:10" x14ac:dyDescent="0.2">
      <c r="J111" s="4"/>
    </row>
    <row r="112" spans="10:10" x14ac:dyDescent="0.2">
      <c r="J112" s="4"/>
    </row>
    <row r="113" spans="10:10" x14ac:dyDescent="0.2">
      <c r="J113" s="4"/>
    </row>
    <row r="114" spans="10:10" x14ac:dyDescent="0.2">
      <c r="J114" s="4"/>
    </row>
    <row r="115" spans="10:10" x14ac:dyDescent="0.2">
      <c r="J115" s="4"/>
    </row>
    <row r="116" spans="10:10" x14ac:dyDescent="0.2">
      <c r="J116" s="4"/>
    </row>
    <row r="117" spans="10:10" x14ac:dyDescent="0.2">
      <c r="J117" s="4"/>
    </row>
    <row r="118" spans="10:10" x14ac:dyDescent="0.2">
      <c r="J118" s="4"/>
    </row>
    <row r="137" spans="2:3" x14ac:dyDescent="0.2">
      <c r="B137" s="18"/>
      <c r="C137" s="18"/>
    </row>
  </sheetData>
  <mergeCells count="53">
    <mergeCell ref="P5:T6"/>
    <mergeCell ref="C6:I6"/>
    <mergeCell ref="A5:B8"/>
    <mergeCell ref="C5:I5"/>
    <mergeCell ref="J5:J8"/>
    <mergeCell ref="O5:O8"/>
    <mergeCell ref="K5:N5"/>
    <mergeCell ref="K6:N6"/>
    <mergeCell ref="K7:L7"/>
    <mergeCell ref="M7:N7"/>
    <mergeCell ref="P7:Q7"/>
    <mergeCell ref="R7:S7"/>
    <mergeCell ref="A24:A27"/>
    <mergeCell ref="A14:A17"/>
    <mergeCell ref="A1:I1"/>
    <mergeCell ref="A2:I2"/>
    <mergeCell ref="A3:I3"/>
    <mergeCell ref="I7:I8"/>
    <mergeCell ref="A9:A12"/>
    <mergeCell ref="A13:B13"/>
    <mergeCell ref="A18:B18"/>
    <mergeCell ref="A19:A22"/>
    <mergeCell ref="A23:B23"/>
    <mergeCell ref="A4:I4"/>
    <mergeCell ref="C7:D7"/>
    <mergeCell ref="E7:F7"/>
    <mergeCell ref="G7:H7"/>
    <mergeCell ref="A53:B53"/>
    <mergeCell ref="A44:A47"/>
    <mergeCell ref="A48:B48"/>
    <mergeCell ref="A39:A42"/>
    <mergeCell ref="A43:B43"/>
    <mergeCell ref="A28:B28"/>
    <mergeCell ref="A33:B33"/>
    <mergeCell ref="A34:A37"/>
    <mergeCell ref="A38:B38"/>
    <mergeCell ref="A49:A52"/>
    <mergeCell ref="A29:A32"/>
    <mergeCell ref="A81:B81"/>
    <mergeCell ref="A82:B82"/>
    <mergeCell ref="A83:B83"/>
    <mergeCell ref="A64:A67"/>
    <mergeCell ref="A68:B68"/>
    <mergeCell ref="A79:B79"/>
    <mergeCell ref="A73:B73"/>
    <mergeCell ref="A69:A72"/>
    <mergeCell ref="A74:A77"/>
    <mergeCell ref="A78:B78"/>
    <mergeCell ref="A59:A62"/>
    <mergeCell ref="A63:B63"/>
    <mergeCell ref="A54:A57"/>
    <mergeCell ref="A58:B58"/>
    <mergeCell ref="A80:B80"/>
  </mergeCells>
  <phoneticPr fontId="20" type="noConversion"/>
  <conditionalFormatting sqref="D15:I15 D20:I21 D25:I26 D30:I31 D61:I61 D70:I70 C83 E83 D75:I75 D35:I36 I36:I38 E9:E12 C9:C12 D40:I42 D50:I52 D65:I67 D9:D10 C19:D20 C29:D30 C34:D35 C39:D40 C44:D45 C49:D50 C59:D60 C74:F75 C69:F70 C64:F65 C54:F55 C24:F25 C14:F15 E14:E17 C14:C17 E19:E22 C19:C22 E24:E27 C24:C27 E29:E32 C29:C32 E34:E37 C34:C37 E39:E42 C39:C42 E44:E47 C44:C47 E49:E52 C49:C52 E54:E57 C54:C57 E59:E62 C59:C62 E64:E67 C64:C67 E69:E72 C69:C72 E74:E77 C74:C77 D12:F12 C17:F17 C22:F22 C27:F27 C37:F37 C32:F32 C42:F42 C46:I47 C52:F52 C56:I57 C62:F62 C67:F67 C72:I72 C77:I77">
    <cfRule type="cellIs" dxfId="54" priority="1436" operator="greaterThan">
      <formula>0</formula>
    </cfRule>
  </conditionalFormatting>
  <conditionalFormatting sqref="D83 F83:H83 G39:I39 G34:H42 G35:I37 G79:H82 I36:I38 D9:D12 F9:H12 D14:D17 F14:H17 D19:D22 F19:H22 D24:D27 F24:H27 D34:D37 F34:H37 D29:D32 F29:H32 D39:D42 F39:H42 D44:D47 F44:H47 D49:D52 F49:H52 D54:D57 F54:H57 D59:D62 F59:H62 D64:D67 F64:H67 D69:D72 F69:H72 D74:D77 F74:H77">
    <cfRule type="cellIs" dxfId="53" priority="1400" operator="greaterThan">
      <formula>0</formula>
    </cfRule>
  </conditionalFormatting>
  <printOptions horizontalCentered="1"/>
  <pageMargins left="0" right="0" top="0.51181102362204722" bottom="0.39370078740157483" header="0.31496062992125984" footer="0.31496062992125984"/>
  <pageSetup paperSize="9" scale="48" orientation="portrait" verticalDpi="300" r:id="rId1"/>
  <rowBreaks count="1" manualBreakCount="1">
    <brk id="8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T143"/>
  <sheetViews>
    <sheetView view="pageBreakPreview" zoomScale="90" zoomScaleNormal="70" zoomScaleSheetLayoutView="90" workbookViewId="0">
      <pane xSplit="1" ySplit="8" topLeftCell="B51" activePane="bottomRight" state="frozen"/>
      <selection activeCell="K6" sqref="K6:N6"/>
      <selection pane="topRight" activeCell="K6" sqref="K6:N6"/>
      <selection pane="bottomLeft" activeCell="K6" sqref="K6:N6"/>
      <selection pane="bottomRight" activeCell="E58" sqref="E58"/>
    </sheetView>
  </sheetViews>
  <sheetFormatPr baseColWidth="10" defaultColWidth="9.1640625" defaultRowHeight="15" x14ac:dyDescent="0.2"/>
  <cols>
    <col min="1" max="1" width="16.83203125" style="2" customWidth="1"/>
    <col min="2" max="2" width="5.1640625" style="2" customWidth="1"/>
    <col min="3" max="3" width="12" style="2" customWidth="1"/>
    <col min="4" max="4" width="15.5" style="2" customWidth="1"/>
    <col min="5" max="5" width="11.6640625" style="2" customWidth="1"/>
    <col min="6" max="6" width="13.5" style="2" customWidth="1"/>
    <col min="7" max="9" width="5.6640625" style="2" customWidth="1"/>
    <col min="10" max="16384" width="9.1640625" style="2"/>
  </cols>
  <sheetData>
    <row r="1" spans="1:20" s="1" customFormat="1" ht="19" x14ac:dyDescent="0.2">
      <c r="A1" s="148" t="s">
        <v>63</v>
      </c>
      <c r="B1" s="148"/>
      <c r="C1" s="148"/>
      <c r="D1" s="148"/>
      <c r="E1" s="148"/>
      <c r="F1" s="148"/>
      <c r="G1" s="148"/>
      <c r="H1" s="148"/>
      <c r="I1" s="148"/>
    </row>
    <row r="2" spans="1:20" s="1" customFormat="1" ht="16" x14ac:dyDescent="0.2">
      <c r="A2" s="149" t="s">
        <v>17</v>
      </c>
      <c r="B2" s="149"/>
      <c r="C2" s="149"/>
      <c r="D2" s="149"/>
      <c r="E2" s="149"/>
      <c r="F2" s="149"/>
      <c r="G2" s="149"/>
      <c r="H2" s="149"/>
      <c r="I2" s="149"/>
    </row>
    <row r="3" spans="1:20" s="1" customFormat="1" ht="16" x14ac:dyDescent="0.2">
      <c r="A3" s="149">
        <v>2016</v>
      </c>
      <c r="B3" s="149"/>
      <c r="C3" s="149"/>
      <c r="D3" s="149"/>
      <c r="E3" s="149"/>
      <c r="F3" s="149"/>
      <c r="G3" s="149"/>
      <c r="H3" s="149"/>
      <c r="I3" s="149"/>
    </row>
    <row r="4" spans="1:20" s="1" customFormat="1" ht="17" thickBot="1" x14ac:dyDescent="0.25">
      <c r="A4" s="136" t="s">
        <v>176</v>
      </c>
      <c r="B4" s="136"/>
      <c r="C4" s="136"/>
      <c r="D4" s="136"/>
      <c r="E4" s="136"/>
      <c r="F4" s="136"/>
      <c r="G4" s="136"/>
      <c r="H4" s="136"/>
      <c r="I4" s="136"/>
    </row>
    <row r="5" spans="1:20" s="1" customFormat="1" ht="17" thickBot="1" x14ac:dyDescent="0.25">
      <c r="A5" s="141" t="s">
        <v>0</v>
      </c>
      <c r="B5" s="142"/>
      <c r="C5" s="150" t="s">
        <v>177</v>
      </c>
      <c r="D5" s="151"/>
      <c r="E5" s="151"/>
      <c r="F5" s="151"/>
      <c r="G5" s="151"/>
      <c r="H5" s="151"/>
      <c r="I5" s="152"/>
      <c r="J5" s="115" t="s">
        <v>1</v>
      </c>
      <c r="K5" s="102" t="s">
        <v>193</v>
      </c>
      <c r="L5" s="118"/>
      <c r="M5" s="118"/>
      <c r="N5" s="119"/>
      <c r="O5" s="115" t="s">
        <v>3</v>
      </c>
      <c r="P5" s="120" t="s">
        <v>159</v>
      </c>
      <c r="Q5" s="121"/>
      <c r="R5" s="121"/>
      <c r="S5" s="121"/>
      <c r="T5" s="122"/>
    </row>
    <row r="6" spans="1:20" ht="16" thickBot="1" x14ac:dyDescent="0.25">
      <c r="A6" s="143"/>
      <c r="B6" s="144"/>
      <c r="C6" s="138"/>
      <c r="D6" s="139"/>
      <c r="E6" s="139"/>
      <c r="F6" s="139"/>
      <c r="G6" s="139"/>
      <c r="H6" s="139"/>
      <c r="I6" s="140"/>
      <c r="J6" s="116"/>
      <c r="K6" s="101" t="s">
        <v>187</v>
      </c>
      <c r="L6" s="101"/>
      <c r="M6" s="101"/>
      <c r="N6" s="102"/>
      <c r="O6" s="116"/>
      <c r="P6" s="123"/>
      <c r="Q6" s="124"/>
      <c r="R6" s="124"/>
      <c r="S6" s="124"/>
      <c r="T6" s="125"/>
    </row>
    <row r="7" spans="1:20" ht="16" thickBot="1" x14ac:dyDescent="0.25">
      <c r="A7" s="143"/>
      <c r="B7" s="144"/>
      <c r="C7" s="137" t="s">
        <v>178</v>
      </c>
      <c r="D7" s="137"/>
      <c r="E7" s="137" t="s">
        <v>182</v>
      </c>
      <c r="F7" s="137"/>
      <c r="G7" s="137" t="s">
        <v>181</v>
      </c>
      <c r="H7" s="137"/>
      <c r="I7" s="135" t="s">
        <v>3</v>
      </c>
      <c r="J7" s="116"/>
      <c r="K7" s="101" t="s">
        <v>188</v>
      </c>
      <c r="L7" s="101"/>
      <c r="M7" s="101" t="s">
        <v>189</v>
      </c>
      <c r="N7" s="102"/>
      <c r="O7" s="116"/>
      <c r="P7" s="101" t="s">
        <v>158</v>
      </c>
      <c r="Q7" s="101"/>
      <c r="R7" s="101" t="s">
        <v>2</v>
      </c>
      <c r="S7" s="101"/>
      <c r="T7" s="87" t="s">
        <v>3</v>
      </c>
    </row>
    <row r="8" spans="1:20" ht="16" thickBot="1" x14ac:dyDescent="0.25">
      <c r="A8" s="145"/>
      <c r="B8" s="146"/>
      <c r="C8" s="83" t="s">
        <v>179</v>
      </c>
      <c r="D8" s="83" t="s">
        <v>180</v>
      </c>
      <c r="E8" s="83" t="s">
        <v>179</v>
      </c>
      <c r="F8" s="83" t="s">
        <v>180</v>
      </c>
      <c r="G8" s="83" t="s">
        <v>179</v>
      </c>
      <c r="H8" s="83" t="s">
        <v>180</v>
      </c>
      <c r="I8" s="135"/>
      <c r="J8" s="117"/>
      <c r="K8" s="84" t="s">
        <v>190</v>
      </c>
      <c r="L8" s="84" t="s">
        <v>2</v>
      </c>
      <c r="M8" s="84" t="s">
        <v>190</v>
      </c>
      <c r="N8" s="89" t="s">
        <v>2</v>
      </c>
      <c r="O8" s="117"/>
      <c r="P8" s="85" t="s">
        <v>160</v>
      </c>
      <c r="Q8" s="85" t="s">
        <v>161</v>
      </c>
      <c r="R8" s="85" t="s">
        <v>162</v>
      </c>
      <c r="S8" s="85" t="s">
        <v>163</v>
      </c>
      <c r="T8" s="88"/>
    </row>
    <row r="9" spans="1:20" ht="15" customHeight="1" x14ac:dyDescent="0.2">
      <c r="A9" s="133" t="s">
        <v>27</v>
      </c>
      <c r="B9" s="76" t="s">
        <v>5</v>
      </c>
      <c r="C9" s="79">
        <v>0</v>
      </c>
      <c r="D9" s="79">
        <v>1</v>
      </c>
      <c r="E9" s="79">
        <v>2</v>
      </c>
      <c r="F9" s="79">
        <v>0</v>
      </c>
      <c r="G9" s="79">
        <f>C9+E9</f>
        <v>2</v>
      </c>
      <c r="H9" s="79">
        <f>D9+F9</f>
        <v>1</v>
      </c>
      <c r="I9" s="80">
        <v>0</v>
      </c>
      <c r="J9" s="82">
        <f>SUM(G9:H9)</f>
        <v>3</v>
      </c>
      <c r="K9" s="76">
        <f t="shared" ref="K9:N13" si="0">C9</f>
        <v>0</v>
      </c>
      <c r="L9" s="76">
        <f t="shared" si="0"/>
        <v>1</v>
      </c>
      <c r="M9" s="76">
        <f t="shared" si="0"/>
        <v>2</v>
      </c>
      <c r="N9" s="76">
        <f t="shared" si="0"/>
        <v>0</v>
      </c>
      <c r="O9" s="77">
        <f t="shared" ref="O9:O13" si="1">I9</f>
        <v>0</v>
      </c>
      <c r="P9" s="78">
        <f t="shared" ref="P9:P13" si="2">(K9+L9+M9+N9)/J9</f>
        <v>1</v>
      </c>
      <c r="Q9" s="78">
        <f t="shared" ref="Q9:Q13" si="3">(M9+N9)/(J9-K9-L9)</f>
        <v>1</v>
      </c>
      <c r="R9" s="78">
        <f t="shared" ref="R9:R13" si="4">(L9+N9)/(K9+L9+M9+N9)</f>
        <v>0.33333333333333331</v>
      </c>
      <c r="S9" s="78">
        <f t="shared" ref="S9:S13" si="5">(L9+N9)/J9</f>
        <v>0.33333333333333331</v>
      </c>
      <c r="T9" s="78">
        <f t="shared" ref="T9:T13" si="6">O9/(L9+N9)</f>
        <v>0</v>
      </c>
    </row>
    <row r="10" spans="1:20" x14ac:dyDescent="0.2">
      <c r="A10" s="133"/>
      <c r="B10" s="3" t="s">
        <v>6</v>
      </c>
      <c r="C10" s="42">
        <v>0</v>
      </c>
      <c r="D10" s="42">
        <v>0</v>
      </c>
      <c r="E10" s="42">
        <v>0</v>
      </c>
      <c r="F10" s="42">
        <v>0</v>
      </c>
      <c r="G10" s="50">
        <f t="shared" ref="G10:H12" si="7">C10+E10</f>
        <v>0</v>
      </c>
      <c r="H10" s="50">
        <f t="shared" si="7"/>
        <v>0</v>
      </c>
      <c r="I10" s="70">
        <v>0</v>
      </c>
      <c r="J10" s="30">
        <f t="shared" ref="J10:J64" si="8">SUM(G10:H10)</f>
        <v>0</v>
      </c>
      <c r="K10" s="31">
        <f t="shared" si="0"/>
        <v>0</v>
      </c>
      <c r="L10" s="31">
        <f t="shared" si="0"/>
        <v>0</v>
      </c>
      <c r="M10" s="31">
        <f t="shared" si="0"/>
        <v>0</v>
      </c>
      <c r="N10" s="31">
        <f t="shared" si="0"/>
        <v>0</v>
      </c>
      <c r="O10" s="49">
        <f t="shared" si="1"/>
        <v>0</v>
      </c>
      <c r="P10" s="71" t="e">
        <f t="shared" si="2"/>
        <v>#DIV/0!</v>
      </c>
      <c r="Q10" s="71" t="e">
        <f t="shared" si="3"/>
        <v>#DIV/0!</v>
      </c>
      <c r="R10" s="71" t="e">
        <f t="shared" si="4"/>
        <v>#DIV/0!</v>
      </c>
      <c r="S10" s="71" t="e">
        <f t="shared" si="5"/>
        <v>#DIV/0!</v>
      </c>
      <c r="T10" s="71" t="e">
        <f t="shared" si="6"/>
        <v>#DIV/0!</v>
      </c>
    </row>
    <row r="11" spans="1:20" x14ac:dyDescent="0.2">
      <c r="A11" s="133"/>
      <c r="B11" s="3" t="s">
        <v>7</v>
      </c>
      <c r="C11" s="42">
        <v>0</v>
      </c>
      <c r="D11" s="42">
        <v>0</v>
      </c>
      <c r="E11" s="42">
        <v>2</v>
      </c>
      <c r="F11" s="42">
        <v>0</v>
      </c>
      <c r="G11" s="50">
        <f t="shared" si="7"/>
        <v>2</v>
      </c>
      <c r="H11" s="50">
        <f t="shared" si="7"/>
        <v>0</v>
      </c>
      <c r="I11" s="70"/>
      <c r="J11" s="30">
        <f t="shared" si="8"/>
        <v>2</v>
      </c>
      <c r="K11" s="31">
        <f t="shared" si="0"/>
        <v>0</v>
      </c>
      <c r="L11" s="31">
        <f t="shared" si="0"/>
        <v>0</v>
      </c>
      <c r="M11" s="31">
        <f t="shared" si="0"/>
        <v>2</v>
      </c>
      <c r="N11" s="31">
        <f t="shared" si="0"/>
        <v>0</v>
      </c>
      <c r="O11" s="49">
        <f t="shared" si="1"/>
        <v>0</v>
      </c>
      <c r="P11" s="71">
        <f t="shared" si="2"/>
        <v>1</v>
      </c>
      <c r="Q11" s="71">
        <f t="shared" si="3"/>
        <v>1</v>
      </c>
      <c r="R11" s="71">
        <f t="shared" si="4"/>
        <v>0</v>
      </c>
      <c r="S11" s="71">
        <f t="shared" si="5"/>
        <v>0</v>
      </c>
      <c r="T11" s="71" t="e">
        <f t="shared" si="6"/>
        <v>#DIV/0!</v>
      </c>
    </row>
    <row r="12" spans="1:20" ht="16" thickBot="1" x14ac:dyDescent="0.25">
      <c r="A12" s="134"/>
      <c r="B12" s="3" t="s">
        <v>8</v>
      </c>
      <c r="C12" s="42">
        <v>0</v>
      </c>
      <c r="D12" s="42">
        <v>0</v>
      </c>
      <c r="E12" s="42">
        <v>2</v>
      </c>
      <c r="F12" s="42">
        <v>1</v>
      </c>
      <c r="G12" s="50">
        <f t="shared" si="7"/>
        <v>2</v>
      </c>
      <c r="H12" s="50">
        <f t="shared" si="7"/>
        <v>1</v>
      </c>
      <c r="I12" s="70">
        <v>1</v>
      </c>
      <c r="J12" s="30">
        <f t="shared" si="8"/>
        <v>3</v>
      </c>
      <c r="K12" s="68">
        <f t="shared" si="0"/>
        <v>0</v>
      </c>
      <c r="L12" s="68">
        <f t="shared" si="0"/>
        <v>0</v>
      </c>
      <c r="M12" s="68">
        <f t="shared" si="0"/>
        <v>2</v>
      </c>
      <c r="N12" s="68">
        <f t="shared" si="0"/>
        <v>1</v>
      </c>
      <c r="O12" s="72">
        <f t="shared" si="1"/>
        <v>1</v>
      </c>
      <c r="P12" s="71">
        <f t="shared" si="2"/>
        <v>1</v>
      </c>
      <c r="Q12" s="71">
        <f t="shared" si="3"/>
        <v>1</v>
      </c>
      <c r="R12" s="71">
        <f t="shared" si="4"/>
        <v>0.33333333333333331</v>
      </c>
      <c r="S12" s="71">
        <f t="shared" si="5"/>
        <v>0.33333333333333331</v>
      </c>
      <c r="T12" s="71">
        <f t="shared" si="6"/>
        <v>1</v>
      </c>
    </row>
    <row r="13" spans="1:20" ht="16" thickBot="1" x14ac:dyDescent="0.25">
      <c r="A13" s="109" t="s">
        <v>1</v>
      </c>
      <c r="B13" s="110"/>
      <c r="C13" s="37">
        <f>SUM(C9:C12)</f>
        <v>0</v>
      </c>
      <c r="D13" s="37">
        <f t="shared" ref="D13:F13" si="9">SUM(D9:D12)</f>
        <v>1</v>
      </c>
      <c r="E13" s="37">
        <f>SUM(E9:E12)</f>
        <v>6</v>
      </c>
      <c r="F13" s="37">
        <f t="shared" si="9"/>
        <v>1</v>
      </c>
      <c r="G13" s="37">
        <f>SUM(G9:G12)</f>
        <v>6</v>
      </c>
      <c r="H13" s="37">
        <f>SUM(H9:H12)</f>
        <v>2</v>
      </c>
      <c r="I13" s="59">
        <f>SUM(I9:I12)</f>
        <v>1</v>
      </c>
      <c r="J13" s="30">
        <f t="shared" si="8"/>
        <v>8</v>
      </c>
      <c r="K13" s="73">
        <f t="shared" si="0"/>
        <v>0</v>
      </c>
      <c r="L13" s="73">
        <f t="shared" si="0"/>
        <v>1</v>
      </c>
      <c r="M13" s="73">
        <f t="shared" si="0"/>
        <v>6</v>
      </c>
      <c r="N13" s="73">
        <f t="shared" si="0"/>
        <v>1</v>
      </c>
      <c r="O13" s="74">
        <f t="shared" si="1"/>
        <v>1</v>
      </c>
      <c r="P13" s="71">
        <f t="shared" si="2"/>
        <v>1</v>
      </c>
      <c r="Q13" s="71">
        <f t="shared" si="3"/>
        <v>1</v>
      </c>
      <c r="R13" s="71">
        <f t="shared" si="4"/>
        <v>0.25</v>
      </c>
      <c r="S13" s="71">
        <f t="shared" si="5"/>
        <v>0.25</v>
      </c>
      <c r="T13" s="71">
        <f t="shared" si="6"/>
        <v>0.5</v>
      </c>
    </row>
    <row r="14" spans="1:20" ht="15" customHeight="1" x14ac:dyDescent="0.2">
      <c r="A14" s="132" t="s">
        <v>64</v>
      </c>
      <c r="B14" s="3" t="s">
        <v>5</v>
      </c>
      <c r="C14" s="42">
        <v>0</v>
      </c>
      <c r="D14" s="42">
        <v>0</v>
      </c>
      <c r="E14" s="42">
        <v>0</v>
      </c>
      <c r="F14" s="42">
        <v>0</v>
      </c>
      <c r="G14" s="50">
        <f>C14+E14</f>
        <v>0</v>
      </c>
      <c r="H14" s="50">
        <f>D14+F14</f>
        <v>0</v>
      </c>
      <c r="I14" s="69">
        <v>0</v>
      </c>
      <c r="J14" s="30">
        <f t="shared" si="8"/>
        <v>0</v>
      </c>
      <c r="K14" s="31">
        <f t="shared" ref="K14:K58" si="10">C14</f>
        <v>0</v>
      </c>
      <c r="L14" s="31">
        <f t="shared" ref="L14:L58" si="11">D14</f>
        <v>0</v>
      </c>
      <c r="M14" s="31">
        <f t="shared" ref="M14:M58" si="12">E14</f>
        <v>0</v>
      </c>
      <c r="N14" s="31">
        <f t="shared" ref="N14:N58" si="13">F14</f>
        <v>0</v>
      </c>
      <c r="O14" s="49">
        <f t="shared" ref="O14:O58" si="14">I14</f>
        <v>0</v>
      </c>
      <c r="P14" s="71" t="e">
        <f t="shared" ref="P14:P58" si="15">(K14+L14+M14+N14)/J14</f>
        <v>#DIV/0!</v>
      </c>
      <c r="Q14" s="71" t="e">
        <f t="shared" ref="Q14:Q58" si="16">(M14+N14)/(J14-K14-L14)</f>
        <v>#DIV/0!</v>
      </c>
      <c r="R14" s="71" t="e">
        <f t="shared" ref="R14:R58" si="17">(L14+N14)/(K14+L14+M14+N14)</f>
        <v>#DIV/0!</v>
      </c>
      <c r="S14" s="71" t="e">
        <f t="shared" ref="S14:S58" si="18">(L14+N14)/J14</f>
        <v>#DIV/0!</v>
      </c>
      <c r="T14" s="71" t="e">
        <f t="shared" ref="T14:T58" si="19">O14/(L14+N14)</f>
        <v>#DIV/0!</v>
      </c>
    </row>
    <row r="15" spans="1:20" x14ac:dyDescent="0.2">
      <c r="A15" s="133"/>
      <c r="B15" s="3" t="s">
        <v>6</v>
      </c>
      <c r="C15" s="42">
        <v>0</v>
      </c>
      <c r="D15" s="42">
        <v>0</v>
      </c>
      <c r="E15" s="42">
        <v>0</v>
      </c>
      <c r="F15" s="42">
        <v>0</v>
      </c>
      <c r="G15" s="50">
        <f t="shared" ref="G15:H17" si="20">C15+E15</f>
        <v>0</v>
      </c>
      <c r="H15" s="50">
        <f t="shared" si="20"/>
        <v>0</v>
      </c>
      <c r="I15" s="70">
        <v>0</v>
      </c>
      <c r="J15" s="30">
        <f t="shared" si="8"/>
        <v>0</v>
      </c>
      <c r="K15" s="31">
        <f t="shared" si="10"/>
        <v>0</v>
      </c>
      <c r="L15" s="31">
        <f t="shared" si="11"/>
        <v>0</v>
      </c>
      <c r="M15" s="31">
        <f t="shared" si="12"/>
        <v>0</v>
      </c>
      <c r="N15" s="31">
        <f t="shared" si="13"/>
        <v>0</v>
      </c>
      <c r="O15" s="49">
        <f t="shared" si="14"/>
        <v>0</v>
      </c>
      <c r="P15" s="71" t="e">
        <f t="shared" si="15"/>
        <v>#DIV/0!</v>
      </c>
      <c r="Q15" s="71" t="e">
        <f t="shared" si="16"/>
        <v>#DIV/0!</v>
      </c>
      <c r="R15" s="71" t="e">
        <f t="shared" si="17"/>
        <v>#DIV/0!</v>
      </c>
      <c r="S15" s="71" t="e">
        <f t="shared" si="18"/>
        <v>#DIV/0!</v>
      </c>
      <c r="T15" s="71" t="e">
        <f t="shared" si="19"/>
        <v>#DIV/0!</v>
      </c>
    </row>
    <row r="16" spans="1:20" x14ac:dyDescent="0.2">
      <c r="A16" s="133"/>
      <c r="B16" s="3" t="s">
        <v>7</v>
      </c>
      <c r="C16" s="42">
        <v>0</v>
      </c>
      <c r="D16" s="42">
        <v>0</v>
      </c>
      <c r="E16" s="42">
        <v>0</v>
      </c>
      <c r="F16" s="42">
        <v>0</v>
      </c>
      <c r="G16" s="50">
        <f t="shared" si="20"/>
        <v>0</v>
      </c>
      <c r="H16" s="50">
        <f t="shared" si="20"/>
        <v>0</v>
      </c>
      <c r="I16" s="70"/>
      <c r="J16" s="30">
        <f t="shared" si="8"/>
        <v>0</v>
      </c>
      <c r="K16" s="31">
        <f t="shared" si="10"/>
        <v>0</v>
      </c>
      <c r="L16" s="31">
        <f t="shared" si="11"/>
        <v>0</v>
      </c>
      <c r="M16" s="31">
        <f t="shared" si="12"/>
        <v>0</v>
      </c>
      <c r="N16" s="31">
        <f t="shared" si="13"/>
        <v>0</v>
      </c>
      <c r="O16" s="49">
        <f t="shared" si="14"/>
        <v>0</v>
      </c>
      <c r="P16" s="71" t="e">
        <f t="shared" si="15"/>
        <v>#DIV/0!</v>
      </c>
      <c r="Q16" s="71" t="e">
        <f t="shared" si="16"/>
        <v>#DIV/0!</v>
      </c>
      <c r="R16" s="71" t="e">
        <f t="shared" si="17"/>
        <v>#DIV/0!</v>
      </c>
      <c r="S16" s="71" t="e">
        <f t="shared" si="18"/>
        <v>#DIV/0!</v>
      </c>
      <c r="T16" s="71" t="e">
        <f t="shared" si="19"/>
        <v>#DIV/0!</v>
      </c>
    </row>
    <row r="17" spans="1:20" ht="16" thickBot="1" x14ac:dyDescent="0.25">
      <c r="A17" s="134"/>
      <c r="B17" s="3" t="s">
        <v>8</v>
      </c>
      <c r="C17" s="42">
        <v>0</v>
      </c>
      <c r="D17" s="42">
        <v>0</v>
      </c>
      <c r="E17" s="42">
        <v>0</v>
      </c>
      <c r="F17" s="42">
        <v>0</v>
      </c>
      <c r="G17" s="50">
        <f t="shared" si="20"/>
        <v>0</v>
      </c>
      <c r="H17" s="50">
        <f t="shared" si="20"/>
        <v>0</v>
      </c>
      <c r="I17" s="70">
        <v>0</v>
      </c>
      <c r="J17" s="30">
        <f t="shared" si="8"/>
        <v>0</v>
      </c>
      <c r="K17" s="68">
        <f t="shared" si="10"/>
        <v>0</v>
      </c>
      <c r="L17" s="68">
        <f t="shared" si="11"/>
        <v>0</v>
      </c>
      <c r="M17" s="68">
        <f t="shared" si="12"/>
        <v>0</v>
      </c>
      <c r="N17" s="68">
        <f t="shared" si="13"/>
        <v>0</v>
      </c>
      <c r="O17" s="72">
        <f t="shared" si="14"/>
        <v>0</v>
      </c>
      <c r="P17" s="71" t="e">
        <f t="shared" si="15"/>
        <v>#DIV/0!</v>
      </c>
      <c r="Q17" s="71" t="e">
        <f t="shared" si="16"/>
        <v>#DIV/0!</v>
      </c>
      <c r="R17" s="71" t="e">
        <f t="shared" si="17"/>
        <v>#DIV/0!</v>
      </c>
      <c r="S17" s="71" t="e">
        <f t="shared" si="18"/>
        <v>#DIV/0!</v>
      </c>
      <c r="T17" s="71" t="e">
        <f t="shared" si="19"/>
        <v>#DIV/0!</v>
      </c>
    </row>
    <row r="18" spans="1:20" ht="16" thickBot="1" x14ac:dyDescent="0.25">
      <c r="A18" s="109" t="s">
        <v>1</v>
      </c>
      <c r="B18" s="110"/>
      <c r="C18" s="37">
        <f>SUM(C14:C17)</f>
        <v>0</v>
      </c>
      <c r="D18" s="37">
        <f t="shared" ref="D18:F18" si="21">SUM(D14:D17)</f>
        <v>0</v>
      </c>
      <c r="E18" s="37">
        <f>SUM(E14:E17)</f>
        <v>0</v>
      </c>
      <c r="F18" s="37">
        <f t="shared" si="21"/>
        <v>0</v>
      </c>
      <c r="G18" s="37">
        <f>SUM(G14:G17)</f>
        <v>0</v>
      </c>
      <c r="H18" s="37">
        <f>SUM(H14:H17)</f>
        <v>0</v>
      </c>
      <c r="I18" s="59">
        <f>SUM(I14:I17)</f>
        <v>0</v>
      </c>
      <c r="J18" s="30">
        <f t="shared" si="8"/>
        <v>0</v>
      </c>
      <c r="K18" s="73">
        <f t="shared" si="10"/>
        <v>0</v>
      </c>
      <c r="L18" s="73">
        <f t="shared" si="11"/>
        <v>0</v>
      </c>
      <c r="M18" s="73">
        <f t="shared" si="12"/>
        <v>0</v>
      </c>
      <c r="N18" s="73">
        <f t="shared" si="13"/>
        <v>0</v>
      </c>
      <c r="O18" s="74">
        <f t="shared" si="14"/>
        <v>0</v>
      </c>
      <c r="P18" s="71" t="e">
        <f t="shared" si="15"/>
        <v>#DIV/0!</v>
      </c>
      <c r="Q18" s="71" t="e">
        <f t="shared" si="16"/>
        <v>#DIV/0!</v>
      </c>
      <c r="R18" s="71" t="e">
        <f t="shared" si="17"/>
        <v>#DIV/0!</v>
      </c>
      <c r="S18" s="71" t="e">
        <f t="shared" si="18"/>
        <v>#DIV/0!</v>
      </c>
      <c r="T18" s="71" t="e">
        <f t="shared" si="19"/>
        <v>#DIV/0!</v>
      </c>
    </row>
    <row r="19" spans="1:20" ht="15" customHeight="1" x14ac:dyDescent="0.2">
      <c r="A19" s="132" t="s">
        <v>186</v>
      </c>
      <c r="B19" s="3" t="s">
        <v>5</v>
      </c>
      <c r="C19" s="42">
        <v>0</v>
      </c>
      <c r="D19" s="42">
        <v>0</v>
      </c>
      <c r="E19" s="42">
        <v>0</v>
      </c>
      <c r="F19" s="42">
        <v>0</v>
      </c>
      <c r="G19" s="50">
        <f>C19+E19</f>
        <v>0</v>
      </c>
      <c r="H19" s="50">
        <f>D19+F19</f>
        <v>0</v>
      </c>
      <c r="I19" s="69">
        <v>0</v>
      </c>
      <c r="J19" s="30">
        <f t="shared" si="8"/>
        <v>0</v>
      </c>
      <c r="K19" s="31">
        <f t="shared" si="10"/>
        <v>0</v>
      </c>
      <c r="L19" s="31">
        <f t="shared" si="11"/>
        <v>0</v>
      </c>
      <c r="M19" s="31">
        <f t="shared" si="12"/>
        <v>0</v>
      </c>
      <c r="N19" s="31">
        <f t="shared" si="13"/>
        <v>0</v>
      </c>
      <c r="O19" s="49">
        <f t="shared" si="14"/>
        <v>0</v>
      </c>
      <c r="P19" s="71" t="e">
        <f t="shared" si="15"/>
        <v>#DIV/0!</v>
      </c>
      <c r="Q19" s="71" t="e">
        <f t="shared" si="16"/>
        <v>#DIV/0!</v>
      </c>
      <c r="R19" s="71" t="e">
        <f t="shared" si="17"/>
        <v>#DIV/0!</v>
      </c>
      <c r="S19" s="71" t="e">
        <f t="shared" si="18"/>
        <v>#DIV/0!</v>
      </c>
      <c r="T19" s="71" t="e">
        <f t="shared" si="19"/>
        <v>#DIV/0!</v>
      </c>
    </row>
    <row r="20" spans="1:20" x14ac:dyDescent="0.2">
      <c r="A20" s="133"/>
      <c r="B20" s="3" t="s">
        <v>6</v>
      </c>
      <c r="C20" s="42">
        <v>0</v>
      </c>
      <c r="D20" s="42">
        <v>0</v>
      </c>
      <c r="E20" s="42">
        <v>0</v>
      </c>
      <c r="F20" s="42">
        <v>0</v>
      </c>
      <c r="G20" s="50">
        <f t="shared" ref="G20:H22" si="22">C20+E20</f>
        <v>0</v>
      </c>
      <c r="H20" s="50">
        <f t="shared" si="22"/>
        <v>0</v>
      </c>
      <c r="I20" s="70">
        <v>0</v>
      </c>
      <c r="J20" s="30">
        <f t="shared" si="8"/>
        <v>0</v>
      </c>
      <c r="K20" s="31">
        <f t="shared" si="10"/>
        <v>0</v>
      </c>
      <c r="L20" s="31">
        <f t="shared" si="11"/>
        <v>0</v>
      </c>
      <c r="M20" s="31">
        <f t="shared" si="12"/>
        <v>0</v>
      </c>
      <c r="N20" s="31">
        <f t="shared" si="13"/>
        <v>0</v>
      </c>
      <c r="O20" s="49">
        <f t="shared" si="14"/>
        <v>0</v>
      </c>
      <c r="P20" s="71" t="e">
        <f t="shared" si="15"/>
        <v>#DIV/0!</v>
      </c>
      <c r="Q20" s="71" t="e">
        <f t="shared" si="16"/>
        <v>#DIV/0!</v>
      </c>
      <c r="R20" s="71" t="e">
        <f t="shared" si="17"/>
        <v>#DIV/0!</v>
      </c>
      <c r="S20" s="71" t="e">
        <f t="shared" si="18"/>
        <v>#DIV/0!</v>
      </c>
      <c r="T20" s="71" t="e">
        <f t="shared" si="19"/>
        <v>#DIV/0!</v>
      </c>
    </row>
    <row r="21" spans="1:20" x14ac:dyDescent="0.2">
      <c r="A21" s="133"/>
      <c r="B21" s="3" t="s">
        <v>7</v>
      </c>
      <c r="C21" s="42">
        <v>0</v>
      </c>
      <c r="D21" s="42">
        <v>0</v>
      </c>
      <c r="E21" s="42">
        <v>3</v>
      </c>
      <c r="F21" s="42">
        <v>0</v>
      </c>
      <c r="G21" s="50">
        <f t="shared" si="22"/>
        <v>3</v>
      </c>
      <c r="H21" s="50">
        <f t="shared" si="22"/>
        <v>0</v>
      </c>
      <c r="I21" s="70">
        <v>0</v>
      </c>
      <c r="J21" s="30">
        <f t="shared" si="8"/>
        <v>3</v>
      </c>
      <c r="K21" s="31">
        <f t="shared" si="10"/>
        <v>0</v>
      </c>
      <c r="L21" s="31">
        <f t="shared" si="11"/>
        <v>0</v>
      </c>
      <c r="M21" s="31">
        <f t="shared" si="12"/>
        <v>3</v>
      </c>
      <c r="N21" s="31">
        <f t="shared" si="13"/>
        <v>0</v>
      </c>
      <c r="O21" s="49">
        <f t="shared" si="14"/>
        <v>0</v>
      </c>
      <c r="P21" s="71">
        <f t="shared" si="15"/>
        <v>1</v>
      </c>
      <c r="Q21" s="71">
        <f t="shared" si="16"/>
        <v>1</v>
      </c>
      <c r="R21" s="71">
        <f t="shared" si="17"/>
        <v>0</v>
      </c>
      <c r="S21" s="71">
        <f t="shared" si="18"/>
        <v>0</v>
      </c>
      <c r="T21" s="71" t="e">
        <f t="shared" si="19"/>
        <v>#DIV/0!</v>
      </c>
    </row>
    <row r="22" spans="1:20" ht="16" thickBot="1" x14ac:dyDescent="0.25">
      <c r="A22" s="134"/>
      <c r="B22" s="3" t="s">
        <v>8</v>
      </c>
      <c r="C22" s="42">
        <v>0</v>
      </c>
      <c r="D22" s="42">
        <v>0</v>
      </c>
      <c r="E22" s="42">
        <v>1</v>
      </c>
      <c r="F22" s="42">
        <v>0</v>
      </c>
      <c r="G22" s="50">
        <f t="shared" si="22"/>
        <v>1</v>
      </c>
      <c r="H22" s="50">
        <f t="shared" si="22"/>
        <v>0</v>
      </c>
      <c r="I22" s="70">
        <v>0</v>
      </c>
      <c r="J22" s="30">
        <f t="shared" si="8"/>
        <v>1</v>
      </c>
      <c r="K22" s="68">
        <f t="shared" si="10"/>
        <v>0</v>
      </c>
      <c r="L22" s="68">
        <f t="shared" si="11"/>
        <v>0</v>
      </c>
      <c r="M22" s="68">
        <f t="shared" si="12"/>
        <v>1</v>
      </c>
      <c r="N22" s="68">
        <f t="shared" si="13"/>
        <v>0</v>
      </c>
      <c r="O22" s="72">
        <f t="shared" si="14"/>
        <v>0</v>
      </c>
      <c r="P22" s="71">
        <f t="shared" si="15"/>
        <v>1</v>
      </c>
      <c r="Q22" s="71">
        <f t="shared" si="16"/>
        <v>1</v>
      </c>
      <c r="R22" s="71">
        <f t="shared" si="17"/>
        <v>0</v>
      </c>
      <c r="S22" s="71">
        <f t="shared" si="18"/>
        <v>0</v>
      </c>
      <c r="T22" s="71" t="e">
        <f t="shared" si="19"/>
        <v>#DIV/0!</v>
      </c>
    </row>
    <row r="23" spans="1:20" ht="16" thickBot="1" x14ac:dyDescent="0.25">
      <c r="A23" s="109" t="s">
        <v>1</v>
      </c>
      <c r="B23" s="110"/>
      <c r="C23" s="37">
        <f>SUM(C19:C22)</f>
        <v>0</v>
      </c>
      <c r="D23" s="37">
        <f t="shared" ref="D23:F23" si="23">SUM(D19:D22)</f>
        <v>0</v>
      </c>
      <c r="E23" s="37">
        <f>SUM(E19:E22)</f>
        <v>4</v>
      </c>
      <c r="F23" s="37">
        <f t="shared" si="23"/>
        <v>0</v>
      </c>
      <c r="G23" s="37">
        <f>SUM(G19:G22)</f>
        <v>4</v>
      </c>
      <c r="H23" s="37">
        <f>SUM(H19:H22)</f>
        <v>0</v>
      </c>
      <c r="I23" s="59">
        <f>SUM(I19:I22)</f>
        <v>0</v>
      </c>
      <c r="J23" s="30">
        <f t="shared" si="8"/>
        <v>4</v>
      </c>
      <c r="K23" s="73">
        <f t="shared" si="10"/>
        <v>0</v>
      </c>
      <c r="L23" s="73">
        <f t="shared" si="11"/>
        <v>0</v>
      </c>
      <c r="M23" s="73">
        <f t="shared" si="12"/>
        <v>4</v>
      </c>
      <c r="N23" s="73">
        <f t="shared" si="13"/>
        <v>0</v>
      </c>
      <c r="O23" s="74">
        <f t="shared" si="14"/>
        <v>0</v>
      </c>
      <c r="P23" s="71">
        <f t="shared" si="15"/>
        <v>1</v>
      </c>
      <c r="Q23" s="71">
        <f t="shared" si="16"/>
        <v>1</v>
      </c>
      <c r="R23" s="71">
        <f t="shared" si="17"/>
        <v>0</v>
      </c>
      <c r="S23" s="71">
        <f t="shared" si="18"/>
        <v>0</v>
      </c>
      <c r="T23" s="71" t="e">
        <f t="shared" si="19"/>
        <v>#DIV/0!</v>
      </c>
    </row>
    <row r="24" spans="1:20" ht="15" customHeight="1" x14ac:dyDescent="0.2">
      <c r="A24" s="132" t="s">
        <v>66</v>
      </c>
      <c r="B24" s="3" t="s">
        <v>5</v>
      </c>
      <c r="C24" s="42">
        <v>0</v>
      </c>
      <c r="D24" s="42">
        <v>0</v>
      </c>
      <c r="E24" s="42">
        <v>0</v>
      </c>
      <c r="F24" s="42">
        <v>0</v>
      </c>
      <c r="G24" s="50">
        <f>C24+E24</f>
        <v>0</v>
      </c>
      <c r="H24" s="50">
        <f>D24+F24</f>
        <v>0</v>
      </c>
      <c r="I24" s="69">
        <v>0</v>
      </c>
      <c r="J24" s="30">
        <f t="shared" si="8"/>
        <v>0</v>
      </c>
      <c r="K24" s="31">
        <f t="shared" si="10"/>
        <v>0</v>
      </c>
      <c r="L24" s="31">
        <f t="shared" si="11"/>
        <v>0</v>
      </c>
      <c r="M24" s="31">
        <f t="shared" si="12"/>
        <v>0</v>
      </c>
      <c r="N24" s="31">
        <f t="shared" si="13"/>
        <v>0</v>
      </c>
      <c r="O24" s="49">
        <f t="shared" si="14"/>
        <v>0</v>
      </c>
      <c r="P24" s="71" t="e">
        <f t="shared" si="15"/>
        <v>#DIV/0!</v>
      </c>
      <c r="Q24" s="71" t="e">
        <f t="shared" si="16"/>
        <v>#DIV/0!</v>
      </c>
      <c r="R24" s="71" t="e">
        <f t="shared" si="17"/>
        <v>#DIV/0!</v>
      </c>
      <c r="S24" s="71" t="e">
        <f t="shared" si="18"/>
        <v>#DIV/0!</v>
      </c>
      <c r="T24" s="71" t="e">
        <f t="shared" si="19"/>
        <v>#DIV/0!</v>
      </c>
    </row>
    <row r="25" spans="1:20" x14ac:dyDescent="0.2">
      <c r="A25" s="133"/>
      <c r="B25" s="3" t="s">
        <v>6</v>
      </c>
      <c r="C25" s="42">
        <v>0</v>
      </c>
      <c r="D25" s="42">
        <v>0</v>
      </c>
      <c r="E25" s="42">
        <v>0</v>
      </c>
      <c r="F25" s="42">
        <v>0</v>
      </c>
      <c r="G25" s="50">
        <f t="shared" ref="G25:H27" si="24">C25+E25</f>
        <v>0</v>
      </c>
      <c r="H25" s="50">
        <f t="shared" si="24"/>
        <v>0</v>
      </c>
      <c r="I25" s="70">
        <v>0</v>
      </c>
      <c r="J25" s="30">
        <f t="shared" si="8"/>
        <v>0</v>
      </c>
      <c r="K25" s="31">
        <f t="shared" si="10"/>
        <v>0</v>
      </c>
      <c r="L25" s="31">
        <f t="shared" si="11"/>
        <v>0</v>
      </c>
      <c r="M25" s="31">
        <f t="shared" si="12"/>
        <v>0</v>
      </c>
      <c r="N25" s="31">
        <f t="shared" si="13"/>
        <v>0</v>
      </c>
      <c r="O25" s="49">
        <f t="shared" si="14"/>
        <v>0</v>
      </c>
      <c r="P25" s="71" t="e">
        <f t="shared" si="15"/>
        <v>#DIV/0!</v>
      </c>
      <c r="Q25" s="71" t="e">
        <f t="shared" si="16"/>
        <v>#DIV/0!</v>
      </c>
      <c r="R25" s="71" t="e">
        <f t="shared" si="17"/>
        <v>#DIV/0!</v>
      </c>
      <c r="S25" s="71" t="e">
        <f t="shared" si="18"/>
        <v>#DIV/0!</v>
      </c>
      <c r="T25" s="71" t="e">
        <f t="shared" si="19"/>
        <v>#DIV/0!</v>
      </c>
    </row>
    <row r="26" spans="1:20" x14ac:dyDescent="0.2">
      <c r="A26" s="133"/>
      <c r="B26" s="3" t="s">
        <v>7</v>
      </c>
      <c r="C26" s="42">
        <v>0</v>
      </c>
      <c r="D26" s="42">
        <v>0</v>
      </c>
      <c r="E26" s="42">
        <v>0</v>
      </c>
      <c r="F26" s="42">
        <v>0</v>
      </c>
      <c r="G26" s="50">
        <f t="shared" si="24"/>
        <v>0</v>
      </c>
      <c r="H26" s="50">
        <f t="shared" si="24"/>
        <v>0</v>
      </c>
      <c r="I26" s="70"/>
      <c r="J26" s="30">
        <f t="shared" si="8"/>
        <v>0</v>
      </c>
      <c r="K26" s="31">
        <f t="shared" si="10"/>
        <v>0</v>
      </c>
      <c r="L26" s="31">
        <f t="shared" si="11"/>
        <v>0</v>
      </c>
      <c r="M26" s="31">
        <f t="shared" si="12"/>
        <v>0</v>
      </c>
      <c r="N26" s="31">
        <f t="shared" si="13"/>
        <v>0</v>
      </c>
      <c r="O26" s="49">
        <f t="shared" si="14"/>
        <v>0</v>
      </c>
      <c r="P26" s="71" t="e">
        <f t="shared" si="15"/>
        <v>#DIV/0!</v>
      </c>
      <c r="Q26" s="71" t="e">
        <f t="shared" si="16"/>
        <v>#DIV/0!</v>
      </c>
      <c r="R26" s="71" t="e">
        <f t="shared" si="17"/>
        <v>#DIV/0!</v>
      </c>
      <c r="S26" s="71" t="e">
        <f t="shared" si="18"/>
        <v>#DIV/0!</v>
      </c>
      <c r="T26" s="71" t="e">
        <f t="shared" si="19"/>
        <v>#DIV/0!</v>
      </c>
    </row>
    <row r="27" spans="1:20" ht="16" thickBot="1" x14ac:dyDescent="0.25">
      <c r="A27" s="134"/>
      <c r="B27" s="3" t="s">
        <v>8</v>
      </c>
      <c r="C27" s="42">
        <v>0</v>
      </c>
      <c r="D27" s="42">
        <v>0</v>
      </c>
      <c r="E27" s="42">
        <v>0</v>
      </c>
      <c r="F27" s="42">
        <v>0</v>
      </c>
      <c r="G27" s="50">
        <f t="shared" si="24"/>
        <v>0</v>
      </c>
      <c r="H27" s="50">
        <f t="shared" si="24"/>
        <v>0</v>
      </c>
      <c r="I27" s="70">
        <v>0</v>
      </c>
      <c r="J27" s="30">
        <f t="shared" si="8"/>
        <v>0</v>
      </c>
      <c r="K27" s="68">
        <f t="shared" si="10"/>
        <v>0</v>
      </c>
      <c r="L27" s="68">
        <f t="shared" si="11"/>
        <v>0</v>
      </c>
      <c r="M27" s="68">
        <f t="shared" si="12"/>
        <v>0</v>
      </c>
      <c r="N27" s="68">
        <f t="shared" si="13"/>
        <v>0</v>
      </c>
      <c r="O27" s="72">
        <f t="shared" si="14"/>
        <v>0</v>
      </c>
      <c r="P27" s="71" t="e">
        <f t="shared" si="15"/>
        <v>#DIV/0!</v>
      </c>
      <c r="Q27" s="71" t="e">
        <f t="shared" si="16"/>
        <v>#DIV/0!</v>
      </c>
      <c r="R27" s="71" t="e">
        <f t="shared" si="17"/>
        <v>#DIV/0!</v>
      </c>
      <c r="S27" s="71" t="e">
        <f t="shared" si="18"/>
        <v>#DIV/0!</v>
      </c>
      <c r="T27" s="71" t="e">
        <f t="shared" si="19"/>
        <v>#DIV/0!</v>
      </c>
    </row>
    <row r="28" spans="1:20" ht="16" thickBot="1" x14ac:dyDescent="0.25">
      <c r="A28" s="109" t="s">
        <v>1</v>
      </c>
      <c r="B28" s="110"/>
      <c r="C28" s="37">
        <f>SUM(C24:C27)</f>
        <v>0</v>
      </c>
      <c r="D28" s="37">
        <f t="shared" ref="D28:F28" si="25">SUM(D24:D27)</f>
        <v>0</v>
      </c>
      <c r="E28" s="37">
        <f>SUM(E24:E27)</f>
        <v>0</v>
      </c>
      <c r="F28" s="37">
        <f t="shared" si="25"/>
        <v>0</v>
      </c>
      <c r="G28" s="37">
        <f>SUM(G24:G27)</f>
        <v>0</v>
      </c>
      <c r="H28" s="37">
        <f>SUM(H24:H27)</f>
        <v>0</v>
      </c>
      <c r="I28" s="59">
        <f>SUM(I24:I27)</f>
        <v>0</v>
      </c>
      <c r="J28" s="30">
        <f t="shared" si="8"/>
        <v>0</v>
      </c>
      <c r="K28" s="73">
        <f t="shared" si="10"/>
        <v>0</v>
      </c>
      <c r="L28" s="73">
        <f t="shared" si="11"/>
        <v>0</v>
      </c>
      <c r="M28" s="73">
        <f t="shared" si="12"/>
        <v>0</v>
      </c>
      <c r="N28" s="73">
        <f t="shared" si="13"/>
        <v>0</v>
      </c>
      <c r="O28" s="74">
        <f t="shared" si="14"/>
        <v>0</v>
      </c>
      <c r="P28" s="71" t="e">
        <f t="shared" si="15"/>
        <v>#DIV/0!</v>
      </c>
      <c r="Q28" s="71" t="e">
        <f t="shared" si="16"/>
        <v>#DIV/0!</v>
      </c>
      <c r="R28" s="71" t="e">
        <f t="shared" si="17"/>
        <v>#DIV/0!</v>
      </c>
      <c r="S28" s="71" t="e">
        <f t="shared" si="18"/>
        <v>#DIV/0!</v>
      </c>
      <c r="T28" s="71" t="e">
        <f t="shared" si="19"/>
        <v>#DIV/0!</v>
      </c>
    </row>
    <row r="29" spans="1:20" ht="15" customHeight="1" x14ac:dyDescent="0.2">
      <c r="A29" s="132" t="s">
        <v>67</v>
      </c>
      <c r="B29" s="3" t="s">
        <v>5</v>
      </c>
      <c r="C29" s="50">
        <v>0</v>
      </c>
      <c r="D29" s="50">
        <v>0</v>
      </c>
      <c r="E29" s="50">
        <v>1</v>
      </c>
      <c r="F29" s="50">
        <v>0</v>
      </c>
      <c r="G29" s="50">
        <f>C29+E29</f>
        <v>1</v>
      </c>
      <c r="H29" s="50">
        <f>D29+F29</f>
        <v>0</v>
      </c>
      <c r="I29" s="69">
        <v>0</v>
      </c>
      <c r="J29" s="30">
        <f t="shared" si="8"/>
        <v>1</v>
      </c>
      <c r="K29" s="31">
        <f t="shared" si="10"/>
        <v>0</v>
      </c>
      <c r="L29" s="31">
        <f t="shared" si="11"/>
        <v>0</v>
      </c>
      <c r="M29" s="31">
        <f t="shared" si="12"/>
        <v>1</v>
      </c>
      <c r="N29" s="31">
        <f t="shared" si="13"/>
        <v>0</v>
      </c>
      <c r="O29" s="49">
        <f t="shared" si="14"/>
        <v>0</v>
      </c>
      <c r="P29" s="71">
        <f t="shared" si="15"/>
        <v>1</v>
      </c>
      <c r="Q29" s="71">
        <f t="shared" si="16"/>
        <v>1</v>
      </c>
      <c r="R29" s="71">
        <f t="shared" si="17"/>
        <v>0</v>
      </c>
      <c r="S29" s="71">
        <f t="shared" si="18"/>
        <v>0</v>
      </c>
      <c r="T29" s="71" t="e">
        <f t="shared" si="19"/>
        <v>#DIV/0!</v>
      </c>
    </row>
    <row r="30" spans="1:20" x14ac:dyDescent="0.2">
      <c r="A30" s="133"/>
      <c r="B30" s="3" t="s">
        <v>6</v>
      </c>
      <c r="C30" s="42">
        <v>0</v>
      </c>
      <c r="D30" s="42">
        <v>0</v>
      </c>
      <c r="E30" s="42">
        <v>0</v>
      </c>
      <c r="F30" s="42">
        <v>0</v>
      </c>
      <c r="G30" s="50">
        <f t="shared" ref="G30:H32" si="26">C30+E30</f>
        <v>0</v>
      </c>
      <c r="H30" s="50">
        <f t="shared" si="26"/>
        <v>0</v>
      </c>
      <c r="I30" s="70">
        <v>0</v>
      </c>
      <c r="J30" s="30">
        <f t="shared" si="8"/>
        <v>0</v>
      </c>
      <c r="K30" s="31">
        <f t="shared" si="10"/>
        <v>0</v>
      </c>
      <c r="L30" s="31">
        <f t="shared" si="11"/>
        <v>0</v>
      </c>
      <c r="M30" s="31">
        <f t="shared" si="12"/>
        <v>0</v>
      </c>
      <c r="N30" s="31">
        <f t="shared" si="13"/>
        <v>0</v>
      </c>
      <c r="O30" s="49">
        <f t="shared" si="14"/>
        <v>0</v>
      </c>
      <c r="P30" s="71" t="e">
        <f t="shared" si="15"/>
        <v>#DIV/0!</v>
      </c>
      <c r="Q30" s="71" t="e">
        <f t="shared" si="16"/>
        <v>#DIV/0!</v>
      </c>
      <c r="R30" s="71" t="e">
        <f t="shared" si="17"/>
        <v>#DIV/0!</v>
      </c>
      <c r="S30" s="71" t="e">
        <f t="shared" si="18"/>
        <v>#DIV/0!</v>
      </c>
      <c r="T30" s="71" t="e">
        <f t="shared" si="19"/>
        <v>#DIV/0!</v>
      </c>
    </row>
    <row r="31" spans="1:20" x14ac:dyDescent="0.2">
      <c r="A31" s="133"/>
      <c r="B31" s="3" t="s">
        <v>7</v>
      </c>
      <c r="C31" s="42">
        <v>0</v>
      </c>
      <c r="D31" s="42">
        <v>0</v>
      </c>
      <c r="E31" s="42">
        <v>5</v>
      </c>
      <c r="F31" s="42">
        <v>0</v>
      </c>
      <c r="G31" s="50">
        <f t="shared" si="26"/>
        <v>5</v>
      </c>
      <c r="H31" s="50">
        <f t="shared" si="26"/>
        <v>0</v>
      </c>
      <c r="I31" s="70">
        <v>0</v>
      </c>
      <c r="J31" s="30">
        <f t="shared" si="8"/>
        <v>5</v>
      </c>
      <c r="K31" s="31">
        <f t="shared" si="10"/>
        <v>0</v>
      </c>
      <c r="L31" s="31">
        <f t="shared" si="11"/>
        <v>0</v>
      </c>
      <c r="M31" s="31">
        <f t="shared" si="12"/>
        <v>5</v>
      </c>
      <c r="N31" s="31">
        <f t="shared" si="13"/>
        <v>0</v>
      </c>
      <c r="O31" s="49">
        <f t="shared" si="14"/>
        <v>0</v>
      </c>
      <c r="P31" s="71">
        <f t="shared" si="15"/>
        <v>1</v>
      </c>
      <c r="Q31" s="71">
        <f t="shared" si="16"/>
        <v>1</v>
      </c>
      <c r="R31" s="71">
        <f t="shared" si="17"/>
        <v>0</v>
      </c>
      <c r="S31" s="71">
        <f t="shared" si="18"/>
        <v>0</v>
      </c>
      <c r="T31" s="71" t="e">
        <f t="shared" si="19"/>
        <v>#DIV/0!</v>
      </c>
    </row>
    <row r="32" spans="1:20" ht="16" thickBot="1" x14ac:dyDescent="0.25">
      <c r="A32" s="134"/>
      <c r="B32" s="3" t="s">
        <v>8</v>
      </c>
      <c r="C32" s="42">
        <v>0</v>
      </c>
      <c r="D32" s="42">
        <v>0</v>
      </c>
      <c r="E32" s="42">
        <v>3</v>
      </c>
      <c r="F32" s="42">
        <v>0</v>
      </c>
      <c r="G32" s="50">
        <f t="shared" si="26"/>
        <v>3</v>
      </c>
      <c r="H32" s="50">
        <f t="shared" si="26"/>
        <v>0</v>
      </c>
      <c r="I32" s="70">
        <v>0</v>
      </c>
      <c r="J32" s="30">
        <f t="shared" si="8"/>
        <v>3</v>
      </c>
      <c r="K32" s="68">
        <f t="shared" si="10"/>
        <v>0</v>
      </c>
      <c r="L32" s="68">
        <f t="shared" si="11"/>
        <v>0</v>
      </c>
      <c r="M32" s="68">
        <f t="shared" si="12"/>
        <v>3</v>
      </c>
      <c r="N32" s="68">
        <f t="shared" si="13"/>
        <v>0</v>
      </c>
      <c r="O32" s="72">
        <f t="shared" si="14"/>
        <v>0</v>
      </c>
      <c r="P32" s="71">
        <f t="shared" si="15"/>
        <v>1</v>
      </c>
      <c r="Q32" s="71">
        <f t="shared" si="16"/>
        <v>1</v>
      </c>
      <c r="R32" s="71">
        <f t="shared" si="17"/>
        <v>0</v>
      </c>
      <c r="S32" s="71">
        <f t="shared" si="18"/>
        <v>0</v>
      </c>
      <c r="T32" s="71" t="e">
        <f t="shared" si="19"/>
        <v>#DIV/0!</v>
      </c>
    </row>
    <row r="33" spans="1:20" ht="16" thickBot="1" x14ac:dyDescent="0.25">
      <c r="A33" s="109" t="s">
        <v>1</v>
      </c>
      <c r="B33" s="110"/>
      <c r="C33" s="37">
        <f>SUM(C29:C32)</f>
        <v>0</v>
      </c>
      <c r="D33" s="37">
        <f t="shared" ref="D33:F33" si="27">SUM(D29:D32)</f>
        <v>0</v>
      </c>
      <c r="E33" s="37">
        <f>SUM(E29:E32)</f>
        <v>9</v>
      </c>
      <c r="F33" s="37">
        <f t="shared" si="27"/>
        <v>0</v>
      </c>
      <c r="G33" s="37">
        <f>SUM(G29:G32)</f>
        <v>9</v>
      </c>
      <c r="H33" s="37">
        <f>SUM(H29:H32)</f>
        <v>0</v>
      </c>
      <c r="I33" s="59">
        <f>SUM(I29:I32)</f>
        <v>0</v>
      </c>
      <c r="J33" s="30">
        <f t="shared" si="8"/>
        <v>9</v>
      </c>
      <c r="K33" s="73">
        <f t="shared" si="10"/>
        <v>0</v>
      </c>
      <c r="L33" s="73">
        <f t="shared" si="11"/>
        <v>0</v>
      </c>
      <c r="M33" s="73">
        <f t="shared" si="12"/>
        <v>9</v>
      </c>
      <c r="N33" s="73">
        <f t="shared" si="13"/>
        <v>0</v>
      </c>
      <c r="O33" s="74">
        <f t="shared" si="14"/>
        <v>0</v>
      </c>
      <c r="P33" s="71">
        <f t="shared" si="15"/>
        <v>1</v>
      </c>
      <c r="Q33" s="71">
        <f t="shared" si="16"/>
        <v>1</v>
      </c>
      <c r="R33" s="71">
        <f t="shared" si="17"/>
        <v>0</v>
      </c>
      <c r="S33" s="71">
        <f t="shared" si="18"/>
        <v>0</v>
      </c>
      <c r="T33" s="71" t="e">
        <f t="shared" si="19"/>
        <v>#DIV/0!</v>
      </c>
    </row>
    <row r="34" spans="1:20" ht="15" customHeight="1" x14ac:dyDescent="0.2">
      <c r="A34" s="132" t="s">
        <v>68</v>
      </c>
      <c r="B34" s="3" t="s">
        <v>5</v>
      </c>
      <c r="C34" s="42">
        <v>0</v>
      </c>
      <c r="D34" s="42">
        <v>0</v>
      </c>
      <c r="E34" s="42">
        <v>0</v>
      </c>
      <c r="F34" s="42">
        <v>0</v>
      </c>
      <c r="G34" s="50">
        <f>C34+E34</f>
        <v>0</v>
      </c>
      <c r="H34" s="50">
        <f>D34+F34</f>
        <v>0</v>
      </c>
      <c r="I34" s="69">
        <v>0</v>
      </c>
      <c r="J34" s="30">
        <f t="shared" si="8"/>
        <v>0</v>
      </c>
      <c r="K34" s="31">
        <f t="shared" si="10"/>
        <v>0</v>
      </c>
      <c r="L34" s="31">
        <f t="shared" si="11"/>
        <v>0</v>
      </c>
      <c r="M34" s="31">
        <f t="shared" si="12"/>
        <v>0</v>
      </c>
      <c r="N34" s="31">
        <f t="shared" si="13"/>
        <v>0</v>
      </c>
      <c r="O34" s="49">
        <f t="shared" si="14"/>
        <v>0</v>
      </c>
      <c r="P34" s="71" t="e">
        <f t="shared" si="15"/>
        <v>#DIV/0!</v>
      </c>
      <c r="Q34" s="71" t="e">
        <f t="shared" si="16"/>
        <v>#DIV/0!</v>
      </c>
      <c r="R34" s="71" t="e">
        <f t="shared" si="17"/>
        <v>#DIV/0!</v>
      </c>
      <c r="S34" s="71" t="e">
        <f t="shared" si="18"/>
        <v>#DIV/0!</v>
      </c>
      <c r="T34" s="71" t="e">
        <f t="shared" si="19"/>
        <v>#DIV/0!</v>
      </c>
    </row>
    <row r="35" spans="1:20" x14ac:dyDescent="0.2">
      <c r="A35" s="133"/>
      <c r="B35" s="3" t="s">
        <v>6</v>
      </c>
      <c r="C35" s="42">
        <v>0</v>
      </c>
      <c r="D35" s="42">
        <v>0</v>
      </c>
      <c r="E35" s="42">
        <v>0</v>
      </c>
      <c r="F35" s="42">
        <v>0</v>
      </c>
      <c r="G35" s="50">
        <f t="shared" ref="G35:H37" si="28">C35+E35</f>
        <v>0</v>
      </c>
      <c r="H35" s="50">
        <f t="shared" si="28"/>
        <v>0</v>
      </c>
      <c r="I35" s="70">
        <v>0</v>
      </c>
      <c r="J35" s="30">
        <f t="shared" si="8"/>
        <v>0</v>
      </c>
      <c r="K35" s="31">
        <f t="shared" si="10"/>
        <v>0</v>
      </c>
      <c r="L35" s="31">
        <f t="shared" si="11"/>
        <v>0</v>
      </c>
      <c r="M35" s="31">
        <f t="shared" si="12"/>
        <v>0</v>
      </c>
      <c r="N35" s="31">
        <f t="shared" si="13"/>
        <v>0</v>
      </c>
      <c r="O35" s="49">
        <f t="shared" si="14"/>
        <v>0</v>
      </c>
      <c r="P35" s="71" t="e">
        <f t="shared" si="15"/>
        <v>#DIV/0!</v>
      </c>
      <c r="Q35" s="71" t="e">
        <f t="shared" si="16"/>
        <v>#DIV/0!</v>
      </c>
      <c r="R35" s="71" t="e">
        <f t="shared" si="17"/>
        <v>#DIV/0!</v>
      </c>
      <c r="S35" s="71" t="e">
        <f t="shared" si="18"/>
        <v>#DIV/0!</v>
      </c>
      <c r="T35" s="71" t="e">
        <f t="shared" si="19"/>
        <v>#DIV/0!</v>
      </c>
    </row>
    <row r="36" spans="1:20" x14ac:dyDescent="0.2">
      <c r="A36" s="133"/>
      <c r="B36" s="3" t="s">
        <v>7</v>
      </c>
      <c r="C36" s="42">
        <v>0</v>
      </c>
      <c r="D36" s="42">
        <v>0</v>
      </c>
      <c r="E36" s="42">
        <v>0</v>
      </c>
      <c r="F36" s="42">
        <v>0</v>
      </c>
      <c r="G36" s="50">
        <f t="shared" si="28"/>
        <v>0</v>
      </c>
      <c r="H36" s="50">
        <f t="shared" si="28"/>
        <v>0</v>
      </c>
      <c r="I36" s="70"/>
      <c r="J36" s="30">
        <f t="shared" si="8"/>
        <v>0</v>
      </c>
      <c r="K36" s="31">
        <f t="shared" si="10"/>
        <v>0</v>
      </c>
      <c r="L36" s="31">
        <f t="shared" si="11"/>
        <v>0</v>
      </c>
      <c r="M36" s="31">
        <f t="shared" si="12"/>
        <v>0</v>
      </c>
      <c r="N36" s="31">
        <f t="shared" si="13"/>
        <v>0</v>
      </c>
      <c r="O36" s="49">
        <f t="shared" si="14"/>
        <v>0</v>
      </c>
      <c r="P36" s="71" t="e">
        <f t="shared" si="15"/>
        <v>#DIV/0!</v>
      </c>
      <c r="Q36" s="71" t="e">
        <f t="shared" si="16"/>
        <v>#DIV/0!</v>
      </c>
      <c r="R36" s="71" t="e">
        <f t="shared" si="17"/>
        <v>#DIV/0!</v>
      </c>
      <c r="S36" s="71" t="e">
        <f t="shared" si="18"/>
        <v>#DIV/0!</v>
      </c>
      <c r="T36" s="71" t="e">
        <f t="shared" si="19"/>
        <v>#DIV/0!</v>
      </c>
    </row>
    <row r="37" spans="1:20" ht="16" thickBot="1" x14ac:dyDescent="0.25">
      <c r="A37" s="134"/>
      <c r="B37" s="3" t="s">
        <v>8</v>
      </c>
      <c r="C37" s="42">
        <v>0</v>
      </c>
      <c r="D37" s="42">
        <v>0</v>
      </c>
      <c r="E37" s="42">
        <v>0</v>
      </c>
      <c r="F37" s="42">
        <v>0</v>
      </c>
      <c r="G37" s="50">
        <f t="shared" si="28"/>
        <v>0</v>
      </c>
      <c r="H37" s="42">
        <f>D37+F37</f>
        <v>0</v>
      </c>
      <c r="I37" s="70">
        <v>0</v>
      </c>
      <c r="J37" s="30">
        <f t="shared" si="8"/>
        <v>0</v>
      </c>
      <c r="K37" s="68">
        <f t="shared" si="10"/>
        <v>0</v>
      </c>
      <c r="L37" s="68">
        <f t="shared" si="11"/>
        <v>0</v>
      </c>
      <c r="M37" s="68">
        <f t="shared" si="12"/>
        <v>0</v>
      </c>
      <c r="N37" s="68">
        <f t="shared" si="13"/>
        <v>0</v>
      </c>
      <c r="O37" s="72">
        <f t="shared" si="14"/>
        <v>0</v>
      </c>
      <c r="P37" s="71" t="e">
        <f t="shared" si="15"/>
        <v>#DIV/0!</v>
      </c>
      <c r="Q37" s="71" t="e">
        <f t="shared" si="16"/>
        <v>#DIV/0!</v>
      </c>
      <c r="R37" s="71" t="e">
        <f t="shared" si="17"/>
        <v>#DIV/0!</v>
      </c>
      <c r="S37" s="71" t="e">
        <f t="shared" si="18"/>
        <v>#DIV/0!</v>
      </c>
      <c r="T37" s="71" t="e">
        <f t="shared" si="19"/>
        <v>#DIV/0!</v>
      </c>
    </row>
    <row r="38" spans="1:20" ht="16" thickBot="1" x14ac:dyDescent="0.25">
      <c r="A38" s="109" t="s">
        <v>1</v>
      </c>
      <c r="B38" s="110"/>
      <c r="C38" s="37">
        <f>SUM(C34:C37)</f>
        <v>0</v>
      </c>
      <c r="D38" s="37">
        <f t="shared" ref="D38" si="29">SUM(D34:D37)</f>
        <v>0</v>
      </c>
      <c r="E38" s="37">
        <f>SUM(E34:E37)</f>
        <v>0</v>
      </c>
      <c r="F38" s="37"/>
      <c r="G38" s="37">
        <f>SUM(G34:G37)</f>
        <v>0</v>
      </c>
      <c r="H38" s="37">
        <f>SUM(H34:H37)</f>
        <v>0</v>
      </c>
      <c r="I38" s="59">
        <f>SUM(I34:I37)</f>
        <v>0</v>
      </c>
      <c r="J38" s="30">
        <f t="shared" si="8"/>
        <v>0</v>
      </c>
      <c r="K38" s="73">
        <f t="shared" si="10"/>
        <v>0</v>
      </c>
      <c r="L38" s="73">
        <f t="shared" si="11"/>
        <v>0</v>
      </c>
      <c r="M38" s="73">
        <f t="shared" si="12"/>
        <v>0</v>
      </c>
      <c r="N38" s="73">
        <f t="shared" si="13"/>
        <v>0</v>
      </c>
      <c r="O38" s="74">
        <f t="shared" si="14"/>
        <v>0</v>
      </c>
      <c r="P38" s="71" t="e">
        <f t="shared" si="15"/>
        <v>#DIV/0!</v>
      </c>
      <c r="Q38" s="71" t="e">
        <f t="shared" si="16"/>
        <v>#DIV/0!</v>
      </c>
      <c r="R38" s="71" t="e">
        <f t="shared" si="17"/>
        <v>#DIV/0!</v>
      </c>
      <c r="S38" s="71" t="e">
        <f t="shared" si="18"/>
        <v>#DIV/0!</v>
      </c>
      <c r="T38" s="71" t="e">
        <f t="shared" si="19"/>
        <v>#DIV/0!</v>
      </c>
    </row>
    <row r="39" spans="1:20" ht="15" customHeight="1" x14ac:dyDescent="0.2">
      <c r="A39" s="132" t="s">
        <v>69</v>
      </c>
      <c r="B39" s="3" t="s">
        <v>5</v>
      </c>
      <c r="C39" s="42">
        <v>0</v>
      </c>
      <c r="D39" s="42">
        <v>0</v>
      </c>
      <c r="E39" s="42">
        <v>0</v>
      </c>
      <c r="F39" s="42">
        <v>0</v>
      </c>
      <c r="G39" s="50">
        <f>C39+E39</f>
        <v>0</v>
      </c>
      <c r="H39" s="50">
        <f>D39+F39</f>
        <v>0</v>
      </c>
      <c r="I39" s="69">
        <v>0</v>
      </c>
      <c r="J39" s="30">
        <f t="shared" si="8"/>
        <v>0</v>
      </c>
      <c r="K39" s="31">
        <f t="shared" si="10"/>
        <v>0</v>
      </c>
      <c r="L39" s="31">
        <f t="shared" si="11"/>
        <v>0</v>
      </c>
      <c r="M39" s="31">
        <f t="shared" si="12"/>
        <v>0</v>
      </c>
      <c r="N39" s="31">
        <f t="shared" si="13"/>
        <v>0</v>
      </c>
      <c r="O39" s="49">
        <f t="shared" si="14"/>
        <v>0</v>
      </c>
      <c r="P39" s="71" t="e">
        <f t="shared" si="15"/>
        <v>#DIV/0!</v>
      </c>
      <c r="Q39" s="71" t="e">
        <f t="shared" si="16"/>
        <v>#DIV/0!</v>
      </c>
      <c r="R39" s="71" t="e">
        <f t="shared" si="17"/>
        <v>#DIV/0!</v>
      </c>
      <c r="S39" s="71" t="e">
        <f t="shared" si="18"/>
        <v>#DIV/0!</v>
      </c>
      <c r="T39" s="71" t="e">
        <f t="shared" si="19"/>
        <v>#DIV/0!</v>
      </c>
    </row>
    <row r="40" spans="1:20" x14ac:dyDescent="0.2">
      <c r="A40" s="133"/>
      <c r="B40" s="3" t="s">
        <v>6</v>
      </c>
      <c r="C40" s="42">
        <v>0</v>
      </c>
      <c r="D40" s="42">
        <v>0</v>
      </c>
      <c r="E40" s="42">
        <v>0</v>
      </c>
      <c r="F40" s="42">
        <v>0</v>
      </c>
      <c r="G40" s="50">
        <f t="shared" ref="G40:H42" si="30">C40+E40</f>
        <v>0</v>
      </c>
      <c r="H40" s="50">
        <f t="shared" si="30"/>
        <v>0</v>
      </c>
      <c r="I40" s="70">
        <v>0</v>
      </c>
      <c r="J40" s="30">
        <f t="shared" si="8"/>
        <v>0</v>
      </c>
      <c r="K40" s="31">
        <f t="shared" si="10"/>
        <v>0</v>
      </c>
      <c r="L40" s="31">
        <f t="shared" si="11"/>
        <v>0</v>
      </c>
      <c r="M40" s="31">
        <f t="shared" si="12"/>
        <v>0</v>
      </c>
      <c r="N40" s="31">
        <f t="shared" si="13"/>
        <v>0</v>
      </c>
      <c r="O40" s="49">
        <f t="shared" si="14"/>
        <v>0</v>
      </c>
      <c r="P40" s="71" t="e">
        <f t="shared" si="15"/>
        <v>#DIV/0!</v>
      </c>
      <c r="Q40" s="71" t="e">
        <f t="shared" si="16"/>
        <v>#DIV/0!</v>
      </c>
      <c r="R40" s="71" t="e">
        <f t="shared" si="17"/>
        <v>#DIV/0!</v>
      </c>
      <c r="S40" s="71" t="e">
        <f t="shared" si="18"/>
        <v>#DIV/0!</v>
      </c>
      <c r="T40" s="71" t="e">
        <f t="shared" si="19"/>
        <v>#DIV/0!</v>
      </c>
    </row>
    <row r="41" spans="1:20" x14ac:dyDescent="0.2">
      <c r="A41" s="133"/>
      <c r="B41" s="3" t="s">
        <v>7</v>
      </c>
      <c r="C41" s="42">
        <v>0</v>
      </c>
      <c r="D41" s="42">
        <v>0</v>
      </c>
      <c r="E41" s="42">
        <v>0</v>
      </c>
      <c r="F41" s="42">
        <v>0</v>
      </c>
      <c r="G41" s="50">
        <f t="shared" si="30"/>
        <v>0</v>
      </c>
      <c r="H41" s="50">
        <f t="shared" si="30"/>
        <v>0</v>
      </c>
      <c r="I41" s="70">
        <v>0</v>
      </c>
      <c r="J41" s="30">
        <f t="shared" si="8"/>
        <v>0</v>
      </c>
      <c r="K41" s="31">
        <f t="shared" si="10"/>
        <v>0</v>
      </c>
      <c r="L41" s="31">
        <f t="shared" si="11"/>
        <v>0</v>
      </c>
      <c r="M41" s="31">
        <f t="shared" si="12"/>
        <v>0</v>
      </c>
      <c r="N41" s="31">
        <f t="shared" si="13"/>
        <v>0</v>
      </c>
      <c r="O41" s="49">
        <f t="shared" si="14"/>
        <v>0</v>
      </c>
      <c r="P41" s="71" t="e">
        <f t="shared" si="15"/>
        <v>#DIV/0!</v>
      </c>
      <c r="Q41" s="71" t="e">
        <f t="shared" si="16"/>
        <v>#DIV/0!</v>
      </c>
      <c r="R41" s="71" t="e">
        <f t="shared" si="17"/>
        <v>#DIV/0!</v>
      </c>
      <c r="S41" s="71" t="e">
        <f t="shared" si="18"/>
        <v>#DIV/0!</v>
      </c>
      <c r="T41" s="71" t="e">
        <f t="shared" si="19"/>
        <v>#DIV/0!</v>
      </c>
    </row>
    <row r="42" spans="1:20" ht="16" thickBot="1" x14ac:dyDescent="0.25">
      <c r="A42" s="134"/>
      <c r="B42" s="3" t="s">
        <v>8</v>
      </c>
      <c r="C42" s="42">
        <v>0</v>
      </c>
      <c r="D42" s="42">
        <v>0</v>
      </c>
      <c r="E42" s="42">
        <v>0</v>
      </c>
      <c r="F42" s="42">
        <v>0</v>
      </c>
      <c r="G42" s="50">
        <f t="shared" si="30"/>
        <v>0</v>
      </c>
      <c r="H42" s="50">
        <f t="shared" si="30"/>
        <v>0</v>
      </c>
      <c r="I42" s="70">
        <v>0</v>
      </c>
      <c r="J42" s="30">
        <f t="shared" si="8"/>
        <v>0</v>
      </c>
      <c r="K42" s="68">
        <f t="shared" si="10"/>
        <v>0</v>
      </c>
      <c r="L42" s="68">
        <f t="shared" si="11"/>
        <v>0</v>
      </c>
      <c r="M42" s="68">
        <f t="shared" si="12"/>
        <v>0</v>
      </c>
      <c r="N42" s="68">
        <f t="shared" si="13"/>
        <v>0</v>
      </c>
      <c r="O42" s="72">
        <f t="shared" si="14"/>
        <v>0</v>
      </c>
      <c r="P42" s="71" t="e">
        <f t="shared" si="15"/>
        <v>#DIV/0!</v>
      </c>
      <c r="Q42" s="71" t="e">
        <f t="shared" si="16"/>
        <v>#DIV/0!</v>
      </c>
      <c r="R42" s="71" t="e">
        <f t="shared" si="17"/>
        <v>#DIV/0!</v>
      </c>
      <c r="S42" s="71" t="e">
        <f t="shared" si="18"/>
        <v>#DIV/0!</v>
      </c>
      <c r="T42" s="71" t="e">
        <f t="shared" si="19"/>
        <v>#DIV/0!</v>
      </c>
    </row>
    <row r="43" spans="1:20" ht="16" thickBot="1" x14ac:dyDescent="0.25">
      <c r="A43" s="109" t="s">
        <v>1</v>
      </c>
      <c r="B43" s="110"/>
      <c r="C43" s="37">
        <f>SUM(C39:C42)</f>
        <v>0</v>
      </c>
      <c r="D43" s="37">
        <f t="shared" ref="D43:F43" si="31">SUM(D39:D42)</f>
        <v>0</v>
      </c>
      <c r="E43" s="37">
        <f>SUM(E39:E42)</f>
        <v>0</v>
      </c>
      <c r="F43" s="37">
        <f t="shared" si="31"/>
        <v>0</v>
      </c>
      <c r="G43" s="37">
        <f>SUM(G39:G42)</f>
        <v>0</v>
      </c>
      <c r="H43" s="37">
        <f>SUM(H39:H42)</f>
        <v>0</v>
      </c>
      <c r="I43" s="59">
        <f>SUM(I39:I42)</f>
        <v>0</v>
      </c>
      <c r="J43" s="30">
        <f t="shared" si="8"/>
        <v>0</v>
      </c>
      <c r="K43" s="73">
        <f t="shared" si="10"/>
        <v>0</v>
      </c>
      <c r="L43" s="73">
        <f t="shared" si="11"/>
        <v>0</v>
      </c>
      <c r="M43" s="73">
        <f t="shared" si="12"/>
        <v>0</v>
      </c>
      <c r="N43" s="73">
        <f t="shared" si="13"/>
        <v>0</v>
      </c>
      <c r="O43" s="74">
        <f t="shared" si="14"/>
        <v>0</v>
      </c>
      <c r="P43" s="71" t="e">
        <f t="shared" si="15"/>
        <v>#DIV/0!</v>
      </c>
      <c r="Q43" s="71" t="e">
        <f t="shared" si="16"/>
        <v>#DIV/0!</v>
      </c>
      <c r="R43" s="71" t="e">
        <f t="shared" si="17"/>
        <v>#DIV/0!</v>
      </c>
      <c r="S43" s="71" t="e">
        <f t="shared" si="18"/>
        <v>#DIV/0!</v>
      </c>
      <c r="T43" s="71" t="e">
        <f t="shared" si="19"/>
        <v>#DIV/0!</v>
      </c>
    </row>
    <row r="44" spans="1:20" ht="16" thickBot="1" x14ac:dyDescent="0.25">
      <c r="A44" s="132" t="s">
        <v>70</v>
      </c>
      <c r="B44" s="31" t="s">
        <v>5</v>
      </c>
      <c r="C44" s="42">
        <v>0</v>
      </c>
      <c r="D44" s="42">
        <v>0</v>
      </c>
      <c r="E44" s="42">
        <v>0</v>
      </c>
      <c r="F44" s="42">
        <v>0</v>
      </c>
      <c r="G44" s="50">
        <f>C44+E44</f>
        <v>0</v>
      </c>
      <c r="H44" s="50">
        <f>D44+F44</f>
        <v>0</v>
      </c>
      <c r="I44" s="69">
        <v>0</v>
      </c>
      <c r="J44" s="30">
        <f t="shared" ref="J44:J53" si="32">SUM(G44:H44)</f>
        <v>0</v>
      </c>
      <c r="K44" s="73">
        <f t="shared" ref="K44:K52" si="33">C44</f>
        <v>0</v>
      </c>
      <c r="L44" s="73">
        <f t="shared" ref="L44:L52" si="34">D44</f>
        <v>0</v>
      </c>
      <c r="M44" s="73">
        <f t="shared" ref="M44:M52" si="35">E44</f>
        <v>0</v>
      </c>
      <c r="N44" s="73">
        <f t="shared" ref="N44:N52" si="36">F44</f>
        <v>0</v>
      </c>
      <c r="O44" s="74">
        <f t="shared" ref="O44:O52" si="37">I44</f>
        <v>0</v>
      </c>
      <c r="P44" s="71" t="e">
        <f t="shared" ref="P44:P52" si="38">(K44+L44+M44+N44)/J44</f>
        <v>#DIV/0!</v>
      </c>
      <c r="Q44" s="71" t="e">
        <f t="shared" ref="Q44:Q52" si="39">(M44+N44)/(J44-K44-L44)</f>
        <v>#DIV/0!</v>
      </c>
      <c r="R44" s="71" t="e">
        <f t="shared" ref="R44:R52" si="40">(L44+N44)/(K44+L44+M44+N44)</f>
        <v>#DIV/0!</v>
      </c>
      <c r="S44" s="71" t="e">
        <f t="shared" ref="S44:S52" si="41">(L44+N44)/J44</f>
        <v>#DIV/0!</v>
      </c>
      <c r="T44" s="71" t="e">
        <f t="shared" ref="T44:T52" si="42">O44/(L44+N44)</f>
        <v>#DIV/0!</v>
      </c>
    </row>
    <row r="45" spans="1:20" ht="16" thickBot="1" x14ac:dyDescent="0.25">
      <c r="A45" s="133"/>
      <c r="B45" s="31" t="s">
        <v>6</v>
      </c>
      <c r="C45" s="42">
        <v>0</v>
      </c>
      <c r="D45" s="42">
        <v>0</v>
      </c>
      <c r="E45" s="42">
        <v>0</v>
      </c>
      <c r="F45" s="42">
        <v>0</v>
      </c>
      <c r="G45" s="50">
        <f t="shared" ref="G45:G47" si="43">C45+E45</f>
        <v>0</v>
      </c>
      <c r="H45" s="50">
        <f t="shared" ref="H45:H47" si="44">D45+F45</f>
        <v>0</v>
      </c>
      <c r="I45" s="70">
        <v>0</v>
      </c>
      <c r="J45" s="30">
        <f t="shared" si="32"/>
        <v>0</v>
      </c>
      <c r="K45" s="73">
        <f t="shared" si="33"/>
        <v>0</v>
      </c>
      <c r="L45" s="73">
        <f t="shared" si="34"/>
        <v>0</v>
      </c>
      <c r="M45" s="73">
        <f t="shared" si="35"/>
        <v>0</v>
      </c>
      <c r="N45" s="73">
        <f t="shared" si="36"/>
        <v>0</v>
      </c>
      <c r="O45" s="74">
        <f t="shared" si="37"/>
        <v>0</v>
      </c>
      <c r="P45" s="71" t="e">
        <f t="shared" si="38"/>
        <v>#DIV/0!</v>
      </c>
      <c r="Q45" s="71" t="e">
        <f t="shared" si="39"/>
        <v>#DIV/0!</v>
      </c>
      <c r="R45" s="71" t="e">
        <f t="shared" si="40"/>
        <v>#DIV/0!</v>
      </c>
      <c r="S45" s="71" t="e">
        <f t="shared" si="41"/>
        <v>#DIV/0!</v>
      </c>
      <c r="T45" s="71" t="e">
        <f t="shared" si="42"/>
        <v>#DIV/0!</v>
      </c>
    </row>
    <row r="46" spans="1:20" ht="16" thickBot="1" x14ac:dyDescent="0.25">
      <c r="A46" s="133"/>
      <c r="B46" s="31" t="s">
        <v>7</v>
      </c>
      <c r="C46" s="42">
        <v>0</v>
      </c>
      <c r="D46" s="42">
        <v>0</v>
      </c>
      <c r="E46" s="42">
        <v>0</v>
      </c>
      <c r="F46" s="42">
        <v>0</v>
      </c>
      <c r="G46" s="50">
        <f t="shared" si="43"/>
        <v>0</v>
      </c>
      <c r="H46" s="50">
        <f t="shared" si="44"/>
        <v>0</v>
      </c>
      <c r="I46" s="70">
        <v>0</v>
      </c>
      <c r="J46" s="30">
        <f t="shared" si="32"/>
        <v>0</v>
      </c>
      <c r="K46" s="73">
        <f t="shared" si="33"/>
        <v>0</v>
      </c>
      <c r="L46" s="73">
        <f t="shared" si="34"/>
        <v>0</v>
      </c>
      <c r="M46" s="73">
        <f t="shared" si="35"/>
        <v>0</v>
      </c>
      <c r="N46" s="73">
        <f t="shared" si="36"/>
        <v>0</v>
      </c>
      <c r="O46" s="74">
        <f t="shared" si="37"/>
        <v>0</v>
      </c>
      <c r="P46" s="71" t="e">
        <f t="shared" si="38"/>
        <v>#DIV/0!</v>
      </c>
      <c r="Q46" s="71" t="e">
        <f t="shared" si="39"/>
        <v>#DIV/0!</v>
      </c>
      <c r="R46" s="71" t="e">
        <f t="shared" si="40"/>
        <v>#DIV/0!</v>
      </c>
      <c r="S46" s="71" t="e">
        <f t="shared" si="41"/>
        <v>#DIV/0!</v>
      </c>
      <c r="T46" s="71" t="e">
        <f t="shared" si="42"/>
        <v>#DIV/0!</v>
      </c>
    </row>
    <row r="47" spans="1:20" ht="16" thickBot="1" x14ac:dyDescent="0.25">
      <c r="A47" s="134"/>
      <c r="B47" s="31" t="s">
        <v>8</v>
      </c>
      <c r="C47" s="42">
        <v>0</v>
      </c>
      <c r="D47" s="42">
        <v>0</v>
      </c>
      <c r="E47" s="42">
        <v>0</v>
      </c>
      <c r="F47" s="42">
        <v>0</v>
      </c>
      <c r="G47" s="50">
        <f t="shared" si="43"/>
        <v>0</v>
      </c>
      <c r="H47" s="50">
        <f t="shared" si="44"/>
        <v>0</v>
      </c>
      <c r="I47" s="70">
        <v>0</v>
      </c>
      <c r="J47" s="30">
        <f t="shared" si="32"/>
        <v>0</v>
      </c>
      <c r="K47" s="73">
        <f t="shared" si="33"/>
        <v>0</v>
      </c>
      <c r="L47" s="73">
        <f t="shared" si="34"/>
        <v>0</v>
      </c>
      <c r="M47" s="73">
        <f t="shared" si="35"/>
        <v>0</v>
      </c>
      <c r="N47" s="73">
        <f t="shared" si="36"/>
        <v>0</v>
      </c>
      <c r="O47" s="74">
        <f t="shared" si="37"/>
        <v>0</v>
      </c>
      <c r="P47" s="71" t="e">
        <f t="shared" si="38"/>
        <v>#DIV/0!</v>
      </c>
      <c r="Q47" s="71" t="e">
        <f t="shared" si="39"/>
        <v>#DIV/0!</v>
      </c>
      <c r="R47" s="71" t="e">
        <f t="shared" si="40"/>
        <v>#DIV/0!</v>
      </c>
      <c r="S47" s="71" t="e">
        <f t="shared" si="41"/>
        <v>#DIV/0!</v>
      </c>
      <c r="T47" s="71" t="e">
        <f t="shared" si="42"/>
        <v>#DIV/0!</v>
      </c>
    </row>
    <row r="48" spans="1:20" ht="16" thickBot="1" x14ac:dyDescent="0.25">
      <c r="A48" s="109" t="s">
        <v>1</v>
      </c>
      <c r="B48" s="110"/>
      <c r="C48" s="37">
        <f>SUM(C44:C47)</f>
        <v>0</v>
      </c>
      <c r="D48" s="37">
        <f t="shared" ref="D48:F48" si="45">SUM(D44:D47)</f>
        <v>0</v>
      </c>
      <c r="E48" s="37">
        <f>SUM(E44:E47)</f>
        <v>0</v>
      </c>
      <c r="F48" s="37">
        <f t="shared" si="45"/>
        <v>0</v>
      </c>
      <c r="G48" s="37">
        <f>SUM(G44:G47)</f>
        <v>0</v>
      </c>
      <c r="H48" s="37">
        <f>SUM(H44:H47)</f>
        <v>0</v>
      </c>
      <c r="I48" s="59">
        <f>SUM(I44:I47)</f>
        <v>0</v>
      </c>
      <c r="J48" s="30">
        <f t="shared" si="32"/>
        <v>0</v>
      </c>
      <c r="K48" s="73"/>
      <c r="L48" s="73"/>
      <c r="M48" s="73"/>
      <c r="N48" s="73"/>
      <c r="O48" s="74"/>
      <c r="P48" s="71"/>
      <c r="Q48" s="71"/>
      <c r="R48" s="71"/>
      <c r="S48" s="71"/>
      <c r="T48" s="71"/>
    </row>
    <row r="49" spans="1:20" ht="16" thickBot="1" x14ac:dyDescent="0.25">
      <c r="A49" s="132" t="s">
        <v>196</v>
      </c>
      <c r="B49" s="31" t="s">
        <v>5</v>
      </c>
      <c r="C49" s="50">
        <v>0</v>
      </c>
      <c r="D49" s="50">
        <v>0</v>
      </c>
      <c r="E49" s="50">
        <v>1</v>
      </c>
      <c r="F49" s="50">
        <v>0</v>
      </c>
      <c r="G49" s="50">
        <f>C49+E49</f>
        <v>1</v>
      </c>
      <c r="H49" s="50">
        <f>D49+F49</f>
        <v>0</v>
      </c>
      <c r="I49" s="69">
        <v>0</v>
      </c>
      <c r="J49" s="30">
        <f t="shared" si="32"/>
        <v>1</v>
      </c>
      <c r="K49" s="73">
        <f t="shared" si="33"/>
        <v>0</v>
      </c>
      <c r="L49" s="73">
        <f t="shared" si="34"/>
        <v>0</v>
      </c>
      <c r="M49" s="73">
        <f t="shared" si="35"/>
        <v>1</v>
      </c>
      <c r="N49" s="73">
        <f t="shared" si="36"/>
        <v>0</v>
      </c>
      <c r="O49" s="74">
        <f t="shared" si="37"/>
        <v>0</v>
      </c>
      <c r="P49" s="71">
        <f t="shared" si="38"/>
        <v>1</v>
      </c>
      <c r="Q49" s="71">
        <f t="shared" si="39"/>
        <v>1</v>
      </c>
      <c r="R49" s="71">
        <f t="shared" si="40"/>
        <v>0</v>
      </c>
      <c r="S49" s="71">
        <f t="shared" si="41"/>
        <v>0</v>
      </c>
      <c r="T49" s="71" t="e">
        <f t="shared" si="42"/>
        <v>#DIV/0!</v>
      </c>
    </row>
    <row r="50" spans="1:20" ht="16" thickBot="1" x14ac:dyDescent="0.25">
      <c r="A50" s="133"/>
      <c r="B50" s="31" t="s">
        <v>6</v>
      </c>
      <c r="C50" s="42">
        <v>0</v>
      </c>
      <c r="D50" s="42">
        <v>0</v>
      </c>
      <c r="E50" s="42">
        <v>0</v>
      </c>
      <c r="F50" s="42">
        <v>0</v>
      </c>
      <c r="G50" s="50">
        <f t="shared" ref="G50:G52" si="46">C50+E50</f>
        <v>0</v>
      </c>
      <c r="H50" s="50">
        <f t="shared" ref="H50:H52" si="47">D50+F50</f>
        <v>0</v>
      </c>
      <c r="I50" s="70">
        <v>0</v>
      </c>
      <c r="J50" s="30">
        <f t="shared" si="32"/>
        <v>0</v>
      </c>
      <c r="K50" s="73">
        <f t="shared" si="33"/>
        <v>0</v>
      </c>
      <c r="L50" s="73">
        <f t="shared" si="34"/>
        <v>0</v>
      </c>
      <c r="M50" s="73">
        <f t="shared" si="35"/>
        <v>0</v>
      </c>
      <c r="N50" s="73">
        <f t="shared" si="36"/>
        <v>0</v>
      </c>
      <c r="O50" s="74">
        <f t="shared" si="37"/>
        <v>0</v>
      </c>
      <c r="P50" s="71" t="e">
        <f t="shared" si="38"/>
        <v>#DIV/0!</v>
      </c>
      <c r="Q50" s="71" t="e">
        <f t="shared" si="39"/>
        <v>#DIV/0!</v>
      </c>
      <c r="R50" s="71" t="e">
        <f t="shared" si="40"/>
        <v>#DIV/0!</v>
      </c>
      <c r="S50" s="71" t="e">
        <f t="shared" si="41"/>
        <v>#DIV/0!</v>
      </c>
      <c r="T50" s="71" t="e">
        <f t="shared" si="42"/>
        <v>#DIV/0!</v>
      </c>
    </row>
    <row r="51" spans="1:20" ht="16" thickBot="1" x14ac:dyDescent="0.25">
      <c r="A51" s="133"/>
      <c r="B51" s="31" t="s">
        <v>7</v>
      </c>
      <c r="C51" s="42">
        <v>0</v>
      </c>
      <c r="D51" s="42">
        <v>0</v>
      </c>
      <c r="E51" s="42">
        <v>0</v>
      </c>
      <c r="F51" s="42">
        <v>0</v>
      </c>
      <c r="G51" s="50">
        <f t="shared" si="46"/>
        <v>0</v>
      </c>
      <c r="H51" s="50">
        <f t="shared" si="47"/>
        <v>0</v>
      </c>
      <c r="I51" s="70">
        <v>0</v>
      </c>
      <c r="J51" s="30">
        <f t="shared" si="32"/>
        <v>0</v>
      </c>
      <c r="K51" s="73">
        <f t="shared" si="33"/>
        <v>0</v>
      </c>
      <c r="L51" s="73">
        <f t="shared" si="34"/>
        <v>0</v>
      </c>
      <c r="M51" s="73">
        <f t="shared" si="35"/>
        <v>0</v>
      </c>
      <c r="N51" s="73">
        <f t="shared" si="36"/>
        <v>0</v>
      </c>
      <c r="O51" s="74">
        <f t="shared" si="37"/>
        <v>0</v>
      </c>
      <c r="P51" s="71" t="e">
        <f t="shared" si="38"/>
        <v>#DIV/0!</v>
      </c>
      <c r="Q51" s="71" t="e">
        <f t="shared" si="39"/>
        <v>#DIV/0!</v>
      </c>
      <c r="R51" s="71" t="e">
        <f t="shared" si="40"/>
        <v>#DIV/0!</v>
      </c>
      <c r="S51" s="71" t="e">
        <f t="shared" si="41"/>
        <v>#DIV/0!</v>
      </c>
      <c r="T51" s="71" t="e">
        <f t="shared" si="42"/>
        <v>#DIV/0!</v>
      </c>
    </row>
    <row r="52" spans="1:20" ht="16" thickBot="1" x14ac:dyDescent="0.25">
      <c r="A52" s="134"/>
      <c r="B52" s="31" t="s">
        <v>8</v>
      </c>
      <c r="C52" s="42">
        <v>0</v>
      </c>
      <c r="D52" s="42">
        <v>0</v>
      </c>
      <c r="E52" s="42">
        <v>0</v>
      </c>
      <c r="F52" s="42">
        <v>0</v>
      </c>
      <c r="G52" s="50">
        <f t="shared" si="46"/>
        <v>0</v>
      </c>
      <c r="H52" s="50">
        <f t="shared" si="47"/>
        <v>0</v>
      </c>
      <c r="I52" s="70">
        <v>0</v>
      </c>
      <c r="J52" s="30">
        <f t="shared" si="32"/>
        <v>0</v>
      </c>
      <c r="K52" s="73">
        <f t="shared" si="33"/>
        <v>0</v>
      </c>
      <c r="L52" s="73">
        <f t="shared" si="34"/>
        <v>0</v>
      </c>
      <c r="M52" s="73">
        <f t="shared" si="35"/>
        <v>0</v>
      </c>
      <c r="N52" s="73">
        <f t="shared" si="36"/>
        <v>0</v>
      </c>
      <c r="O52" s="74">
        <f t="shared" si="37"/>
        <v>0</v>
      </c>
      <c r="P52" s="71" t="e">
        <f t="shared" si="38"/>
        <v>#DIV/0!</v>
      </c>
      <c r="Q52" s="71" t="e">
        <f t="shared" si="39"/>
        <v>#DIV/0!</v>
      </c>
      <c r="R52" s="71" t="e">
        <f t="shared" si="40"/>
        <v>#DIV/0!</v>
      </c>
      <c r="S52" s="71" t="e">
        <f t="shared" si="41"/>
        <v>#DIV/0!</v>
      </c>
      <c r="T52" s="71" t="e">
        <f t="shared" si="42"/>
        <v>#DIV/0!</v>
      </c>
    </row>
    <row r="53" spans="1:20" x14ac:dyDescent="0.2">
      <c r="A53" s="109" t="s">
        <v>1</v>
      </c>
      <c r="B53" s="110"/>
      <c r="C53" s="37">
        <f>SUM(C49:C52)</f>
        <v>0</v>
      </c>
      <c r="D53" s="37">
        <f t="shared" ref="D53:F53" si="48">SUM(D49:D52)</f>
        <v>0</v>
      </c>
      <c r="E53" s="37">
        <f>SUM(E49:E52)</f>
        <v>1</v>
      </c>
      <c r="F53" s="37">
        <f t="shared" si="48"/>
        <v>0</v>
      </c>
      <c r="G53" s="37">
        <f>SUM(G49:G52)</f>
        <v>1</v>
      </c>
      <c r="H53" s="37">
        <f>SUM(H49:H52)</f>
        <v>0</v>
      </c>
      <c r="I53" s="59">
        <f>SUM(I49:I52)</f>
        <v>0</v>
      </c>
      <c r="J53" s="30">
        <f t="shared" si="32"/>
        <v>1</v>
      </c>
      <c r="K53" s="18"/>
      <c r="L53" s="18"/>
      <c r="M53" s="18"/>
      <c r="N53" s="18"/>
      <c r="O53" s="18"/>
      <c r="P53" s="71"/>
      <c r="Q53" s="71"/>
      <c r="R53" s="71"/>
      <c r="S53" s="71"/>
      <c r="T53" s="71"/>
    </row>
    <row r="54" spans="1:20" ht="15" customHeight="1" x14ac:dyDescent="0.2">
      <c r="A54" s="132" t="s">
        <v>197</v>
      </c>
      <c r="B54" s="3" t="s">
        <v>5</v>
      </c>
      <c r="C54" s="42">
        <v>0</v>
      </c>
      <c r="D54" s="42">
        <v>0</v>
      </c>
      <c r="E54" s="42">
        <v>0</v>
      </c>
      <c r="F54" s="42">
        <v>0</v>
      </c>
      <c r="G54" s="50">
        <f>C54+E54</f>
        <v>0</v>
      </c>
      <c r="H54" s="50">
        <f>D54+F54</f>
        <v>0</v>
      </c>
      <c r="I54" s="69">
        <v>0</v>
      </c>
      <c r="J54" s="30">
        <f t="shared" si="8"/>
        <v>0</v>
      </c>
      <c r="K54" s="31">
        <f t="shared" si="10"/>
        <v>0</v>
      </c>
      <c r="L54" s="31">
        <f t="shared" si="11"/>
        <v>0</v>
      </c>
      <c r="M54" s="31">
        <f t="shared" si="12"/>
        <v>0</v>
      </c>
      <c r="N54" s="31">
        <f t="shared" si="13"/>
        <v>0</v>
      </c>
      <c r="O54" s="49">
        <f t="shared" si="14"/>
        <v>0</v>
      </c>
      <c r="P54" s="71" t="e">
        <f t="shared" si="15"/>
        <v>#DIV/0!</v>
      </c>
      <c r="Q54" s="71" t="e">
        <f t="shared" si="16"/>
        <v>#DIV/0!</v>
      </c>
      <c r="R54" s="71" t="e">
        <f t="shared" si="17"/>
        <v>#DIV/0!</v>
      </c>
      <c r="S54" s="71" t="e">
        <f t="shared" si="18"/>
        <v>#DIV/0!</v>
      </c>
      <c r="T54" s="71" t="e">
        <f t="shared" si="19"/>
        <v>#DIV/0!</v>
      </c>
    </row>
    <row r="55" spans="1:20" x14ac:dyDescent="0.2">
      <c r="A55" s="133"/>
      <c r="B55" s="3" t="s">
        <v>6</v>
      </c>
      <c r="C55" s="42">
        <v>0</v>
      </c>
      <c r="D55" s="42">
        <v>0</v>
      </c>
      <c r="E55" s="42">
        <v>0</v>
      </c>
      <c r="F55" s="42">
        <v>0</v>
      </c>
      <c r="G55" s="50">
        <f t="shared" ref="G55:H57" si="49">C55+E55</f>
        <v>0</v>
      </c>
      <c r="H55" s="50">
        <f t="shared" si="49"/>
        <v>0</v>
      </c>
      <c r="I55" s="70">
        <v>0</v>
      </c>
      <c r="J55" s="30">
        <f t="shared" si="8"/>
        <v>0</v>
      </c>
      <c r="K55" s="31">
        <f t="shared" si="10"/>
        <v>0</v>
      </c>
      <c r="L55" s="31">
        <f t="shared" si="11"/>
        <v>0</v>
      </c>
      <c r="M55" s="31">
        <f t="shared" si="12"/>
        <v>0</v>
      </c>
      <c r="N55" s="31">
        <f t="shared" si="13"/>
        <v>0</v>
      </c>
      <c r="O55" s="49">
        <f t="shared" si="14"/>
        <v>0</v>
      </c>
      <c r="P55" s="71" t="e">
        <f t="shared" si="15"/>
        <v>#DIV/0!</v>
      </c>
      <c r="Q55" s="71" t="e">
        <f t="shared" si="16"/>
        <v>#DIV/0!</v>
      </c>
      <c r="R55" s="71" t="e">
        <f t="shared" si="17"/>
        <v>#DIV/0!</v>
      </c>
      <c r="S55" s="71" t="e">
        <f t="shared" si="18"/>
        <v>#DIV/0!</v>
      </c>
      <c r="T55" s="71" t="e">
        <f t="shared" si="19"/>
        <v>#DIV/0!</v>
      </c>
    </row>
    <row r="56" spans="1:20" x14ac:dyDescent="0.2">
      <c r="A56" s="133"/>
      <c r="B56" s="3" t="s">
        <v>7</v>
      </c>
      <c r="C56" s="42">
        <v>0</v>
      </c>
      <c r="D56" s="42">
        <v>0</v>
      </c>
      <c r="E56" s="42">
        <v>1</v>
      </c>
      <c r="F56" s="42">
        <v>0</v>
      </c>
      <c r="G56" s="50">
        <f t="shared" si="49"/>
        <v>1</v>
      </c>
      <c r="H56" s="50">
        <f t="shared" si="49"/>
        <v>0</v>
      </c>
      <c r="I56" s="70">
        <v>0</v>
      </c>
      <c r="J56" s="30">
        <f t="shared" si="8"/>
        <v>1</v>
      </c>
      <c r="K56" s="31">
        <f t="shared" si="10"/>
        <v>0</v>
      </c>
      <c r="L56" s="31">
        <f t="shared" si="11"/>
        <v>0</v>
      </c>
      <c r="M56" s="31">
        <f t="shared" si="12"/>
        <v>1</v>
      </c>
      <c r="N56" s="31">
        <f t="shared" si="13"/>
        <v>0</v>
      </c>
      <c r="O56" s="49">
        <f t="shared" si="14"/>
        <v>0</v>
      </c>
      <c r="P56" s="71">
        <f t="shared" si="15"/>
        <v>1</v>
      </c>
      <c r="Q56" s="71">
        <f t="shared" si="16"/>
        <v>1</v>
      </c>
      <c r="R56" s="71">
        <f t="shared" si="17"/>
        <v>0</v>
      </c>
      <c r="S56" s="71">
        <f t="shared" si="18"/>
        <v>0</v>
      </c>
      <c r="T56" s="71" t="e">
        <f t="shared" si="19"/>
        <v>#DIV/0!</v>
      </c>
    </row>
    <row r="57" spans="1:20" ht="16" thickBot="1" x14ac:dyDescent="0.25">
      <c r="A57" s="134"/>
      <c r="B57" s="3" t="s">
        <v>8</v>
      </c>
      <c r="C57" s="42">
        <v>0</v>
      </c>
      <c r="D57" s="42">
        <v>0</v>
      </c>
      <c r="E57" s="42">
        <v>1</v>
      </c>
      <c r="F57" s="42">
        <v>0</v>
      </c>
      <c r="G57" s="50">
        <f t="shared" si="49"/>
        <v>1</v>
      </c>
      <c r="H57" s="50">
        <f t="shared" si="49"/>
        <v>0</v>
      </c>
      <c r="I57" s="70">
        <v>0</v>
      </c>
      <c r="J57" s="30">
        <f t="shared" si="8"/>
        <v>1</v>
      </c>
      <c r="K57" s="68">
        <f t="shared" si="10"/>
        <v>0</v>
      </c>
      <c r="L57" s="68">
        <f t="shared" si="11"/>
        <v>0</v>
      </c>
      <c r="M57" s="68">
        <f t="shared" si="12"/>
        <v>1</v>
      </c>
      <c r="N57" s="68">
        <f t="shared" si="13"/>
        <v>0</v>
      </c>
      <c r="O57" s="72">
        <f t="shared" si="14"/>
        <v>0</v>
      </c>
      <c r="P57" s="71">
        <f t="shared" si="15"/>
        <v>1</v>
      </c>
      <c r="Q57" s="71">
        <f t="shared" si="16"/>
        <v>1</v>
      </c>
      <c r="R57" s="71">
        <f t="shared" si="17"/>
        <v>0</v>
      </c>
      <c r="S57" s="71">
        <f t="shared" si="18"/>
        <v>0</v>
      </c>
      <c r="T57" s="71" t="e">
        <f t="shared" si="19"/>
        <v>#DIV/0!</v>
      </c>
    </row>
    <row r="58" spans="1:20" ht="16" thickBot="1" x14ac:dyDescent="0.25">
      <c r="A58" s="109" t="s">
        <v>1</v>
      </c>
      <c r="B58" s="110"/>
      <c r="C58" s="37">
        <f>SUM(C54:C57)</f>
        <v>0</v>
      </c>
      <c r="D58" s="37">
        <f t="shared" ref="D58:F58" si="50">SUM(D54:D57)</f>
        <v>0</v>
      </c>
      <c r="E58" s="37">
        <f>SUM(E54:E57)</f>
        <v>2</v>
      </c>
      <c r="F58" s="37">
        <f t="shared" si="50"/>
        <v>0</v>
      </c>
      <c r="G58" s="37">
        <f>SUM(G54:G57)</f>
        <v>2</v>
      </c>
      <c r="H58" s="37">
        <f>SUM(H54:H57)</f>
        <v>0</v>
      </c>
      <c r="I58" s="59">
        <f>SUM(I54:I57)</f>
        <v>0</v>
      </c>
      <c r="J58" s="30">
        <f t="shared" si="8"/>
        <v>2</v>
      </c>
      <c r="K58" s="73">
        <f t="shared" si="10"/>
        <v>0</v>
      </c>
      <c r="L58" s="73">
        <f t="shared" si="11"/>
        <v>0</v>
      </c>
      <c r="M58" s="73">
        <f t="shared" si="12"/>
        <v>2</v>
      </c>
      <c r="N58" s="73">
        <f t="shared" si="13"/>
        <v>0</v>
      </c>
      <c r="O58" s="74">
        <f t="shared" si="14"/>
        <v>0</v>
      </c>
      <c r="P58" s="71">
        <f t="shared" si="15"/>
        <v>1</v>
      </c>
      <c r="Q58" s="71">
        <f t="shared" si="16"/>
        <v>1</v>
      </c>
      <c r="R58" s="71">
        <f t="shared" si="17"/>
        <v>0</v>
      </c>
      <c r="S58" s="71">
        <f t="shared" si="18"/>
        <v>0</v>
      </c>
      <c r="T58" s="71" t="e">
        <f t="shared" si="19"/>
        <v>#DIV/0!</v>
      </c>
    </row>
    <row r="59" spans="1:20" x14ac:dyDescent="0.2">
      <c r="A59" s="8"/>
      <c r="B59" s="9"/>
      <c r="C59" s="7"/>
      <c r="D59" s="7"/>
      <c r="E59" s="7"/>
      <c r="F59" s="7"/>
      <c r="G59" s="7"/>
      <c r="H59" s="7"/>
      <c r="I59" s="7"/>
      <c r="J59" s="7"/>
    </row>
    <row r="60" spans="1:20" ht="15" customHeight="1" x14ac:dyDescent="0.2">
      <c r="A60" s="111" t="s">
        <v>11</v>
      </c>
      <c r="B60" s="112"/>
      <c r="C60" s="30">
        <f>C9+C14+C19+C24+C29+C34+C39+C44+C49+C54</f>
        <v>0</v>
      </c>
      <c r="D60" s="30">
        <f>D9+D14+D19+D24+D29+D34+D39+D44+D49+D54</f>
        <v>1</v>
      </c>
      <c r="E60" s="30">
        <f>E9+E14+E19+E24+E29+E34+E39+E44+E49+E54</f>
        <v>4</v>
      </c>
      <c r="F60" s="30">
        <f>F9+F14+F19+F24+F29+F34+F39+F44+F49+F54</f>
        <v>0</v>
      </c>
      <c r="G60" s="33">
        <f>C60+E60</f>
        <v>4</v>
      </c>
      <c r="H60" s="33">
        <f>D60+F60</f>
        <v>1</v>
      </c>
      <c r="I60" s="30">
        <f>I9+I14+I19+I24+I29+I34+I39+I44+I49+I54</f>
        <v>0</v>
      </c>
      <c r="J60" s="30">
        <f>SUM(G60:H60)</f>
        <v>5</v>
      </c>
      <c r="K60" s="30">
        <f>C60</f>
        <v>0</v>
      </c>
      <c r="L60" s="30">
        <f>D60</f>
        <v>1</v>
      </c>
      <c r="M60" s="30">
        <f>E60</f>
        <v>4</v>
      </c>
      <c r="N60" s="31">
        <f t="shared" ref="N60:N64" si="51">F60</f>
        <v>0</v>
      </c>
      <c r="O60" s="33">
        <f>I60</f>
        <v>0</v>
      </c>
      <c r="P60" s="71">
        <f t="shared" ref="P60:P64" si="52">(K60+L60+M60+N60)/J60</f>
        <v>1</v>
      </c>
      <c r="Q60" s="71">
        <f t="shared" ref="Q60:Q64" si="53">(M60+N60)/(J60-K60-L60)</f>
        <v>1</v>
      </c>
      <c r="R60" s="71">
        <f t="shared" ref="R60:R64" si="54">(L60+N60)/(K60+L60+M60+N60)</f>
        <v>0.2</v>
      </c>
      <c r="S60" s="71">
        <f t="shared" ref="S60:S64" si="55">(L60+N60)/J60</f>
        <v>0.2</v>
      </c>
      <c r="T60" s="71">
        <f t="shared" ref="T60:T64" si="56">O60/(L60+N60)</f>
        <v>0</v>
      </c>
    </row>
    <row r="61" spans="1:20" x14ac:dyDescent="0.2">
      <c r="A61" s="111" t="s">
        <v>12</v>
      </c>
      <c r="B61" s="112"/>
      <c r="C61" s="30">
        <f>C10+C15+C20+C25+C30+C35+C40+C45+C50+C55</f>
        <v>0</v>
      </c>
      <c r="D61" s="30">
        <f t="shared" ref="D61" si="57">D10+D15+D20+D25+D30+D35+D40+D45+D50+D55</f>
        <v>0</v>
      </c>
      <c r="E61" s="30">
        <f>E10+E15+E20+E25+E30+E35+E40+E45+E50+E55</f>
        <v>0</v>
      </c>
      <c r="F61" s="30">
        <f t="shared" ref="F61" si="58">F10+F15+F20+F25+F30+F35+F40+F45+F50+F55</f>
        <v>0</v>
      </c>
      <c r="G61" s="33">
        <f t="shared" ref="G61:H63" si="59">C61+E61</f>
        <v>0</v>
      </c>
      <c r="H61" s="33">
        <f t="shared" si="59"/>
        <v>0</v>
      </c>
      <c r="I61" s="30">
        <f>I10+I15+I20+I25+I30+I35+I40+I45+I50+I55</f>
        <v>0</v>
      </c>
      <c r="J61" s="30">
        <f t="shared" si="8"/>
        <v>0</v>
      </c>
      <c r="K61" s="31">
        <f t="shared" ref="K61:K64" si="60">C61</f>
        <v>0</v>
      </c>
      <c r="L61" s="31">
        <f t="shared" ref="L61:L64" si="61">D61</f>
        <v>0</v>
      </c>
      <c r="M61" s="31">
        <f t="shared" ref="M61:M64" si="62">E61</f>
        <v>0</v>
      </c>
      <c r="N61" s="31">
        <f t="shared" si="51"/>
        <v>0</v>
      </c>
      <c r="O61" s="49">
        <f t="shared" ref="O61:O64" si="63">I61</f>
        <v>0</v>
      </c>
      <c r="P61" s="71" t="e">
        <f t="shared" si="52"/>
        <v>#DIV/0!</v>
      </c>
      <c r="Q61" s="71" t="e">
        <f t="shared" si="53"/>
        <v>#DIV/0!</v>
      </c>
      <c r="R61" s="71" t="e">
        <f t="shared" si="54"/>
        <v>#DIV/0!</v>
      </c>
      <c r="S61" s="71" t="e">
        <f t="shared" si="55"/>
        <v>#DIV/0!</v>
      </c>
      <c r="T61" s="71" t="e">
        <f t="shared" si="56"/>
        <v>#DIV/0!</v>
      </c>
    </row>
    <row r="62" spans="1:20" x14ac:dyDescent="0.2">
      <c r="A62" s="111" t="s">
        <v>13</v>
      </c>
      <c r="B62" s="112"/>
      <c r="C62" s="30">
        <f>C11+C16+C21+C26+C31+C36+C41+C46+C51+C56</f>
        <v>0</v>
      </c>
      <c r="D62" s="30">
        <f t="shared" ref="D62" si="64">D11+D16+D21+D26+D31+D36+D41+D46+D51+D56</f>
        <v>0</v>
      </c>
      <c r="E62" s="30">
        <f>E11+E16+E21+E26+E31+E36+E41+E46+E51+E56</f>
        <v>11</v>
      </c>
      <c r="F62" s="30">
        <f t="shared" ref="F62" si="65">F11+F16+F21+F26+F31+F36+F41+F46+F51+F56</f>
        <v>0</v>
      </c>
      <c r="G62" s="33">
        <f t="shared" si="59"/>
        <v>11</v>
      </c>
      <c r="H62" s="33">
        <f t="shared" si="59"/>
        <v>0</v>
      </c>
      <c r="I62" s="30">
        <f>I11+I16+I21+I26+I31+I36+I41+I46+I51+I56</f>
        <v>0</v>
      </c>
      <c r="J62" s="30">
        <f t="shared" si="8"/>
        <v>11</v>
      </c>
      <c r="K62" s="31">
        <f t="shared" si="60"/>
        <v>0</v>
      </c>
      <c r="L62" s="31">
        <f t="shared" si="61"/>
        <v>0</v>
      </c>
      <c r="M62" s="31">
        <f t="shared" si="62"/>
        <v>11</v>
      </c>
      <c r="N62" s="31">
        <f t="shared" si="51"/>
        <v>0</v>
      </c>
      <c r="O62" s="49">
        <f t="shared" si="63"/>
        <v>0</v>
      </c>
      <c r="P62" s="71">
        <f t="shared" si="52"/>
        <v>1</v>
      </c>
      <c r="Q62" s="71">
        <f t="shared" si="53"/>
        <v>1</v>
      </c>
      <c r="R62" s="71">
        <f t="shared" si="54"/>
        <v>0</v>
      </c>
      <c r="S62" s="71">
        <f t="shared" si="55"/>
        <v>0</v>
      </c>
      <c r="T62" s="71" t="e">
        <f t="shared" si="56"/>
        <v>#DIV/0!</v>
      </c>
    </row>
    <row r="63" spans="1:20" ht="16" thickBot="1" x14ac:dyDescent="0.25">
      <c r="A63" s="111" t="s">
        <v>14</v>
      </c>
      <c r="B63" s="112"/>
      <c r="C63" s="30">
        <f>C12+C17+C22+C27+C32+C37+C42+C47+C52+C57</f>
        <v>0</v>
      </c>
      <c r="D63" s="30">
        <f>D12+D17+D22+D27+D32+D37+D42+D47+D52+D57</f>
        <v>0</v>
      </c>
      <c r="E63" s="30">
        <f>E12+E17+E22+E27+E32+E37+E42+E47+E52+E57</f>
        <v>7</v>
      </c>
      <c r="F63" s="30">
        <f>F12+F17+F22+F27+F32+F37+F42+F47+F52+F57</f>
        <v>1</v>
      </c>
      <c r="G63" s="33">
        <f t="shared" si="59"/>
        <v>7</v>
      </c>
      <c r="H63" s="33">
        <f t="shared" si="59"/>
        <v>1</v>
      </c>
      <c r="I63" s="30">
        <f>I12+I17+I22+I27+I32+I37+I42+I47+I52+I57</f>
        <v>1</v>
      </c>
      <c r="J63" s="30">
        <f t="shared" si="8"/>
        <v>8</v>
      </c>
      <c r="K63" s="68">
        <f t="shared" si="60"/>
        <v>0</v>
      </c>
      <c r="L63" s="68">
        <f t="shared" si="61"/>
        <v>0</v>
      </c>
      <c r="M63" s="68">
        <f t="shared" si="62"/>
        <v>7</v>
      </c>
      <c r="N63" s="68">
        <f t="shared" si="51"/>
        <v>1</v>
      </c>
      <c r="O63" s="72">
        <f t="shared" si="63"/>
        <v>1</v>
      </c>
      <c r="P63" s="71">
        <f t="shared" si="52"/>
        <v>1</v>
      </c>
      <c r="Q63" s="71">
        <f t="shared" si="53"/>
        <v>1</v>
      </c>
      <c r="R63" s="71">
        <f t="shared" si="54"/>
        <v>0.125</v>
      </c>
      <c r="S63" s="71">
        <f t="shared" si="55"/>
        <v>0.125</v>
      </c>
      <c r="T63" s="71">
        <f t="shared" si="56"/>
        <v>1</v>
      </c>
    </row>
    <row r="64" spans="1:20" ht="16" thickBot="1" x14ac:dyDescent="0.25">
      <c r="A64" s="109" t="s">
        <v>15</v>
      </c>
      <c r="B64" s="110"/>
      <c r="C64" s="37">
        <f t="shared" ref="C64:F64" si="66">SUM(C60:C63)</f>
        <v>0</v>
      </c>
      <c r="D64" s="37">
        <f>SUM(D60:D63)</f>
        <v>1</v>
      </c>
      <c r="E64" s="37">
        <f>SUM(E60:E63)</f>
        <v>22</v>
      </c>
      <c r="F64" s="37">
        <f t="shared" si="66"/>
        <v>1</v>
      </c>
      <c r="G64" s="37">
        <f>SUM(G60:G63)</f>
        <v>22</v>
      </c>
      <c r="H64" s="37">
        <f>SUM(H60:H63)</f>
        <v>2</v>
      </c>
      <c r="I64" s="59">
        <f>SUM(I60:I63)</f>
        <v>1</v>
      </c>
      <c r="J64" s="30">
        <f t="shared" si="8"/>
        <v>24</v>
      </c>
      <c r="K64" s="73">
        <f t="shared" si="60"/>
        <v>0</v>
      </c>
      <c r="L64" s="73">
        <f t="shared" si="61"/>
        <v>1</v>
      </c>
      <c r="M64" s="73">
        <f t="shared" si="62"/>
        <v>22</v>
      </c>
      <c r="N64" s="73">
        <f t="shared" si="51"/>
        <v>1</v>
      </c>
      <c r="O64" s="74">
        <f t="shared" si="63"/>
        <v>1</v>
      </c>
      <c r="P64" s="71">
        <f t="shared" si="52"/>
        <v>1</v>
      </c>
      <c r="Q64" s="71">
        <f t="shared" si="53"/>
        <v>1</v>
      </c>
      <c r="R64" s="71">
        <f t="shared" si="54"/>
        <v>8.3333333333333329E-2</v>
      </c>
      <c r="S64" s="71">
        <f t="shared" si="55"/>
        <v>8.3333333333333329E-2</v>
      </c>
      <c r="T64" s="71">
        <f t="shared" si="56"/>
        <v>0.5</v>
      </c>
    </row>
    <row r="65" spans="2:10" s="11" customFormat="1" x14ac:dyDescent="0.2">
      <c r="B65" s="11" t="s">
        <v>158</v>
      </c>
      <c r="C65" s="12">
        <f>(D64+C64+F64+E64)</f>
        <v>24</v>
      </c>
      <c r="D65" s="13" t="e">
        <f>C65/#REF!</f>
        <v>#REF!</v>
      </c>
      <c r="E65" s="12"/>
      <c r="F65" s="12"/>
      <c r="G65" s="12"/>
      <c r="H65" s="12"/>
      <c r="I65" s="12"/>
      <c r="J65" s="7"/>
    </row>
    <row r="66" spans="2:10" s="11" customFormat="1" x14ac:dyDescent="0.2">
      <c r="B66" s="15" t="s">
        <v>164</v>
      </c>
      <c r="C66" s="12">
        <f>C64+E64</f>
        <v>22</v>
      </c>
      <c r="D66" s="14">
        <f>C66/C65</f>
        <v>0.91666666666666663</v>
      </c>
      <c r="E66" s="12"/>
      <c r="F66" s="12"/>
      <c r="G66" s="12"/>
      <c r="H66" s="12"/>
      <c r="I66" s="12"/>
      <c r="J66" s="7"/>
    </row>
    <row r="67" spans="2:10" s="11" customFormat="1" x14ac:dyDescent="0.2">
      <c r="B67" s="15" t="s">
        <v>165</v>
      </c>
      <c r="C67" s="12"/>
      <c r="D67" s="14" t="e">
        <f>C66/#REF!</f>
        <v>#REF!</v>
      </c>
      <c r="E67" s="12"/>
      <c r="F67" s="12"/>
      <c r="G67" s="12"/>
      <c r="H67" s="12"/>
      <c r="I67" s="12"/>
      <c r="J67" s="7"/>
    </row>
    <row r="68" spans="2:10" s="11" customFormat="1" x14ac:dyDescent="0.2">
      <c r="B68" s="11" t="s">
        <v>3</v>
      </c>
      <c r="C68" s="12">
        <f>I64</f>
        <v>1</v>
      </c>
      <c r="D68" s="14">
        <f>C68/C66</f>
        <v>4.5454545454545456E-2</v>
      </c>
      <c r="J68" s="7"/>
    </row>
    <row r="69" spans="2:10" x14ac:dyDescent="0.2">
      <c r="J69" s="7"/>
    </row>
    <row r="70" spans="2:10" x14ac:dyDescent="0.2">
      <c r="J70" s="7"/>
    </row>
    <row r="71" spans="2:10" x14ac:dyDescent="0.2">
      <c r="J71" s="7"/>
    </row>
    <row r="72" spans="2:10" x14ac:dyDescent="0.2">
      <c r="J72" s="7"/>
    </row>
    <row r="73" spans="2:10" x14ac:dyDescent="0.2">
      <c r="J73" s="7"/>
    </row>
    <row r="74" spans="2:10" x14ac:dyDescent="0.2">
      <c r="J74" s="7"/>
    </row>
    <row r="75" spans="2:10" x14ac:dyDescent="0.2">
      <c r="J75" s="7"/>
    </row>
    <row r="76" spans="2:10" x14ac:dyDescent="0.2">
      <c r="J76" s="7"/>
    </row>
    <row r="77" spans="2:10" x14ac:dyDescent="0.2">
      <c r="J77" s="7"/>
    </row>
    <row r="78" spans="2:10" x14ac:dyDescent="0.2">
      <c r="J78" s="7"/>
    </row>
    <row r="79" spans="2:10" x14ac:dyDescent="0.2">
      <c r="J79" s="7"/>
    </row>
    <row r="80" spans="2:10" x14ac:dyDescent="0.2">
      <c r="J80" s="7"/>
    </row>
    <row r="81" spans="10:10" x14ac:dyDescent="0.2">
      <c r="J81" s="7"/>
    </row>
    <row r="82" spans="10:10" x14ac:dyDescent="0.2">
      <c r="J82" s="7"/>
    </row>
    <row r="83" spans="10:10" x14ac:dyDescent="0.2">
      <c r="J83" s="7"/>
    </row>
    <row r="84" spans="10:10" x14ac:dyDescent="0.2">
      <c r="J84" s="7"/>
    </row>
    <row r="85" spans="10:10" x14ac:dyDescent="0.2">
      <c r="J85" s="7"/>
    </row>
    <row r="86" spans="10:10" x14ac:dyDescent="0.2">
      <c r="J86" s="7"/>
    </row>
    <row r="87" spans="10:10" x14ac:dyDescent="0.2">
      <c r="J87" s="7"/>
    </row>
    <row r="88" spans="10:10" x14ac:dyDescent="0.2">
      <c r="J88" s="7"/>
    </row>
    <row r="89" spans="10:10" x14ac:dyDescent="0.2">
      <c r="J89" s="7"/>
    </row>
    <row r="90" spans="10:10" x14ac:dyDescent="0.2">
      <c r="J90" s="7"/>
    </row>
    <row r="91" spans="10:10" x14ac:dyDescent="0.2">
      <c r="J91" s="7"/>
    </row>
    <row r="92" spans="10:10" x14ac:dyDescent="0.2">
      <c r="J92" s="7"/>
    </row>
    <row r="93" spans="10:10" x14ac:dyDescent="0.2">
      <c r="J93" s="7"/>
    </row>
    <row r="94" spans="10:10" x14ac:dyDescent="0.2">
      <c r="J94" s="7"/>
    </row>
    <row r="95" spans="10:10" x14ac:dyDescent="0.2">
      <c r="J95" s="7"/>
    </row>
    <row r="96" spans="10:10" x14ac:dyDescent="0.2">
      <c r="J96" s="7"/>
    </row>
    <row r="97" spans="10:10" x14ac:dyDescent="0.2">
      <c r="J97" s="7"/>
    </row>
    <row r="98" spans="10:10" x14ac:dyDescent="0.2">
      <c r="J98" s="7"/>
    </row>
    <row r="99" spans="10:10" x14ac:dyDescent="0.2">
      <c r="J99" s="7"/>
    </row>
    <row r="100" spans="10:10" x14ac:dyDescent="0.2">
      <c r="J100" s="7"/>
    </row>
    <row r="101" spans="10:10" x14ac:dyDescent="0.2">
      <c r="J101" s="7"/>
    </row>
    <row r="102" spans="10:10" x14ac:dyDescent="0.2">
      <c r="J102" s="4"/>
    </row>
    <row r="103" spans="10:10" x14ac:dyDescent="0.2">
      <c r="J103" s="4"/>
    </row>
    <row r="104" spans="10:10" x14ac:dyDescent="0.2">
      <c r="J104" s="4"/>
    </row>
    <row r="105" spans="10:10" x14ac:dyDescent="0.2">
      <c r="J105" s="4"/>
    </row>
    <row r="106" spans="10:10" x14ac:dyDescent="0.2">
      <c r="J106" s="4"/>
    </row>
    <row r="107" spans="10:10" x14ac:dyDescent="0.2">
      <c r="J107" s="4"/>
    </row>
    <row r="108" spans="10:10" x14ac:dyDescent="0.2">
      <c r="J108" s="4"/>
    </row>
    <row r="109" spans="10:10" x14ac:dyDescent="0.2">
      <c r="J109" s="4"/>
    </row>
    <row r="110" spans="10:10" x14ac:dyDescent="0.2">
      <c r="J110" s="4"/>
    </row>
    <row r="111" spans="10:10" x14ac:dyDescent="0.2">
      <c r="J111" s="4"/>
    </row>
    <row r="112" spans="10:10" x14ac:dyDescent="0.2">
      <c r="J112" s="4"/>
    </row>
    <row r="113" spans="10:10" x14ac:dyDescent="0.2">
      <c r="J113" s="4"/>
    </row>
    <row r="114" spans="10:10" x14ac:dyDescent="0.2">
      <c r="J114" s="4"/>
    </row>
    <row r="115" spans="10:10" x14ac:dyDescent="0.2">
      <c r="J115" s="4"/>
    </row>
    <row r="116" spans="10:10" x14ac:dyDescent="0.2">
      <c r="J116" s="4"/>
    </row>
    <row r="117" spans="10:10" x14ac:dyDescent="0.2">
      <c r="J117" s="4"/>
    </row>
    <row r="118" spans="10:10" x14ac:dyDescent="0.2">
      <c r="J118" s="4"/>
    </row>
    <row r="119" spans="10:10" x14ac:dyDescent="0.2">
      <c r="J119" s="4"/>
    </row>
    <row r="120" spans="10:10" x14ac:dyDescent="0.2">
      <c r="J120" s="4"/>
    </row>
    <row r="121" spans="10:10" x14ac:dyDescent="0.2">
      <c r="J121" s="4"/>
    </row>
    <row r="122" spans="10:10" x14ac:dyDescent="0.2">
      <c r="J122" s="4"/>
    </row>
    <row r="123" spans="10:10" x14ac:dyDescent="0.2">
      <c r="J123" s="4"/>
    </row>
    <row r="124" spans="10:10" x14ac:dyDescent="0.2">
      <c r="J124" s="4"/>
    </row>
    <row r="125" spans="10:10" x14ac:dyDescent="0.2">
      <c r="J125" s="4"/>
    </row>
    <row r="126" spans="10:10" x14ac:dyDescent="0.2">
      <c r="J126" s="4"/>
    </row>
    <row r="127" spans="10:10" x14ac:dyDescent="0.2">
      <c r="J127" s="4"/>
    </row>
    <row r="128" spans="10:10" x14ac:dyDescent="0.2">
      <c r="J128" s="4"/>
    </row>
    <row r="143" spans="2:3" x14ac:dyDescent="0.2">
      <c r="B143" s="18"/>
      <c r="C143" s="18"/>
    </row>
  </sheetData>
  <mergeCells count="45">
    <mergeCell ref="O5:O8"/>
    <mergeCell ref="K5:N5"/>
    <mergeCell ref="K6:N6"/>
    <mergeCell ref="K7:L7"/>
    <mergeCell ref="M7:N7"/>
    <mergeCell ref="P7:Q7"/>
    <mergeCell ref="R7:S7"/>
    <mergeCell ref="P5:T6"/>
    <mergeCell ref="A23:B23"/>
    <mergeCell ref="A4:I4"/>
    <mergeCell ref="C7:D7"/>
    <mergeCell ref="E7:F7"/>
    <mergeCell ref="G7:H7"/>
    <mergeCell ref="A14:A17"/>
    <mergeCell ref="A13:B13"/>
    <mergeCell ref="C6:I6"/>
    <mergeCell ref="A5:B8"/>
    <mergeCell ref="C5:I5"/>
    <mergeCell ref="A18:B18"/>
    <mergeCell ref="A19:A22"/>
    <mergeCell ref="J5:J8"/>
    <mergeCell ref="A1:I1"/>
    <mergeCell ref="A2:I2"/>
    <mergeCell ref="A3:I3"/>
    <mergeCell ref="I7:I8"/>
    <mergeCell ref="A9:A12"/>
    <mergeCell ref="A61:B61"/>
    <mergeCell ref="A62:B62"/>
    <mergeCell ref="A63:B63"/>
    <mergeCell ref="A64:B64"/>
    <mergeCell ref="A60:B60"/>
    <mergeCell ref="A24:A27"/>
    <mergeCell ref="A28:B28"/>
    <mergeCell ref="A58:B58"/>
    <mergeCell ref="A33:B33"/>
    <mergeCell ref="A34:A37"/>
    <mergeCell ref="A38:B38"/>
    <mergeCell ref="A39:A42"/>
    <mergeCell ref="A43:B43"/>
    <mergeCell ref="A54:A57"/>
    <mergeCell ref="A29:A32"/>
    <mergeCell ref="A44:A47"/>
    <mergeCell ref="A49:A52"/>
    <mergeCell ref="A48:B48"/>
    <mergeCell ref="A53:B53"/>
  </mergeCells>
  <phoneticPr fontId="20" type="noConversion"/>
  <conditionalFormatting sqref="D20:F20 I36:I38 G41:I41 C64 E64 D35:I35 G20:I21 G56:I56 D12 F12 D17 F17 D22 F22 D27 F27 D32 F32 D37 F37 D57 F57 E14:E17 C14:C17 E9:E12 C9:C12 E19:E22 C19:C22 E24:E27 C24:C27 E29:E32 C29:C32 E34:E37 C34:C37 E39:E42 C39:C42 E54:E57 C54:C57 D42:F42">
    <cfRule type="cellIs" dxfId="52" priority="936" operator="greaterThan">
      <formula>0</formula>
    </cfRule>
  </conditionalFormatting>
  <conditionalFormatting sqref="I36:I38 G35:I35 D64 F64:H64 F39:I39 G34:H42 G60:H63 D14:D17 F14:H17 D9:D12 F9:H12 D19:D22 F19:H22 D24:D27 F24:H27 D29:D32 F29:H32 D34:D37 F34:H37 D39:D42 F39:H42 D54:D57 F54:H57">
    <cfRule type="cellIs" dxfId="51" priority="901" operator="greaterThan">
      <formula>0</formula>
    </cfRule>
  </conditionalFormatting>
  <conditionalFormatting sqref="G46:I46 E44:E47 C44:C47 D47:F47">
    <cfRule type="cellIs" dxfId="50" priority="22" operator="greaterThan">
      <formula>0</formula>
    </cfRule>
  </conditionalFormatting>
  <conditionalFormatting sqref="F44:H47 D44:D47">
    <cfRule type="cellIs" dxfId="49" priority="21" operator="greaterThan">
      <formula>0</formula>
    </cfRule>
  </conditionalFormatting>
  <conditionalFormatting sqref="G51:I51 E49:E52 C49:C52 D52:F52">
    <cfRule type="cellIs" dxfId="48" priority="20" operator="greaterThan">
      <formula>0</formula>
    </cfRule>
  </conditionalFormatting>
  <conditionalFormatting sqref="F49:H52 D49:D52">
    <cfRule type="cellIs" dxfId="47" priority="19" operator="greaterThan">
      <formula>0</formula>
    </cfRule>
  </conditionalFormatting>
  <conditionalFormatting sqref="C49:C50">
    <cfRule type="cellIs" dxfId="46" priority="18" operator="greaterThan">
      <formula>0</formula>
    </cfRule>
  </conditionalFormatting>
  <conditionalFormatting sqref="D49:D50">
    <cfRule type="cellIs" dxfId="45" priority="17" operator="greaterThan">
      <formula>0</formula>
    </cfRule>
  </conditionalFormatting>
  <conditionalFormatting sqref="C54:C55">
    <cfRule type="cellIs" dxfId="44" priority="16" operator="greaterThan">
      <formula>0</formula>
    </cfRule>
  </conditionalFormatting>
  <conditionalFormatting sqref="D54:D55">
    <cfRule type="cellIs" dxfId="43" priority="15" operator="greaterThan">
      <formula>0</formula>
    </cfRule>
  </conditionalFormatting>
  <conditionalFormatting sqref="E49:E50">
    <cfRule type="cellIs" dxfId="42" priority="14" operator="greaterThan">
      <formula>0</formula>
    </cfRule>
  </conditionalFormatting>
  <conditionalFormatting sqref="F49:F50">
    <cfRule type="cellIs" dxfId="41" priority="13" operator="greaterThan">
      <formula>0</formula>
    </cfRule>
  </conditionalFormatting>
  <conditionalFormatting sqref="E54:E55">
    <cfRule type="cellIs" dxfId="40" priority="12" operator="greaterThan">
      <formula>0</formula>
    </cfRule>
  </conditionalFormatting>
  <conditionalFormatting sqref="F54:F55">
    <cfRule type="cellIs" dxfId="39" priority="11" operator="greaterThan">
      <formula>0</formula>
    </cfRule>
  </conditionalFormatting>
  <conditionalFormatting sqref="E44 C44">
    <cfRule type="cellIs" dxfId="38" priority="10" operator="greaterThan">
      <formula>0</formula>
    </cfRule>
  </conditionalFormatting>
  <conditionalFormatting sqref="D44 F44">
    <cfRule type="cellIs" dxfId="37" priority="9" operator="greaterThan">
      <formula>0</formula>
    </cfRule>
  </conditionalFormatting>
  <conditionalFormatting sqref="E45 C45">
    <cfRule type="cellIs" dxfId="36" priority="8" operator="greaterThan">
      <formula>0</formula>
    </cfRule>
  </conditionalFormatting>
  <conditionalFormatting sqref="D45 F45">
    <cfRule type="cellIs" dxfId="35" priority="7" operator="greaterThan">
      <formula>0</formula>
    </cfRule>
  </conditionalFormatting>
  <conditionalFormatting sqref="E50 C50">
    <cfRule type="cellIs" dxfId="34" priority="6" operator="greaterThan">
      <formula>0</formula>
    </cfRule>
  </conditionalFormatting>
  <conditionalFormatting sqref="D50 F50">
    <cfRule type="cellIs" dxfId="33" priority="5" operator="greaterThan">
      <formula>0</formula>
    </cfRule>
  </conditionalFormatting>
  <conditionalFormatting sqref="E46 C46">
    <cfRule type="cellIs" dxfId="32" priority="4" operator="greaterThan">
      <formula>0</formula>
    </cfRule>
  </conditionalFormatting>
  <conditionalFormatting sqref="D46 F46">
    <cfRule type="cellIs" dxfId="31" priority="3" operator="greaterThan">
      <formula>0</formula>
    </cfRule>
  </conditionalFormatting>
  <conditionalFormatting sqref="E51 C51">
    <cfRule type="cellIs" dxfId="30" priority="2" operator="greaterThan">
      <formula>0</formula>
    </cfRule>
  </conditionalFormatting>
  <conditionalFormatting sqref="D51 F51">
    <cfRule type="cellIs" dxfId="29" priority="1" operator="greaterThan">
      <formula>0</formula>
    </cfRule>
  </conditionalFormatting>
  <printOptions horizontalCentered="1"/>
  <pageMargins left="0" right="0" top="0.51181102362204722" bottom="0.39370078740157483" header="0.31496062992125984" footer="0.31496062992125984"/>
  <pageSetup paperSize="9" scale="48" orientation="portrait" verticalDpi="300" r:id="rId1"/>
  <rowBreaks count="1" manualBreakCount="1">
    <brk id="6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Total Lao PDR</vt:lpstr>
      <vt:lpstr>Central Hospitals</vt:lpstr>
      <vt:lpstr>01-VCC</vt:lpstr>
      <vt:lpstr>02-Phongsaly</vt:lpstr>
      <vt:lpstr>03-Luangnamtha</vt:lpstr>
      <vt:lpstr>04-Udomsay</vt:lpstr>
      <vt:lpstr>05-Bokeo</vt:lpstr>
      <vt:lpstr>06-Luangprabang</vt:lpstr>
      <vt:lpstr>07-Huaphan</vt:lpstr>
      <vt:lpstr>08-Sayabuli</vt:lpstr>
      <vt:lpstr>09-Xiengkhouang</vt:lpstr>
      <vt:lpstr>10-Vientiane</vt:lpstr>
      <vt:lpstr>11-Bolikhamsay</vt:lpstr>
      <vt:lpstr>12-Khammouane</vt:lpstr>
      <vt:lpstr>13-Savannakhet</vt:lpstr>
      <vt:lpstr>14-Saravane</vt:lpstr>
      <vt:lpstr>15-Sekong</vt:lpstr>
      <vt:lpstr>16-Champasack</vt:lpstr>
      <vt:lpstr>17-Attapeu</vt:lpstr>
      <vt:lpstr>18 Saisomboun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Vatthana</dc:creator>
  <cp:lastModifiedBy>Microsoft Office User</cp:lastModifiedBy>
  <cp:lastPrinted>2017-03-02T07:30:34Z</cp:lastPrinted>
  <dcterms:created xsi:type="dcterms:W3CDTF">2010-05-19T06:46:24Z</dcterms:created>
  <dcterms:modified xsi:type="dcterms:W3CDTF">2017-09-16T05:25:37Z</dcterms:modified>
</cp:coreProperties>
</file>