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e06e7c0427e5334/Documents/School/BP162OPN9 - Bachelor of Information Technology/Study Period 1/COSC2196 - Introduction to Information Technology/Assignment 3/"/>
    </mc:Choice>
  </mc:AlternateContent>
  <xr:revisionPtr revIDLastSave="431" documentId="8_{8DD4FE26-6661-43FE-8BDA-74F4272BB8D0}" xr6:coauthVersionLast="36" xr6:coauthVersionMax="36" xr10:uidLastSave="{05C8230E-F2C7-4B05-ACAA-B590A002FE99}"/>
  <bookViews>
    <workbookView xWindow="0" yWindow="0" windowWidth="25680" windowHeight="11685" activeTab="1" xr2:uid="{00000000-000D-0000-FFFF-FFFF00000000}"/>
  </bookViews>
  <sheets>
    <sheet name="Weeks 7 to 12" sheetId="11" r:id="rId1"/>
    <sheet name="Weeks 13 to 22" sheetId="14" r:id="rId2"/>
  </sheets>
  <definedNames>
    <definedName name="task_end" localSheetId="1">'Weeks 13 to 22'!$E1</definedName>
    <definedName name="task_end" localSheetId="0">'Weeks 7 to 12'!$E1</definedName>
    <definedName name="task_progress" localSheetId="1">'Weeks 13 to 22'!$C1</definedName>
    <definedName name="task_progress" localSheetId="0">'Weeks 7 to 12'!$C1</definedName>
    <definedName name="task_start" localSheetId="1">'Weeks 13 to 22'!$D1</definedName>
    <definedName name="task_start" localSheetId="0">'Weeks 7 to 12'!$D1</definedName>
    <definedName name="today" localSheetId="1">'Weeks 13 to 22'!$E$34</definedName>
    <definedName name="today" localSheetId="0">'Weeks 7 to 12'!$E$30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4" l="1"/>
  <c r="F30" i="14"/>
  <c r="F29" i="14"/>
  <c r="F27" i="14"/>
  <c r="F26" i="14"/>
  <c r="F25" i="14"/>
  <c r="F24" i="14"/>
  <c r="F16" i="14"/>
  <c r="F15" i="14"/>
  <c r="F14" i="14"/>
  <c r="F8" i="14"/>
  <c r="F7" i="14"/>
  <c r="G5" i="14"/>
  <c r="G6" i="14" s="1"/>
  <c r="F27" i="11"/>
  <c r="F26" i="11"/>
  <c r="F8" i="11"/>
  <c r="H5" i="14" l="1"/>
  <c r="G4" i="14"/>
  <c r="F28" i="11"/>
  <c r="F25" i="11"/>
  <c r="F24" i="11"/>
  <c r="F23" i="11"/>
  <c r="F18" i="11"/>
  <c r="F16" i="11"/>
  <c r="F15" i="11"/>
  <c r="F14" i="11"/>
  <c r="F13" i="11"/>
  <c r="F12" i="11"/>
  <c r="F11" i="11"/>
  <c r="F10" i="11"/>
  <c r="F9" i="11"/>
  <c r="F7" i="11"/>
  <c r="H6" i="14" l="1"/>
  <c r="I5" i="14"/>
  <c r="G5" i="11"/>
  <c r="I6" i="14" l="1"/>
  <c r="J5" i="14"/>
  <c r="G6" i="11"/>
  <c r="J6" i="14" l="1"/>
  <c r="K5" i="14"/>
  <c r="H5" i="11"/>
  <c r="I5" i="11" s="1"/>
  <c r="J5" i="11" s="1"/>
  <c r="K5" i="11" s="1"/>
  <c r="L5" i="11" s="1"/>
  <c r="M5" i="11" s="1"/>
  <c r="N5" i="11" s="1"/>
  <c r="G4" i="11"/>
  <c r="K6" i="14" l="1"/>
  <c r="L5" i="14"/>
  <c r="N4" i="11"/>
  <c r="O5" i="11"/>
  <c r="P5" i="11" s="1"/>
  <c r="Q5" i="11" s="1"/>
  <c r="R5" i="11" s="1"/>
  <c r="S5" i="11" s="1"/>
  <c r="T5" i="11" s="1"/>
  <c r="U5" i="11" s="1"/>
  <c r="H6" i="11"/>
  <c r="M5" i="14" l="1"/>
  <c r="L6" i="14"/>
  <c r="U4" i="11"/>
  <c r="V5" i="11"/>
  <c r="W5" i="11" s="1"/>
  <c r="X5" i="11" s="1"/>
  <c r="Y5" i="11" s="1"/>
  <c r="Z5" i="11" s="1"/>
  <c r="AA5" i="11" s="1"/>
  <c r="AB5" i="11" s="1"/>
  <c r="I6" i="11"/>
  <c r="N5" i="14" l="1"/>
  <c r="M6" i="14"/>
  <c r="AC5" i="11"/>
  <c r="AD5" i="11" s="1"/>
  <c r="AE5" i="11" s="1"/>
  <c r="AF5" i="11" s="1"/>
  <c r="AG5" i="11" s="1"/>
  <c r="AH5" i="11" s="1"/>
  <c r="AB4" i="11"/>
  <c r="J6" i="11"/>
  <c r="N6" i="14" l="1"/>
  <c r="O5" i="14"/>
  <c r="N4" i="14"/>
  <c r="AI5" i="11"/>
  <c r="AJ5" i="11" s="1"/>
  <c r="AK5" i="11" s="1"/>
  <c r="AL5" i="11" s="1"/>
  <c r="AM5" i="11" s="1"/>
  <c r="AN5" i="11" s="1"/>
  <c r="AO5" i="11" s="1"/>
  <c r="K6" i="11"/>
  <c r="O6" i="14" l="1"/>
  <c r="P5" i="14"/>
  <c r="AP5" i="11"/>
  <c r="AQ5" i="11" s="1"/>
  <c r="AI4" i="11"/>
  <c r="L6" i="11"/>
  <c r="P6" i="14" l="1"/>
  <c r="Q5" i="14"/>
  <c r="AR5" i="11"/>
  <c r="AQ6" i="11"/>
  <c r="AP4" i="11"/>
  <c r="M6" i="11"/>
  <c r="Q6" i="14" l="1"/>
  <c r="R5" i="14"/>
  <c r="AS5" i="11"/>
  <c r="AR6" i="11"/>
  <c r="S5" i="14" l="1"/>
  <c r="R6" i="14"/>
  <c r="AT5" i="11"/>
  <c r="AS6" i="11"/>
  <c r="N6" i="11"/>
  <c r="O6" i="11"/>
  <c r="S6" i="14" l="1"/>
  <c r="T5" i="14"/>
  <c r="AU5" i="11"/>
  <c r="AT6" i="11"/>
  <c r="P6" i="11"/>
  <c r="U5" i="14" l="1"/>
  <c r="T6" i="14"/>
  <c r="AV5" i="11"/>
  <c r="AU6" i="11"/>
  <c r="Q6" i="11"/>
  <c r="U4" i="14" l="1"/>
  <c r="V5" i="14"/>
  <c r="U6" i="14"/>
  <c r="AV6" i="11"/>
  <c r="R6" i="11"/>
  <c r="V6" i="14" l="1"/>
  <c r="W5" i="14"/>
  <c r="S6" i="11"/>
  <c r="W6" i="14" l="1"/>
  <c r="X5" i="14"/>
  <c r="T6" i="11"/>
  <c r="X6" i="14" l="1"/>
  <c r="Y5" i="14"/>
  <c r="U6" i="11"/>
  <c r="Y6" i="14" l="1"/>
  <c r="Z5" i="14"/>
  <c r="V6" i="11"/>
  <c r="AA5" i="14" l="1"/>
  <c r="Z6" i="14"/>
  <c r="W6" i="11"/>
  <c r="AA6" i="14" l="1"/>
  <c r="AB5" i="14"/>
  <c r="X6" i="11"/>
  <c r="AC5" i="14" l="1"/>
  <c r="AB6" i="14"/>
  <c r="AB4" i="14"/>
  <c r="Y6" i="11"/>
  <c r="AC6" i="14" l="1"/>
  <c r="AD5" i="14"/>
  <c r="Z6" i="11"/>
  <c r="AD6" i="14" l="1"/>
  <c r="AE5" i="14"/>
  <c r="AA6" i="11"/>
  <c r="AE6" i="14" l="1"/>
  <c r="AF5" i="14"/>
  <c r="AB6" i="11"/>
  <c r="AF6" i="14" l="1"/>
  <c r="AG5" i="14"/>
  <c r="AC6" i="11"/>
  <c r="AG6" i="14" l="1"/>
  <c r="AH5" i="14"/>
  <c r="AD6" i="11"/>
  <c r="AH6" i="14" l="1"/>
  <c r="AI5" i="14"/>
  <c r="AE6" i="11"/>
  <c r="AI6" i="14" l="1"/>
  <c r="AI4" i="14"/>
  <c r="AJ5" i="14"/>
  <c r="AF6" i="11"/>
  <c r="AK5" i="14" l="1"/>
  <c r="AJ6" i="14"/>
  <c r="AG6" i="11"/>
  <c r="AL5" i="14" l="1"/>
  <c r="AK6" i="14"/>
  <c r="AH6" i="11"/>
  <c r="AL6" i="14" l="1"/>
  <c r="AM5" i="14"/>
  <c r="AI6" i="11"/>
  <c r="AM6" i="14" l="1"/>
  <c r="AN5" i="14"/>
  <c r="AJ6" i="11"/>
  <c r="AN6" i="14" l="1"/>
  <c r="AO5" i="14"/>
  <c r="AK6" i="11"/>
  <c r="AO6" i="14" l="1"/>
  <c r="AP5" i="14"/>
  <c r="AL6" i="11"/>
  <c r="AQ5" i="14" l="1"/>
  <c r="AP4" i="14"/>
  <c r="AP6" i="14"/>
  <c r="AM6" i="11"/>
  <c r="AQ6" i="14" l="1"/>
  <c r="AR5" i="14"/>
  <c r="AN6" i="11"/>
  <c r="AS5" i="14" l="1"/>
  <c r="AR6" i="14"/>
  <c r="AO6" i="11"/>
  <c r="AS6" i="14" l="1"/>
  <c r="AT5" i="14"/>
  <c r="AP6" i="11"/>
  <c r="AT6" i="14" l="1"/>
  <c r="AU5" i="14"/>
  <c r="AU6" i="14" l="1"/>
  <c r="AV5" i="14"/>
  <c r="AV6" i="14" l="1"/>
  <c r="AW5" i="14"/>
  <c r="AX5" i="14" l="1"/>
  <c r="AW6" i="14"/>
  <c r="AW4" i="14"/>
  <c r="AX6" i="14" l="1"/>
  <c r="AY5" i="14"/>
  <c r="AZ5" i="14" l="1"/>
  <c r="AY6" i="14"/>
  <c r="BA5" i="14" l="1"/>
  <c r="AZ6" i="14"/>
  <c r="BB5" i="14" l="1"/>
  <c r="BA6" i="14"/>
  <c r="BB6" i="14" l="1"/>
  <c r="BC5" i="14"/>
  <c r="BC6" i="14" l="1"/>
  <c r="BD5" i="14"/>
  <c r="BE5" i="14" l="1"/>
  <c r="BD6" i="14"/>
  <c r="BD4" i="14"/>
  <c r="BF5" i="14" l="1"/>
  <c r="BE6" i="14"/>
  <c r="BG5" i="14" l="1"/>
  <c r="BF6" i="14"/>
  <c r="BG6" i="14" l="1"/>
  <c r="BH5" i="14"/>
  <c r="BH6" i="14" l="1"/>
  <c r="BI5" i="14"/>
  <c r="BJ5" i="14" l="1"/>
  <c r="BI6" i="14"/>
  <c r="BJ6" i="14" l="1"/>
  <c r="BK5" i="14"/>
  <c r="BL5" i="14" l="1"/>
  <c r="BK6" i="14"/>
  <c r="BK4" i="14"/>
  <c r="BM5" i="14" l="1"/>
  <c r="BL6" i="14"/>
  <c r="BN5" i="14" l="1"/>
  <c r="BM6" i="14"/>
  <c r="BN6" i="14" l="1"/>
  <c r="BO5" i="14"/>
  <c r="BP5" i="14" l="1"/>
  <c r="BO6" i="14"/>
  <c r="BQ5" i="14" l="1"/>
  <c r="BP6" i="14"/>
  <c r="BQ6" i="14" l="1"/>
  <c r="BR5" i="14"/>
  <c r="BR6" i="14" l="1"/>
  <c r="BS5" i="14"/>
  <c r="BR4" i="14"/>
  <c r="BT5" i="14" l="1"/>
  <c r="BS6" i="14"/>
  <c r="BT6" i="14" l="1"/>
  <c r="BU5" i="14"/>
  <c r="BU6" i="14" l="1"/>
  <c r="BV5" i="14"/>
  <c r="BV6" i="14" l="1"/>
  <c r="BW5" i="14"/>
  <c r="BW6" i="14" l="1"/>
  <c r="BX5" i="14"/>
  <c r="BX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15BAEB32-B65D-44F0-B5E9-9852A852651D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C0D15B13-EA48-41C7-B9BC-76CF465919F6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<sst xmlns="http://schemas.openxmlformats.org/spreadsheetml/2006/main" count="84" uniqueCount="70">
  <si>
    <t>Project Start:</t>
  </si>
  <si>
    <t>PROGRESS</t>
  </si>
  <si>
    <t>START</t>
  </si>
  <si>
    <t>END</t>
  </si>
  <si>
    <t>DAYS</t>
  </si>
  <si>
    <t>Display Week:</t>
  </si>
  <si>
    <t>TASK</t>
  </si>
  <si>
    <t>Cool Runnings (Group 19)</t>
  </si>
  <si>
    <t>COSC2196 Project</t>
  </si>
  <si>
    <t>PHASE 1</t>
  </si>
  <si>
    <t>PHASE 2</t>
  </si>
  <si>
    <t>Team Profile</t>
  </si>
  <si>
    <t>Tools</t>
  </si>
  <si>
    <t>Update Website</t>
  </si>
  <si>
    <t>Reflection on Audit Trail</t>
  </si>
  <si>
    <t>Project Description</t>
  </si>
  <si>
    <t>Skills &amp; Jobs</t>
  </si>
  <si>
    <t>Overview</t>
  </si>
  <si>
    <t>Aims</t>
  </si>
  <si>
    <t>Plans and Progress</t>
  </si>
  <si>
    <t>Roles</t>
  </si>
  <si>
    <t>Scope &amp; Limits</t>
  </si>
  <si>
    <t>Tools &amp; Technologies</t>
  </si>
  <si>
    <t>Testing</t>
  </si>
  <si>
    <t>Risks</t>
  </si>
  <si>
    <t>Group Communication</t>
  </si>
  <si>
    <t>Group Processes Reflection</t>
  </si>
  <si>
    <t>Career Plan Reflection</t>
  </si>
  <si>
    <t>Week 7</t>
  </si>
  <si>
    <t>Week 8</t>
  </si>
  <si>
    <t>Week 9</t>
  </si>
  <si>
    <t>Week 10</t>
  </si>
  <si>
    <t>Week 11</t>
  </si>
  <si>
    <t>Week 12</t>
  </si>
  <si>
    <t>Week 13</t>
  </si>
  <si>
    <t>Timeframe (on-going)</t>
  </si>
  <si>
    <t>Potential Position Descriptions</t>
  </si>
  <si>
    <t>Final Report Writing</t>
  </si>
  <si>
    <t>Editing/Production Copy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</si>
  <si>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</si>
  <si>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</si>
  <si>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</si>
  <si>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</si>
  <si>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</si>
  <si>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</si>
  <si>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</si>
  <si>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</si>
  <si>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</si>
  <si>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Planning Timeline</t>
  </si>
  <si>
    <t>Development &amp; Design Timeline</t>
  </si>
  <si>
    <t>Hardware Development</t>
  </si>
  <si>
    <t>Software Development</t>
  </si>
  <si>
    <t>Business Relations/Partners</t>
  </si>
  <si>
    <t>Market Review</t>
  </si>
  <si>
    <t>Outreach</t>
  </si>
  <si>
    <t>Customer Feedback</t>
  </si>
  <si>
    <t>Presentation/Trade Show</t>
  </si>
  <si>
    <t>Prototyping</t>
  </si>
  <si>
    <t>Feasibility Reports</t>
  </si>
  <si>
    <t>Revisioning Stage</t>
  </si>
  <si>
    <t>Final Product</t>
  </si>
  <si>
    <t>Testimonials</t>
  </si>
  <si>
    <t>Demo set-ups</t>
  </si>
  <si>
    <t>Posters/Paraphenalia</t>
  </si>
  <si>
    <t>Network Infrastructure</t>
  </si>
  <si>
    <t>Testing (local)</t>
  </si>
  <si>
    <t>Testing (remote/production)</t>
  </si>
  <si>
    <t>User Interface</t>
  </si>
  <si>
    <t>Manufacturing/Assembly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</si>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</sst>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mmm\ d\,\ yyyy"/>
    <numFmt numFmtId="166" formatCode="d"/>
  </numFmts>
  <fonts count="22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34998626667073579"/>
      </left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166" fontId="12" fillId="7" borderId="0" xfId="0" applyNumberFormat="1" applyFont="1" applyFill="1" applyBorder="1" applyAlignment="1">
      <alignment horizontal="center" vertical="center"/>
    </xf>
    <xf numFmtId="166" fontId="12" fillId="7" borderId="8" xfId="0" applyNumberFormat="1" applyFont="1" applyFill="1" applyBorder="1" applyAlignment="1">
      <alignment horizontal="center" vertical="center"/>
    </xf>
    <xf numFmtId="166" fontId="12" fillId="7" borderId="9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5" fillId="0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indent="1"/>
    </xf>
    <xf numFmtId="0" fontId="6" fillId="8" borderId="2" xfId="0" applyFont="1" applyFill="1" applyBorder="1" applyAlignment="1">
      <alignment horizontal="center" vertical="center"/>
    </xf>
    <xf numFmtId="9" fontId="5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19" fillId="0" borderId="0" xfId="0" applyNumberFormat="1" applyFont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4" fontId="0" fillId="11" borderId="2" xfId="0" applyNumberFormat="1" applyFont="1" applyFill="1" applyBorder="1" applyAlignment="1">
      <alignment horizontal="center" vertical="center"/>
    </xf>
    <xf numFmtId="14" fontId="5" fillId="11" borderId="2" xfId="0" applyNumberFormat="1" applyFont="1" applyFill="1" applyBorder="1" applyAlignment="1">
      <alignment horizontal="center" vertical="center"/>
    </xf>
    <xf numFmtId="14" fontId="0" fillId="9" borderId="2" xfId="0" applyNumberFormat="1" applyFont="1" applyFill="1" applyBorder="1" applyAlignment="1">
      <alignment horizontal="center" vertical="center"/>
    </xf>
    <xf numFmtId="14" fontId="5" fillId="9" borderId="2" xfId="0" applyNumberFormat="1" applyFont="1" applyFill="1" applyBorder="1" applyAlignment="1">
      <alignment horizontal="center" vertical="center"/>
    </xf>
    <xf numFmtId="14" fontId="0" fillId="10" borderId="2" xfId="0" applyNumberFormat="1" applyFont="1" applyFill="1" applyBorder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 shrinkToFit="1"/>
    </xf>
    <xf numFmtId="0" fontId="0" fillId="0" borderId="14" xfId="0" applyBorder="1" applyAlignment="1">
      <alignment vertical="center"/>
    </xf>
    <xf numFmtId="0" fontId="0" fillId="2" borderId="14" xfId="0" applyFill="1" applyBorder="1" applyAlignment="1">
      <alignment vertical="center"/>
    </xf>
    <xf numFmtId="165" fontId="0" fillId="7" borderId="0" xfId="0" applyNumberFormat="1" applyFont="1" applyFill="1" applyBorder="1" applyAlignment="1">
      <alignment horizontal="left" vertical="center" wrapText="1" indent="1"/>
    </xf>
    <xf numFmtId="165" fontId="0" fillId="0" borderId="0" xfId="0" applyNumberFormat="1" applyFont="1" applyFill="1" applyBorder="1" applyAlignment="1">
      <alignment horizontal="left" vertical="center" wrapText="1" indent="1"/>
    </xf>
    <xf numFmtId="166" fontId="12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/>
    </xf>
    <xf numFmtId="0" fontId="20" fillId="0" borderId="0" xfId="0" applyFont="1"/>
    <xf numFmtId="0" fontId="21" fillId="0" borderId="0" xfId="0" applyFont="1"/>
    <xf numFmtId="165" fontId="0" fillId="0" borderId="0" xfId="0" applyNumberFormat="1" applyFont="1" applyFill="1" applyBorder="1" applyAlignment="1">
      <alignment vertical="center" wrapText="1"/>
    </xf>
    <xf numFmtId="165" fontId="0" fillId="7" borderId="8" xfId="0" applyNumberFormat="1" applyFont="1" applyFill="1" applyBorder="1" applyAlignment="1">
      <alignment horizontal="left" vertical="center" wrapText="1" indent="1"/>
    </xf>
    <xf numFmtId="165" fontId="0" fillId="7" borderId="9" xfId="0" applyNumberFormat="1" applyFont="1" applyFill="1" applyBorder="1" applyAlignment="1">
      <alignment horizontal="left" vertical="center" wrapText="1" indent="1"/>
    </xf>
    <xf numFmtId="165" fontId="0" fillId="7" borderId="6" xfId="0" applyNumberFormat="1" applyFont="1" applyFill="1" applyBorder="1" applyAlignment="1">
      <alignment horizontal="center" wrapText="1"/>
    </xf>
    <xf numFmtId="165" fontId="0" fillId="7" borderId="1" xfId="0" applyNumberFormat="1" applyFont="1" applyFill="1" applyBorder="1" applyAlignment="1">
      <alignment horizontal="center" wrapText="1"/>
    </xf>
    <xf numFmtId="165" fontId="0" fillId="7" borderId="7" xfId="0" applyNumberFormat="1" applyFont="1" applyFill="1" applyBorder="1" applyAlignment="1">
      <alignment horizontal="center" wrapText="1"/>
    </xf>
    <xf numFmtId="165" fontId="0" fillId="0" borderId="0" xfId="0" applyNumberFormat="1" applyFont="1" applyFill="1" applyBorder="1" applyAlignment="1">
      <alignment horizontal="center" wrapText="1"/>
    </xf>
    <xf numFmtId="165" fontId="0" fillId="0" borderId="8" xfId="0" applyNumberFormat="1" applyFont="1" applyFill="1" applyBorder="1" applyAlignment="1">
      <alignment horizontal="center" wrapText="1"/>
    </xf>
    <xf numFmtId="165" fontId="0" fillId="0" borderId="8" xfId="0" applyNumberFormat="1" applyFont="1" applyFill="1" applyBorder="1" applyAlignment="1">
      <alignment horizontal="left" vertical="center" wrapText="1" indent="1"/>
    </xf>
    <xf numFmtId="166" fontId="12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vertical="center"/>
    </xf>
    <xf numFmtId="0" fontId="6" fillId="14" borderId="2" xfId="0" applyFont="1" applyFill="1" applyBorder="1" applyAlignment="1">
      <alignment horizontal="left" vertical="center" indent="1"/>
    </xf>
    <xf numFmtId="0" fontId="6" fillId="14" borderId="2" xfId="0" applyFont="1" applyFill="1" applyBorder="1" applyAlignment="1">
      <alignment horizontal="center" vertical="center"/>
    </xf>
    <xf numFmtId="9" fontId="5" fillId="14" borderId="2" xfId="2" applyFont="1" applyFill="1" applyBorder="1" applyAlignment="1">
      <alignment horizontal="center" vertical="center"/>
    </xf>
    <xf numFmtId="164" fontId="0" fillId="14" borderId="2" xfId="0" applyNumberFormat="1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left" vertical="center" indent="2"/>
    </xf>
    <xf numFmtId="0" fontId="0" fillId="15" borderId="2" xfId="0" applyFont="1" applyFill="1" applyBorder="1" applyAlignment="1">
      <alignment horizontal="center" vertical="center"/>
    </xf>
    <xf numFmtId="9" fontId="5" fillId="15" borderId="2" xfId="2" applyFont="1" applyFill="1" applyBorder="1" applyAlignment="1">
      <alignment horizontal="center" vertical="center"/>
    </xf>
    <xf numFmtId="14" fontId="0" fillId="15" borderId="2" xfId="0" applyNumberFormat="1" applyFont="1" applyFill="1" applyBorder="1" applyAlignment="1">
      <alignment horizontal="center" vertical="center"/>
    </xf>
    <xf numFmtId="14" fontId="5" fillId="15" borderId="2" xfId="0" applyNumberFormat="1" applyFont="1" applyFill="1" applyBorder="1" applyAlignment="1">
      <alignment horizontal="center" vertical="center"/>
    </xf>
    <xf numFmtId="14" fontId="0" fillId="11" borderId="2" xfId="0" applyNumberFormat="1" applyFont="1" applyFill="1" applyBorder="1" applyAlignment="1">
      <alignment horizontal="left" vertical="center" indent="2"/>
    </xf>
  </cellXfs>
  <cellStyles count="3">
    <cellStyle name="Hyperlink" xfId="1" builtinId="8" customBuiltin="1"/>
    <cellStyle name="Normal" xfId="0" builtinId="0"/>
    <cellStyle name="Percent" xfId="2" builtinId="5"/>
  </cellStyles>
  <dxfs count="60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secondRowStripe" dxfId="53"/>
      <tableStyleElement type="firstColumnStripe" dxfId="52"/>
      <tableStyleElement type="secondColumnStripe" dxfId="5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S31"/>
  <sheetViews>
    <sheetView showGridLines="0" showRuler="0" zoomScale="110" zoomScaleNormal="110" zoomScalePageLayoutView="70" workbookViewId="0">
      <pane ySplit="6" topLeftCell="A7" activePane="bottomLeft" state="frozen"/>
      <selection pane="bottomLeft" activeCell="AP27" sqref="AP27"/>
    </sheetView>
  </sheetViews>
  <sheetFormatPr defaultRowHeight="15" x14ac:dyDescent="0.25"/>
  <cols>
    <col min="1" max="1" width="19.85546875" customWidth="1"/>
    <col min="2" max="2" width="9.140625" customWidth="1"/>
    <col min="3" max="3" width="10.7109375" customWidth="1"/>
    <col min="4" max="4" width="10.42578125" style="5" customWidth="1"/>
    <col min="5" max="5" width="10.42578125" customWidth="1"/>
    <col min="6" max="6" width="4.28515625" hidden="1" customWidth="1"/>
    <col min="7" max="97" width="2.7109375" customWidth="1"/>
  </cols>
  <sheetData>
    <row r="1" spans="1:97" ht="28.5" x14ac:dyDescent="0.45">
      <c r="A1" s="16" t="s">
        <v>8</v>
      </c>
      <c r="B1" s="1"/>
      <c r="C1" s="2"/>
      <c r="D1" s="4"/>
      <c r="E1" s="61"/>
      <c r="F1" s="2"/>
      <c r="G1" s="8"/>
    </row>
    <row r="2" spans="1:97" ht="19.5" customHeight="1" x14ac:dyDescent="0.3">
      <c r="A2" s="9" t="s">
        <v>7</v>
      </c>
    </row>
    <row r="3" spans="1:97" ht="19.5" customHeight="1" x14ac:dyDescent="0.3">
      <c r="A3" s="9"/>
      <c r="C3" s="6" t="s">
        <v>0</v>
      </c>
      <c r="D3" s="73">
        <v>43563</v>
      </c>
      <c r="E3" s="74"/>
      <c r="G3" s="88" t="s">
        <v>28</v>
      </c>
      <c r="H3" s="89"/>
      <c r="I3" s="89"/>
      <c r="J3" s="89"/>
      <c r="K3" s="89"/>
      <c r="L3" s="89"/>
      <c r="M3" s="90"/>
      <c r="N3" s="88" t="s">
        <v>29</v>
      </c>
      <c r="O3" s="89"/>
      <c r="P3" s="89"/>
      <c r="Q3" s="89"/>
      <c r="R3" s="89"/>
      <c r="S3" s="89"/>
      <c r="T3" s="90"/>
      <c r="U3" s="88" t="s">
        <v>30</v>
      </c>
      <c r="V3" s="89"/>
      <c r="W3" s="89"/>
      <c r="X3" s="89"/>
      <c r="Y3" s="89"/>
      <c r="Z3" s="89"/>
      <c r="AA3" s="90"/>
      <c r="AB3" s="88" t="s">
        <v>31</v>
      </c>
      <c r="AC3" s="89"/>
      <c r="AD3" s="89"/>
      <c r="AE3" s="89"/>
      <c r="AF3" s="89"/>
      <c r="AG3" s="89"/>
      <c r="AH3" s="90"/>
      <c r="AI3" s="88" t="s">
        <v>32</v>
      </c>
      <c r="AJ3" s="89"/>
      <c r="AK3" s="89"/>
      <c r="AL3" s="89"/>
      <c r="AM3" s="89"/>
      <c r="AN3" s="89"/>
      <c r="AO3" s="90"/>
      <c r="AP3" s="88" t="s">
        <v>33</v>
      </c>
      <c r="AQ3" s="89"/>
      <c r="AR3" s="89"/>
      <c r="AS3" s="89"/>
      <c r="AT3" s="89"/>
      <c r="AU3" s="89"/>
      <c r="AV3" s="89"/>
      <c r="AW3" s="92"/>
      <c r="AX3" s="91"/>
      <c r="AY3" s="91"/>
      <c r="AZ3" s="91"/>
      <c r="BA3" s="91"/>
      <c r="BB3" s="91"/>
      <c r="BC3" s="91"/>
    </row>
    <row r="4" spans="1:97" ht="19.5" customHeight="1" x14ac:dyDescent="0.4">
      <c r="A4" s="84" t="s">
        <v>9</v>
      </c>
      <c r="C4" s="6" t="s">
        <v>5</v>
      </c>
      <c r="D4" s="7">
        <v>1</v>
      </c>
      <c r="G4" s="86">
        <f>G5</f>
        <v>43563</v>
      </c>
      <c r="H4" s="78"/>
      <c r="I4" s="78"/>
      <c r="J4" s="78"/>
      <c r="K4" s="78"/>
      <c r="L4" s="78"/>
      <c r="M4" s="87"/>
      <c r="N4" s="86">
        <f>N5</f>
        <v>43570</v>
      </c>
      <c r="O4" s="78"/>
      <c r="P4" s="78"/>
      <c r="Q4" s="78"/>
      <c r="R4" s="78"/>
      <c r="S4" s="78"/>
      <c r="T4" s="87"/>
      <c r="U4" s="86">
        <f>U5</f>
        <v>43577</v>
      </c>
      <c r="V4" s="78"/>
      <c r="W4" s="78"/>
      <c r="X4" s="78"/>
      <c r="Y4" s="78"/>
      <c r="Z4" s="78"/>
      <c r="AA4" s="87"/>
      <c r="AB4" s="86">
        <f>AB5</f>
        <v>43584</v>
      </c>
      <c r="AC4" s="78"/>
      <c r="AD4" s="78"/>
      <c r="AE4" s="78"/>
      <c r="AF4" s="78"/>
      <c r="AG4" s="78"/>
      <c r="AH4" s="87"/>
      <c r="AI4" s="86">
        <f>AI5</f>
        <v>43591</v>
      </c>
      <c r="AJ4" s="78"/>
      <c r="AK4" s="78"/>
      <c r="AL4" s="78"/>
      <c r="AM4" s="78"/>
      <c r="AN4" s="78"/>
      <c r="AO4" s="87"/>
      <c r="AP4" s="86">
        <f>AP5</f>
        <v>43598</v>
      </c>
      <c r="AQ4" s="78"/>
      <c r="AR4" s="78"/>
      <c r="AS4" s="78"/>
      <c r="AT4" s="78"/>
      <c r="AU4" s="78"/>
      <c r="AV4" s="78"/>
      <c r="AW4" s="93"/>
      <c r="AX4" s="79"/>
      <c r="AY4" s="79"/>
      <c r="AZ4" s="79"/>
      <c r="BA4" s="79"/>
      <c r="BB4" s="79"/>
      <c r="BC4" s="79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</row>
    <row r="5" spans="1:97" x14ac:dyDescent="0.25">
      <c r="A5" t="s">
        <v>48</v>
      </c>
      <c r="G5" s="13">
        <f>D3-WEEKDAY(D3,1)+2+7*(D4-1)</f>
        <v>43563</v>
      </c>
      <c r="H5" s="12">
        <f>G5+1</f>
        <v>43564</v>
      </c>
      <c r="I5" s="12">
        <f t="shared" ref="I5:AV5" si="0">H5+1</f>
        <v>43565</v>
      </c>
      <c r="J5" s="12">
        <f t="shared" si="0"/>
        <v>43566</v>
      </c>
      <c r="K5" s="12">
        <f t="shared" si="0"/>
        <v>43567</v>
      </c>
      <c r="L5" s="12">
        <f t="shared" si="0"/>
        <v>43568</v>
      </c>
      <c r="M5" s="14">
        <f t="shared" si="0"/>
        <v>43569</v>
      </c>
      <c r="N5" s="13">
        <f>M5+1</f>
        <v>43570</v>
      </c>
      <c r="O5" s="12">
        <f>N5+1</f>
        <v>43571</v>
      </c>
      <c r="P5" s="12">
        <f t="shared" si="0"/>
        <v>43572</v>
      </c>
      <c r="Q5" s="12">
        <f t="shared" si="0"/>
        <v>43573</v>
      </c>
      <c r="R5" s="12">
        <f t="shared" si="0"/>
        <v>43574</v>
      </c>
      <c r="S5" s="12">
        <f t="shared" si="0"/>
        <v>43575</v>
      </c>
      <c r="T5" s="14">
        <f t="shared" si="0"/>
        <v>43576</v>
      </c>
      <c r="U5" s="13">
        <f>T5+1</f>
        <v>43577</v>
      </c>
      <c r="V5" s="12">
        <f>U5+1</f>
        <v>43578</v>
      </c>
      <c r="W5" s="12">
        <f t="shared" si="0"/>
        <v>43579</v>
      </c>
      <c r="X5" s="12">
        <f t="shared" si="0"/>
        <v>43580</v>
      </c>
      <c r="Y5" s="12">
        <f t="shared" si="0"/>
        <v>43581</v>
      </c>
      <c r="Z5" s="12">
        <f t="shared" si="0"/>
        <v>43582</v>
      </c>
      <c r="AA5" s="14">
        <f t="shared" si="0"/>
        <v>43583</v>
      </c>
      <c r="AB5" s="13">
        <f>AA5+1</f>
        <v>43584</v>
      </c>
      <c r="AC5" s="12">
        <f>AB5+1</f>
        <v>43585</v>
      </c>
      <c r="AD5" s="12">
        <f t="shared" si="0"/>
        <v>43586</v>
      </c>
      <c r="AE5" s="12">
        <f t="shared" si="0"/>
        <v>43587</v>
      </c>
      <c r="AF5" s="12">
        <f t="shared" si="0"/>
        <v>43588</v>
      </c>
      <c r="AG5" s="12">
        <f t="shared" si="0"/>
        <v>43589</v>
      </c>
      <c r="AH5" s="14">
        <f t="shared" si="0"/>
        <v>43590</v>
      </c>
      <c r="AI5" s="13">
        <f>AH5+1</f>
        <v>43591</v>
      </c>
      <c r="AJ5" s="12">
        <f>AI5+1</f>
        <v>43592</v>
      </c>
      <c r="AK5" s="12">
        <f t="shared" si="0"/>
        <v>43593</v>
      </c>
      <c r="AL5" s="12">
        <f t="shared" si="0"/>
        <v>43594</v>
      </c>
      <c r="AM5" s="12">
        <f t="shared" si="0"/>
        <v>43595</v>
      </c>
      <c r="AN5" s="12">
        <f t="shared" si="0"/>
        <v>43596</v>
      </c>
      <c r="AO5" s="14">
        <f t="shared" si="0"/>
        <v>43597</v>
      </c>
      <c r="AP5" s="13">
        <f>AO5+1</f>
        <v>43598</v>
      </c>
      <c r="AQ5" s="12">
        <f>AP5+1</f>
        <v>43599</v>
      </c>
      <c r="AR5" s="12">
        <f t="shared" si="0"/>
        <v>43600</v>
      </c>
      <c r="AS5" s="12">
        <f t="shared" si="0"/>
        <v>43601</v>
      </c>
      <c r="AT5" s="12">
        <f t="shared" si="0"/>
        <v>43602</v>
      </c>
      <c r="AU5" s="12">
        <f t="shared" si="0"/>
        <v>43603</v>
      </c>
      <c r="AV5" s="12">
        <f t="shared" si="0"/>
        <v>43604</v>
      </c>
      <c r="AW5" s="94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</row>
    <row r="6" spans="1:97" ht="29.25" customHeight="1" thickBot="1" x14ac:dyDescent="0.3">
      <c r="A6" s="10" t="s">
        <v>6</v>
      </c>
      <c r="B6" s="11"/>
      <c r="C6" s="11" t="s">
        <v>1</v>
      </c>
      <c r="D6" s="11" t="s">
        <v>2</v>
      </c>
      <c r="E6" s="11" t="s">
        <v>3</v>
      </c>
      <c r="F6" s="72" t="s">
        <v>4</v>
      </c>
      <c r="G6" s="15" t="str">
        <f t="shared" ref="G6" si="1">LEFT(TEXT(G5,"ddd"),1)</f>
        <v>M</v>
      </c>
      <c r="H6" s="15" t="str">
        <f t="shared" ref="H6:AP6" si="2">LEFT(TEXT(H5,"ddd"),1)</f>
        <v>T</v>
      </c>
      <c r="I6" s="15" t="str">
        <f t="shared" si="2"/>
        <v>W</v>
      </c>
      <c r="J6" s="15" t="str">
        <f t="shared" si="2"/>
        <v>T</v>
      </c>
      <c r="K6" s="15" t="str">
        <f t="shared" si="2"/>
        <v>F</v>
      </c>
      <c r="L6" s="15" t="str">
        <f t="shared" si="2"/>
        <v>S</v>
      </c>
      <c r="M6" s="15" t="str">
        <f t="shared" si="2"/>
        <v>S</v>
      </c>
      <c r="N6" s="15" t="str">
        <f t="shared" si="2"/>
        <v>M</v>
      </c>
      <c r="O6" s="15" t="str">
        <f t="shared" si="2"/>
        <v>T</v>
      </c>
      <c r="P6" s="15" t="str">
        <f t="shared" si="2"/>
        <v>W</v>
      </c>
      <c r="Q6" s="15" t="str">
        <f t="shared" si="2"/>
        <v>T</v>
      </c>
      <c r="R6" s="15" t="str">
        <f t="shared" si="2"/>
        <v>F</v>
      </c>
      <c r="S6" s="15" t="str">
        <f t="shared" si="2"/>
        <v>S</v>
      </c>
      <c r="T6" s="15" t="str">
        <f t="shared" si="2"/>
        <v>S</v>
      </c>
      <c r="U6" s="15" t="str">
        <f t="shared" si="2"/>
        <v>M</v>
      </c>
      <c r="V6" s="15" t="str">
        <f t="shared" si="2"/>
        <v>T</v>
      </c>
      <c r="W6" s="15" t="str">
        <f t="shared" si="2"/>
        <v>W</v>
      </c>
      <c r="X6" s="15" t="str">
        <f t="shared" si="2"/>
        <v>T</v>
      </c>
      <c r="Y6" s="15" t="str">
        <f t="shared" si="2"/>
        <v>F</v>
      </c>
      <c r="Z6" s="15" t="str">
        <f t="shared" si="2"/>
        <v>S</v>
      </c>
      <c r="AA6" s="15" t="str">
        <f t="shared" si="2"/>
        <v>S</v>
      </c>
      <c r="AB6" s="15" t="str">
        <f t="shared" si="2"/>
        <v>M</v>
      </c>
      <c r="AC6" s="15" t="str">
        <f t="shared" si="2"/>
        <v>T</v>
      </c>
      <c r="AD6" s="15" t="str">
        <f t="shared" si="2"/>
        <v>W</v>
      </c>
      <c r="AE6" s="15" t="str">
        <f t="shared" si="2"/>
        <v>T</v>
      </c>
      <c r="AF6" s="15" t="str">
        <f t="shared" si="2"/>
        <v>F</v>
      </c>
      <c r="AG6" s="15" t="str">
        <f t="shared" si="2"/>
        <v>S</v>
      </c>
      <c r="AH6" s="15" t="str">
        <f t="shared" si="2"/>
        <v>S</v>
      </c>
      <c r="AI6" s="15" t="str">
        <f t="shared" si="2"/>
        <v>M</v>
      </c>
      <c r="AJ6" s="15" t="str">
        <f t="shared" si="2"/>
        <v>T</v>
      </c>
      <c r="AK6" s="15" t="str">
        <f t="shared" si="2"/>
        <v>W</v>
      </c>
      <c r="AL6" s="15" t="str">
        <f t="shared" si="2"/>
        <v>T</v>
      </c>
      <c r="AM6" s="15" t="str">
        <f t="shared" si="2"/>
        <v>F</v>
      </c>
      <c r="AN6" s="15" t="str">
        <f t="shared" si="2"/>
        <v>S</v>
      </c>
      <c r="AO6" s="15" t="str">
        <f t="shared" si="2"/>
        <v>S</v>
      </c>
      <c r="AP6" s="15" t="str">
        <f t="shared" si="2"/>
        <v>M</v>
      </c>
      <c r="AQ6" s="15" t="str">
        <f t="shared" ref="AQ6:AV6" si="3">LEFT(TEXT(AQ5,"ddd"),1)</f>
        <v>T</v>
      </c>
      <c r="AR6" s="15" t="str">
        <f t="shared" si="3"/>
        <v>W</v>
      </c>
      <c r="AS6" s="15" t="str">
        <f t="shared" si="3"/>
        <v>T</v>
      </c>
      <c r="AT6" s="15" t="str">
        <f t="shared" si="3"/>
        <v>F</v>
      </c>
      <c r="AU6" s="15" t="str">
        <f t="shared" si="3"/>
        <v>S</v>
      </c>
      <c r="AV6" s="75" t="str">
        <f t="shared" si="3"/>
        <v>S</v>
      </c>
      <c r="AW6" s="95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</row>
    <row r="7" spans="1:97" s="3" customFormat="1" ht="15.75" thickBot="1" x14ac:dyDescent="0.3">
      <c r="A7" s="20" t="s">
        <v>11</v>
      </c>
      <c r="B7" s="21"/>
      <c r="C7" s="22"/>
      <c r="D7" s="23"/>
      <c r="E7" s="24"/>
      <c r="F7" s="19" t="str">
        <f t="shared" ref="F7:F28" si="4">IF(OR(ISBLANK(task_start),ISBLANK(task_end)),"",task_end-task_start+1)</f>
        <v/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76"/>
      <c r="AW7" s="96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</row>
    <row r="8" spans="1:97" s="3" customFormat="1" ht="15.75" thickBot="1" x14ac:dyDescent="0.3">
      <c r="A8" s="25" t="s">
        <v>26</v>
      </c>
      <c r="B8" s="26"/>
      <c r="C8" s="27">
        <v>1</v>
      </c>
      <c r="D8" s="65">
        <v>43563</v>
      </c>
      <c r="E8" s="64">
        <v>43569</v>
      </c>
      <c r="F8" s="19">
        <f>IF(OR(ISBLANK(task_start),ISBLANK(task_end)),"",task_end-task_start+1)</f>
        <v>7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76"/>
      <c r="AW8" s="96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</row>
    <row r="9" spans="1:97" s="3" customFormat="1" ht="15.75" thickBot="1" x14ac:dyDescent="0.3">
      <c r="A9" s="25" t="s">
        <v>27</v>
      </c>
      <c r="B9" s="26"/>
      <c r="C9" s="27">
        <v>1</v>
      </c>
      <c r="D9" s="65">
        <v>43563</v>
      </c>
      <c r="E9" s="64">
        <v>43576</v>
      </c>
      <c r="F9" s="19">
        <f t="shared" si="4"/>
        <v>14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9"/>
      <c r="T9" s="59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76"/>
      <c r="AW9" s="96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</row>
    <row r="10" spans="1:97" s="3" customFormat="1" ht="15.75" thickBot="1" x14ac:dyDescent="0.3">
      <c r="A10" s="28" t="s">
        <v>12</v>
      </c>
      <c r="B10" s="29"/>
      <c r="C10" s="30"/>
      <c r="D10" s="31"/>
      <c r="E10" s="32"/>
      <c r="F10" s="19" t="str">
        <f t="shared" si="4"/>
        <v/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76"/>
      <c r="AW10" s="96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</row>
    <row r="11" spans="1:97" s="3" customFormat="1" ht="15.75" thickBot="1" x14ac:dyDescent="0.3">
      <c r="A11" s="33" t="s">
        <v>13</v>
      </c>
      <c r="B11" s="34"/>
      <c r="C11" s="35">
        <v>1</v>
      </c>
      <c r="D11" s="66">
        <v>43598</v>
      </c>
      <c r="E11" s="67">
        <v>43604</v>
      </c>
      <c r="F11" s="19">
        <f t="shared" si="4"/>
        <v>7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76"/>
      <c r="AW11" s="96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</row>
    <row r="12" spans="1:97" s="3" customFormat="1" ht="15.75" thickBot="1" x14ac:dyDescent="0.3">
      <c r="A12" s="33" t="s">
        <v>14</v>
      </c>
      <c r="B12" s="34"/>
      <c r="C12" s="35">
        <v>1</v>
      </c>
      <c r="D12" s="66">
        <v>43598</v>
      </c>
      <c r="E12" s="67">
        <v>43604</v>
      </c>
      <c r="F12" s="19">
        <f t="shared" si="4"/>
        <v>7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76"/>
      <c r="AW12" s="96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</row>
    <row r="13" spans="1:97" s="3" customFormat="1" ht="15.75" thickBot="1" x14ac:dyDescent="0.3">
      <c r="A13" s="36" t="s">
        <v>15</v>
      </c>
      <c r="B13" s="37"/>
      <c r="C13" s="38"/>
      <c r="D13" s="39"/>
      <c r="E13" s="40"/>
      <c r="F13" s="19" t="str">
        <f t="shared" si="4"/>
        <v/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76"/>
      <c r="AW13" s="96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</row>
    <row r="14" spans="1:97" s="3" customFormat="1" ht="15.75" thickBot="1" x14ac:dyDescent="0.3">
      <c r="A14" s="41" t="s">
        <v>17</v>
      </c>
      <c r="B14" s="42"/>
      <c r="C14" s="43">
        <v>1</v>
      </c>
      <c r="D14" s="68">
        <v>43563</v>
      </c>
      <c r="E14" s="69">
        <v>43576</v>
      </c>
      <c r="F14" s="19">
        <f t="shared" si="4"/>
        <v>14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76"/>
      <c r="AW14" s="96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</row>
    <row r="15" spans="1:97" s="3" customFormat="1" ht="15.75" thickBot="1" x14ac:dyDescent="0.3">
      <c r="A15" s="41" t="s">
        <v>18</v>
      </c>
      <c r="B15" s="42"/>
      <c r="C15" s="43">
        <v>1</v>
      </c>
      <c r="D15" s="68">
        <v>43570</v>
      </c>
      <c r="E15" s="69">
        <v>43576</v>
      </c>
      <c r="F15" s="19">
        <f t="shared" si="4"/>
        <v>7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76"/>
      <c r="AW15" s="96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</row>
    <row r="16" spans="1:97" s="3" customFormat="1" ht="15.75" thickBot="1" x14ac:dyDescent="0.3">
      <c r="A16" s="41" t="s">
        <v>19</v>
      </c>
      <c r="B16" s="42"/>
      <c r="C16" s="43">
        <v>1</v>
      </c>
      <c r="D16" s="68">
        <v>43570</v>
      </c>
      <c r="E16" s="69">
        <v>43583</v>
      </c>
      <c r="F16" s="19">
        <f t="shared" si="4"/>
        <v>14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76"/>
      <c r="AW16" s="96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</row>
    <row r="17" spans="1:97" s="3" customFormat="1" ht="15.75" thickBot="1" x14ac:dyDescent="0.3">
      <c r="A17" s="41" t="s">
        <v>20</v>
      </c>
      <c r="B17" s="42"/>
      <c r="C17" s="43">
        <v>1</v>
      </c>
      <c r="D17" s="68">
        <v>43584</v>
      </c>
      <c r="E17" s="69">
        <v>43590</v>
      </c>
      <c r="F17" s="19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76"/>
      <c r="AW17" s="96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</row>
    <row r="18" spans="1:97" s="3" customFormat="1" ht="15.75" thickBot="1" x14ac:dyDescent="0.3">
      <c r="A18" s="41" t="s">
        <v>21</v>
      </c>
      <c r="B18" s="42"/>
      <c r="C18" s="43">
        <v>1</v>
      </c>
      <c r="D18" s="68">
        <v>43577</v>
      </c>
      <c r="E18" s="69">
        <v>43590</v>
      </c>
      <c r="F18" s="19">
        <f t="shared" si="4"/>
        <v>14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76"/>
      <c r="AW18" s="96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</row>
    <row r="19" spans="1:97" s="3" customFormat="1" ht="15.75" thickBot="1" x14ac:dyDescent="0.3">
      <c r="A19" s="41" t="s">
        <v>22</v>
      </c>
      <c r="B19" s="42"/>
      <c r="C19" s="43">
        <v>1</v>
      </c>
      <c r="D19" s="68">
        <v>43584</v>
      </c>
      <c r="E19" s="69">
        <v>43590</v>
      </c>
      <c r="F19" s="19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76"/>
      <c r="AW19" s="96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</row>
    <row r="20" spans="1:97" s="3" customFormat="1" ht="15.75" thickBot="1" x14ac:dyDescent="0.3">
      <c r="A20" s="41" t="s">
        <v>23</v>
      </c>
      <c r="B20" s="42"/>
      <c r="C20" s="43">
        <v>1</v>
      </c>
      <c r="D20" s="68">
        <v>43584</v>
      </c>
      <c r="E20" s="69">
        <v>43597</v>
      </c>
      <c r="F20" s="19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76"/>
      <c r="AW20" s="96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</row>
    <row r="21" spans="1:97" s="3" customFormat="1" ht="15.75" thickBot="1" x14ac:dyDescent="0.3">
      <c r="A21" s="41" t="s">
        <v>35</v>
      </c>
      <c r="B21" s="42"/>
      <c r="C21" s="43">
        <v>1</v>
      </c>
      <c r="D21" s="68">
        <v>43563</v>
      </c>
      <c r="E21" s="69">
        <v>43604</v>
      </c>
      <c r="F21" s="19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76"/>
      <c r="AW21" s="96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</row>
    <row r="22" spans="1:97" s="3" customFormat="1" ht="15.75" thickBot="1" x14ac:dyDescent="0.3">
      <c r="A22" s="41" t="s">
        <v>24</v>
      </c>
      <c r="B22" s="42"/>
      <c r="C22" s="43">
        <v>1</v>
      </c>
      <c r="D22" s="68">
        <v>43591</v>
      </c>
      <c r="E22" s="69">
        <v>43604</v>
      </c>
      <c r="F22" s="19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76"/>
      <c r="AW22" s="96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</row>
    <row r="23" spans="1:97" s="3" customFormat="1" ht="15.75" thickBot="1" x14ac:dyDescent="0.3">
      <c r="A23" s="41" t="s">
        <v>25</v>
      </c>
      <c r="B23" s="42"/>
      <c r="C23" s="43">
        <v>1</v>
      </c>
      <c r="D23" s="68">
        <v>43563</v>
      </c>
      <c r="E23" s="69">
        <v>43569</v>
      </c>
      <c r="F23" s="19">
        <f t="shared" si="4"/>
        <v>7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76"/>
      <c r="AW23" s="96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</row>
    <row r="24" spans="1:97" s="3" customFormat="1" ht="15.75" thickBot="1" x14ac:dyDescent="0.3">
      <c r="A24" s="44" t="s">
        <v>16</v>
      </c>
      <c r="B24" s="45"/>
      <c r="C24" s="46"/>
      <c r="D24" s="47"/>
      <c r="E24" s="48"/>
      <c r="F24" s="19" t="str">
        <f t="shared" si="4"/>
        <v/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76"/>
      <c r="AW24" s="96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</row>
    <row r="25" spans="1:97" s="3" customFormat="1" ht="15.75" thickBot="1" x14ac:dyDescent="0.3">
      <c r="A25" s="49" t="s">
        <v>36</v>
      </c>
      <c r="B25" s="50"/>
      <c r="C25" s="51">
        <v>1</v>
      </c>
      <c r="D25" s="70">
        <v>43598</v>
      </c>
      <c r="E25" s="71">
        <v>43604</v>
      </c>
      <c r="F25" s="19">
        <f t="shared" si="4"/>
        <v>7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76"/>
      <c r="AW25" s="96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</row>
    <row r="26" spans="1:97" s="3" customFormat="1" ht="15.75" thickBot="1" x14ac:dyDescent="0.3">
      <c r="A26" s="97" t="s">
        <v>37</v>
      </c>
      <c r="B26" s="98"/>
      <c r="C26" s="99"/>
      <c r="D26" s="100"/>
      <c r="E26" s="101"/>
      <c r="F26" s="19" t="str">
        <f t="shared" si="4"/>
        <v/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76"/>
      <c r="AW26" s="96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</row>
    <row r="27" spans="1:97" s="3" customFormat="1" ht="15.75" thickBot="1" x14ac:dyDescent="0.3">
      <c r="A27" s="102" t="s">
        <v>38</v>
      </c>
      <c r="B27" s="103"/>
      <c r="C27" s="104">
        <v>1</v>
      </c>
      <c r="D27" s="105">
        <v>43598</v>
      </c>
      <c r="E27" s="106">
        <v>43604</v>
      </c>
      <c r="F27" s="19">
        <f t="shared" si="4"/>
        <v>7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76"/>
      <c r="AW27" s="96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</row>
    <row r="28" spans="1:97" s="3" customFormat="1" ht="15.75" thickBot="1" x14ac:dyDescent="0.3">
      <c r="A28" s="52"/>
      <c r="B28" s="53"/>
      <c r="C28" s="54"/>
      <c r="D28" s="55"/>
      <c r="E28" s="56"/>
      <c r="F28" s="57" t="str">
        <f t="shared" si="4"/>
        <v/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77"/>
      <c r="AW28" s="96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</row>
    <row r="30" spans="1:97" x14ac:dyDescent="0.25">
      <c r="A30" s="17"/>
      <c r="B30" s="17"/>
      <c r="E30" s="63">
        <v>43113</v>
      </c>
    </row>
    <row r="31" spans="1:97" x14ac:dyDescent="0.25">
      <c r="A31" s="18"/>
      <c r="B31" s="18"/>
    </row>
  </sheetData>
  <mergeCells count="15">
    <mergeCell ref="AW4:BC4"/>
    <mergeCell ref="G3:M3"/>
    <mergeCell ref="N3:T3"/>
    <mergeCell ref="U3:AA3"/>
    <mergeCell ref="AB3:AH3"/>
    <mergeCell ref="AI3:AO3"/>
    <mergeCell ref="AP3:AV3"/>
    <mergeCell ref="AW3:BC3"/>
    <mergeCell ref="AI4:AO4"/>
    <mergeCell ref="AP4:AV4"/>
    <mergeCell ref="D3:E3"/>
    <mergeCell ref="G4:M4"/>
    <mergeCell ref="N4:T4"/>
    <mergeCell ref="U4:AA4"/>
    <mergeCell ref="AB4:AH4"/>
  </mergeCells>
  <conditionalFormatting sqref="C8:C9 C11:C12 C14:C23 C25 C27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G7:AV27">
    <cfRule type="expression" dxfId="11" priority="152" stopIfTrue="1">
      <formula>AND(task_end&gt;=G$5,task_start&lt;H$5)</formula>
    </cfRule>
  </conditionalFormatting>
  <conditionalFormatting sqref="G8:AV9">
    <cfRule type="expression" dxfId="10" priority="4">
      <formula>AND(task_start&lt;=G$5,ROUNDDOWN((task_end-task_start+1)*task_progress,0)+task_start-1&gt;=G$5)</formula>
    </cfRule>
  </conditionalFormatting>
  <conditionalFormatting sqref="G11:AV12">
    <cfRule type="expression" dxfId="9" priority="9">
      <formula>AND(task_start&lt;=G$5,ROUNDDOWN((task_end-task_start+1)*task_progress,0)+task_start-1&gt;=G$5)</formula>
    </cfRule>
  </conditionalFormatting>
  <conditionalFormatting sqref="G14:AV23">
    <cfRule type="expression" dxfId="8" priority="14">
      <formula>AND(task_start&lt;=G$5,ROUNDDOWN((task_end-task_start+1)*task_progress,0)+task_start-1&gt;=G$5)</formula>
    </cfRule>
  </conditionalFormatting>
  <conditionalFormatting sqref="G25:AV25">
    <cfRule type="expression" dxfId="7" priority="59">
      <formula>AND(task_start&lt;=G$5,ROUNDDOWN((task_end-task_start+1)*task_progress,0)+task_start-1&gt;=G$5)</formula>
    </cfRule>
  </conditionalFormatting>
  <conditionalFormatting sqref="G27:AV27">
    <cfRule type="expression" dxfId="6" priority="72">
      <formula>AND(task_start&lt;=G$5,ROUNDDOWN((task_end-task_start+1)*task_progress,0)+task_start-1&gt;=G$5)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00000000-0002-0000-0000-000000000000}">
      <formula1>1</formula1>
    </dataValidation>
  </dataValidations>
  <pageMargins left="0.35433070866141736" right="0.35433070866141736" top="0.35433070866141736" bottom="0.51181102362204722" header="0.31496062992125984" footer="0.31496062992125984"/>
  <pageSetup paperSize="9" scale="72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C8:C9 C11:C12 C14:C23 C25 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43E1-F5CA-4862-93C4-55A85EF858F2}">
  <sheetPr>
    <pageSetUpPr fitToPage="1"/>
  </sheetPr>
  <dimension ref="A1:CS35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AH34" sqref="AH34"/>
    </sheetView>
  </sheetViews>
  <sheetFormatPr defaultRowHeight="15" x14ac:dyDescent="0.25"/>
  <cols>
    <col min="1" max="1" width="19.85546875" customWidth="1"/>
    <col min="2" max="2" width="9.140625" customWidth="1"/>
    <col min="3" max="3" width="10.7109375" customWidth="1"/>
    <col min="4" max="4" width="10.42578125" style="5" customWidth="1"/>
    <col min="5" max="5" width="10.42578125" customWidth="1"/>
    <col min="6" max="6" width="4.28515625" hidden="1" customWidth="1"/>
    <col min="7" max="97" width="2.7109375" customWidth="1"/>
  </cols>
  <sheetData>
    <row r="1" spans="1:97" ht="28.5" x14ac:dyDescent="0.45">
      <c r="A1" s="16" t="s">
        <v>8</v>
      </c>
      <c r="B1" s="1"/>
      <c r="C1" s="62"/>
      <c r="D1" s="4"/>
      <c r="E1" s="61"/>
      <c r="F1" s="62"/>
      <c r="G1" s="8"/>
    </row>
    <row r="2" spans="1:97" ht="19.5" customHeight="1" x14ac:dyDescent="0.3">
      <c r="A2" s="9" t="s">
        <v>7</v>
      </c>
    </row>
    <row r="3" spans="1:97" ht="19.5" customHeight="1" x14ac:dyDescent="0.3">
      <c r="A3" s="9"/>
      <c r="C3" s="6" t="s">
        <v>0</v>
      </c>
      <c r="D3" s="73">
        <v>43605</v>
      </c>
      <c r="E3" s="74"/>
      <c r="G3" s="88" t="s">
        <v>34</v>
      </c>
      <c r="H3" s="89"/>
      <c r="I3" s="89"/>
      <c r="J3" s="89"/>
      <c r="K3" s="89"/>
      <c r="L3" s="89"/>
      <c r="M3" s="90"/>
      <c r="N3" s="88" t="s">
        <v>39</v>
      </c>
      <c r="O3" s="89"/>
      <c r="P3" s="89"/>
      <c r="Q3" s="89"/>
      <c r="R3" s="89"/>
      <c r="S3" s="89"/>
      <c r="T3" s="90"/>
      <c r="U3" s="88" t="s">
        <v>40</v>
      </c>
      <c r="V3" s="89"/>
      <c r="W3" s="89"/>
      <c r="X3" s="89"/>
      <c r="Y3" s="89"/>
      <c r="Z3" s="89"/>
      <c r="AA3" s="90"/>
      <c r="AB3" s="88" t="s">
        <v>41</v>
      </c>
      <c r="AC3" s="89"/>
      <c r="AD3" s="89"/>
      <c r="AE3" s="89"/>
      <c r="AF3" s="89"/>
      <c r="AG3" s="89"/>
      <c r="AH3" s="90"/>
      <c r="AI3" s="88" t="s">
        <v>42</v>
      </c>
      <c r="AJ3" s="89"/>
      <c r="AK3" s="89"/>
      <c r="AL3" s="89"/>
      <c r="AM3" s="89"/>
      <c r="AN3" s="89"/>
      <c r="AO3" s="90"/>
      <c r="AP3" s="88" t="s">
        <v>43</v>
      </c>
      <c r="AQ3" s="89"/>
      <c r="AR3" s="89"/>
      <c r="AS3" s="89"/>
      <c r="AT3" s="89"/>
      <c r="AU3" s="89"/>
      <c r="AV3" s="89"/>
      <c r="AW3" s="88" t="s">
        <v>44</v>
      </c>
      <c r="AX3" s="89"/>
      <c r="AY3" s="89"/>
      <c r="AZ3" s="89"/>
      <c r="BA3" s="89"/>
      <c r="BB3" s="89"/>
      <c r="BC3" s="89"/>
      <c r="BD3" s="88" t="s">
        <v>45</v>
      </c>
      <c r="BE3" s="89"/>
      <c r="BF3" s="89"/>
      <c r="BG3" s="89"/>
      <c r="BH3" s="89"/>
      <c r="BI3" s="89"/>
      <c r="BJ3" s="89"/>
      <c r="BK3" s="88" t="s">
        <v>46</v>
      </c>
      <c r="BL3" s="89"/>
      <c r="BM3" s="89"/>
      <c r="BN3" s="89"/>
      <c r="BO3" s="89"/>
      <c r="BP3" s="89"/>
      <c r="BQ3" s="89"/>
      <c r="BR3" s="88" t="s">
        <v>47</v>
      </c>
      <c r="BS3" s="89"/>
      <c r="BT3" s="89"/>
      <c r="BU3" s="89"/>
      <c r="BV3" s="89"/>
      <c r="BW3" s="89"/>
      <c r="BX3" s="89"/>
      <c r="BY3" s="92"/>
      <c r="BZ3" s="91"/>
      <c r="CA3" s="91"/>
      <c r="CB3" s="91"/>
      <c r="CC3" s="91"/>
      <c r="CD3" s="91"/>
      <c r="CE3" s="91"/>
    </row>
    <row r="4" spans="1:97" ht="19.5" customHeight="1" x14ac:dyDescent="0.4">
      <c r="A4" s="84" t="s">
        <v>10</v>
      </c>
      <c r="C4" s="6" t="s">
        <v>5</v>
      </c>
      <c r="D4" s="7">
        <v>1</v>
      </c>
      <c r="G4" s="86">
        <f>G5</f>
        <v>43605</v>
      </c>
      <c r="H4" s="78"/>
      <c r="I4" s="78"/>
      <c r="J4" s="78"/>
      <c r="K4" s="78"/>
      <c r="L4" s="78"/>
      <c r="M4" s="87"/>
      <c r="N4" s="86">
        <f>N5</f>
        <v>43612</v>
      </c>
      <c r="O4" s="78"/>
      <c r="P4" s="78"/>
      <c r="Q4" s="78"/>
      <c r="R4" s="78"/>
      <c r="S4" s="78"/>
      <c r="T4" s="87"/>
      <c r="U4" s="86">
        <f>U5</f>
        <v>43619</v>
      </c>
      <c r="V4" s="78"/>
      <c r="W4" s="78"/>
      <c r="X4" s="78"/>
      <c r="Y4" s="78"/>
      <c r="Z4" s="78"/>
      <c r="AA4" s="87"/>
      <c r="AB4" s="86">
        <f>AB5</f>
        <v>43626</v>
      </c>
      <c r="AC4" s="78"/>
      <c r="AD4" s="78"/>
      <c r="AE4" s="78"/>
      <c r="AF4" s="78"/>
      <c r="AG4" s="78"/>
      <c r="AH4" s="87"/>
      <c r="AI4" s="86">
        <f>AI5</f>
        <v>43633</v>
      </c>
      <c r="AJ4" s="78"/>
      <c r="AK4" s="78"/>
      <c r="AL4" s="78"/>
      <c r="AM4" s="78"/>
      <c r="AN4" s="78"/>
      <c r="AO4" s="87"/>
      <c r="AP4" s="86">
        <f>AP5</f>
        <v>43640</v>
      </c>
      <c r="AQ4" s="78"/>
      <c r="AR4" s="78"/>
      <c r="AS4" s="78"/>
      <c r="AT4" s="78"/>
      <c r="AU4" s="78"/>
      <c r="AV4" s="78"/>
      <c r="AW4" s="86">
        <f>AW5</f>
        <v>43647</v>
      </c>
      <c r="AX4" s="78"/>
      <c r="AY4" s="78"/>
      <c r="AZ4" s="78"/>
      <c r="BA4" s="78"/>
      <c r="BB4" s="78"/>
      <c r="BC4" s="78"/>
      <c r="BD4" s="86">
        <f>BD5</f>
        <v>43654</v>
      </c>
      <c r="BE4" s="78"/>
      <c r="BF4" s="78"/>
      <c r="BG4" s="78"/>
      <c r="BH4" s="78"/>
      <c r="BI4" s="78"/>
      <c r="BJ4" s="78"/>
      <c r="BK4" s="86">
        <f>BK5</f>
        <v>43661</v>
      </c>
      <c r="BL4" s="78"/>
      <c r="BM4" s="78"/>
      <c r="BN4" s="78"/>
      <c r="BO4" s="78"/>
      <c r="BP4" s="78"/>
      <c r="BQ4" s="78"/>
      <c r="BR4" s="86">
        <f>BR5</f>
        <v>43668</v>
      </c>
      <c r="BS4" s="78"/>
      <c r="BT4" s="78"/>
      <c r="BU4" s="78"/>
      <c r="BV4" s="78"/>
      <c r="BW4" s="78"/>
      <c r="BX4" s="78"/>
      <c r="BY4" s="93"/>
      <c r="BZ4" s="79"/>
      <c r="CA4" s="79"/>
      <c r="CB4" s="79"/>
      <c r="CC4" s="79"/>
      <c r="CD4" s="79"/>
      <c r="CE4" s="79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</row>
    <row r="5" spans="1:97" ht="15.75" x14ac:dyDescent="0.25">
      <c r="A5" s="83" t="s">
        <v>49</v>
      </c>
      <c r="G5" s="13">
        <f>D3-WEEKDAY(D3,1)+2+7*(D4-1)</f>
        <v>43605</v>
      </c>
      <c r="H5" s="12">
        <f>G5+1</f>
        <v>43606</v>
      </c>
      <c r="I5" s="12">
        <f t="shared" ref="I5:AV5" si="0">H5+1</f>
        <v>43607</v>
      </c>
      <c r="J5" s="12">
        <f t="shared" si="0"/>
        <v>43608</v>
      </c>
      <c r="K5" s="12">
        <f t="shared" si="0"/>
        <v>43609</v>
      </c>
      <c r="L5" s="12">
        <f t="shared" si="0"/>
        <v>43610</v>
      </c>
      <c r="M5" s="14">
        <f t="shared" si="0"/>
        <v>43611</v>
      </c>
      <c r="N5" s="13">
        <f>M5+1</f>
        <v>43612</v>
      </c>
      <c r="O5" s="12">
        <f>N5+1</f>
        <v>43613</v>
      </c>
      <c r="P5" s="12">
        <f t="shared" si="0"/>
        <v>43614</v>
      </c>
      <c r="Q5" s="12">
        <f t="shared" si="0"/>
        <v>43615</v>
      </c>
      <c r="R5" s="12">
        <f t="shared" si="0"/>
        <v>43616</v>
      </c>
      <c r="S5" s="12">
        <f t="shared" si="0"/>
        <v>43617</v>
      </c>
      <c r="T5" s="14">
        <f t="shared" si="0"/>
        <v>43618</v>
      </c>
      <c r="U5" s="13">
        <f>T5+1</f>
        <v>43619</v>
      </c>
      <c r="V5" s="12">
        <f>U5+1</f>
        <v>43620</v>
      </c>
      <c r="W5" s="12">
        <f t="shared" si="0"/>
        <v>43621</v>
      </c>
      <c r="X5" s="12">
        <f t="shared" si="0"/>
        <v>43622</v>
      </c>
      <c r="Y5" s="12">
        <f t="shared" si="0"/>
        <v>43623</v>
      </c>
      <c r="Z5" s="12">
        <f t="shared" si="0"/>
        <v>43624</v>
      </c>
      <c r="AA5" s="14">
        <f t="shared" si="0"/>
        <v>43625</v>
      </c>
      <c r="AB5" s="13">
        <f>AA5+1</f>
        <v>43626</v>
      </c>
      <c r="AC5" s="12">
        <f>AB5+1</f>
        <v>43627</v>
      </c>
      <c r="AD5" s="12">
        <f t="shared" si="0"/>
        <v>43628</v>
      </c>
      <c r="AE5" s="12">
        <f t="shared" si="0"/>
        <v>43629</v>
      </c>
      <c r="AF5" s="12">
        <f t="shared" si="0"/>
        <v>43630</v>
      </c>
      <c r="AG5" s="12">
        <f t="shared" si="0"/>
        <v>43631</v>
      </c>
      <c r="AH5" s="14">
        <f t="shared" si="0"/>
        <v>43632</v>
      </c>
      <c r="AI5" s="13">
        <f>AH5+1</f>
        <v>43633</v>
      </c>
      <c r="AJ5" s="12">
        <f>AI5+1</f>
        <v>43634</v>
      </c>
      <c r="AK5" s="12">
        <f t="shared" si="0"/>
        <v>43635</v>
      </c>
      <c r="AL5" s="12">
        <f t="shared" si="0"/>
        <v>43636</v>
      </c>
      <c r="AM5" s="12">
        <f t="shared" si="0"/>
        <v>43637</v>
      </c>
      <c r="AN5" s="12">
        <f t="shared" si="0"/>
        <v>43638</v>
      </c>
      <c r="AO5" s="14">
        <f t="shared" si="0"/>
        <v>43639</v>
      </c>
      <c r="AP5" s="13">
        <f>AO5+1</f>
        <v>43640</v>
      </c>
      <c r="AQ5" s="12">
        <f>AP5+1</f>
        <v>43641</v>
      </c>
      <c r="AR5" s="12">
        <f t="shared" si="0"/>
        <v>43642</v>
      </c>
      <c r="AS5" s="12">
        <f t="shared" si="0"/>
        <v>43643</v>
      </c>
      <c r="AT5" s="12">
        <f t="shared" si="0"/>
        <v>43644</v>
      </c>
      <c r="AU5" s="12">
        <f t="shared" si="0"/>
        <v>43645</v>
      </c>
      <c r="AV5" s="12">
        <f t="shared" si="0"/>
        <v>43646</v>
      </c>
      <c r="AW5" s="13">
        <f>AV5+1</f>
        <v>43647</v>
      </c>
      <c r="AX5" s="12">
        <f>AW5+1</f>
        <v>43648</v>
      </c>
      <c r="AY5" s="12">
        <f t="shared" ref="AY5" si="1">AX5+1</f>
        <v>43649</v>
      </c>
      <c r="AZ5" s="12">
        <f t="shared" ref="AZ5" si="2">AY5+1</f>
        <v>43650</v>
      </c>
      <c r="BA5" s="12">
        <f t="shared" ref="BA5" si="3">AZ5+1</f>
        <v>43651</v>
      </c>
      <c r="BB5" s="12">
        <f t="shared" ref="BB5" si="4">BA5+1</f>
        <v>43652</v>
      </c>
      <c r="BC5" s="12">
        <f t="shared" ref="BC5" si="5">BB5+1</f>
        <v>43653</v>
      </c>
      <c r="BD5" s="13">
        <f>BC5+1</f>
        <v>43654</v>
      </c>
      <c r="BE5" s="12">
        <f>BD5+1</f>
        <v>43655</v>
      </c>
      <c r="BF5" s="12">
        <f t="shared" ref="BF5" si="6">BE5+1</f>
        <v>43656</v>
      </c>
      <c r="BG5" s="12">
        <f t="shared" ref="BG5" si="7">BF5+1</f>
        <v>43657</v>
      </c>
      <c r="BH5" s="12">
        <f t="shared" ref="BH5" si="8">BG5+1</f>
        <v>43658</v>
      </c>
      <c r="BI5" s="12">
        <f t="shared" ref="BI5" si="9">BH5+1</f>
        <v>43659</v>
      </c>
      <c r="BJ5" s="12">
        <f t="shared" ref="BJ5" si="10">BI5+1</f>
        <v>43660</v>
      </c>
      <c r="BK5" s="13">
        <f>BJ5+1</f>
        <v>43661</v>
      </c>
      <c r="BL5" s="12">
        <f>BK5+1</f>
        <v>43662</v>
      </c>
      <c r="BM5" s="12">
        <f t="shared" ref="BM5" si="11">BL5+1</f>
        <v>43663</v>
      </c>
      <c r="BN5" s="12">
        <f t="shared" ref="BN5" si="12">BM5+1</f>
        <v>43664</v>
      </c>
      <c r="BO5" s="12">
        <f t="shared" ref="BO5" si="13">BN5+1</f>
        <v>43665</v>
      </c>
      <c r="BP5" s="12">
        <f t="shared" ref="BP5" si="14">BO5+1</f>
        <v>43666</v>
      </c>
      <c r="BQ5" s="12">
        <f t="shared" ref="BQ5" si="15">BP5+1</f>
        <v>43667</v>
      </c>
      <c r="BR5" s="13">
        <f>BQ5+1</f>
        <v>43668</v>
      </c>
      <c r="BS5" s="12">
        <f>BR5+1</f>
        <v>43669</v>
      </c>
      <c r="BT5" s="12">
        <f t="shared" ref="BT5" si="16">BS5+1</f>
        <v>43670</v>
      </c>
      <c r="BU5" s="12">
        <f t="shared" ref="BU5" si="17">BT5+1</f>
        <v>43671</v>
      </c>
      <c r="BV5" s="12">
        <f t="shared" ref="BV5" si="18">BU5+1</f>
        <v>43672</v>
      </c>
      <c r="BW5" s="12">
        <f t="shared" ref="BW5" si="19">BV5+1</f>
        <v>43673</v>
      </c>
      <c r="BX5" s="12">
        <f t="shared" ref="BX5" si="20">BW5+1</f>
        <v>43674</v>
      </c>
      <c r="BY5" s="94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</row>
    <row r="6" spans="1:97" ht="29.25" customHeight="1" thickBot="1" x14ac:dyDescent="0.3">
      <c r="A6" s="10" t="s">
        <v>6</v>
      </c>
      <c r="B6" s="11"/>
      <c r="C6" s="11" t="s">
        <v>1</v>
      </c>
      <c r="D6" s="11" t="s">
        <v>2</v>
      </c>
      <c r="E6" s="11" t="s">
        <v>3</v>
      </c>
      <c r="F6" s="72" t="s">
        <v>4</v>
      </c>
      <c r="G6" s="15" t="str">
        <f t="shared" ref="G6:AV6" si="21">LEFT(TEXT(G5,"ddd"),1)</f>
        <v>M</v>
      </c>
      <c r="H6" s="15" t="str">
        <f t="shared" si="21"/>
        <v>T</v>
      </c>
      <c r="I6" s="15" t="str">
        <f t="shared" si="21"/>
        <v>W</v>
      </c>
      <c r="J6" s="15" t="str">
        <f t="shared" si="21"/>
        <v>T</v>
      </c>
      <c r="K6" s="15" t="str">
        <f t="shared" si="21"/>
        <v>F</v>
      </c>
      <c r="L6" s="15" t="str">
        <f t="shared" si="21"/>
        <v>S</v>
      </c>
      <c r="M6" s="15" t="str">
        <f t="shared" si="21"/>
        <v>S</v>
      </c>
      <c r="N6" s="15" t="str">
        <f t="shared" si="21"/>
        <v>M</v>
      </c>
      <c r="O6" s="15" t="str">
        <f t="shared" si="21"/>
        <v>T</v>
      </c>
      <c r="P6" s="15" t="str">
        <f t="shared" si="21"/>
        <v>W</v>
      </c>
      <c r="Q6" s="15" t="str">
        <f t="shared" si="21"/>
        <v>T</v>
      </c>
      <c r="R6" s="15" t="str">
        <f t="shared" si="21"/>
        <v>F</v>
      </c>
      <c r="S6" s="15" t="str">
        <f t="shared" si="21"/>
        <v>S</v>
      </c>
      <c r="T6" s="15" t="str">
        <f t="shared" si="21"/>
        <v>S</v>
      </c>
      <c r="U6" s="15" t="str">
        <f t="shared" si="21"/>
        <v>M</v>
      </c>
      <c r="V6" s="15" t="str">
        <f t="shared" si="21"/>
        <v>T</v>
      </c>
      <c r="W6" s="15" t="str">
        <f t="shared" si="21"/>
        <v>W</v>
      </c>
      <c r="X6" s="15" t="str">
        <f t="shared" si="21"/>
        <v>T</v>
      </c>
      <c r="Y6" s="15" t="str">
        <f t="shared" si="21"/>
        <v>F</v>
      </c>
      <c r="Z6" s="15" t="str">
        <f t="shared" si="21"/>
        <v>S</v>
      </c>
      <c r="AA6" s="15" t="str">
        <f t="shared" si="21"/>
        <v>S</v>
      </c>
      <c r="AB6" s="15" t="str">
        <f t="shared" si="21"/>
        <v>M</v>
      </c>
      <c r="AC6" s="15" t="str">
        <f t="shared" si="21"/>
        <v>T</v>
      </c>
      <c r="AD6" s="15" t="str">
        <f t="shared" si="21"/>
        <v>W</v>
      </c>
      <c r="AE6" s="15" t="str">
        <f t="shared" si="21"/>
        <v>T</v>
      </c>
      <c r="AF6" s="15" t="str">
        <f t="shared" si="21"/>
        <v>F</v>
      </c>
      <c r="AG6" s="15" t="str">
        <f t="shared" si="21"/>
        <v>S</v>
      </c>
      <c r="AH6" s="15" t="str">
        <f t="shared" si="21"/>
        <v>S</v>
      </c>
      <c r="AI6" s="15" t="str">
        <f t="shared" si="21"/>
        <v>M</v>
      </c>
      <c r="AJ6" s="15" t="str">
        <f t="shared" si="21"/>
        <v>T</v>
      </c>
      <c r="AK6" s="15" t="str">
        <f t="shared" si="21"/>
        <v>W</v>
      </c>
      <c r="AL6" s="15" t="str">
        <f t="shared" si="21"/>
        <v>T</v>
      </c>
      <c r="AM6" s="15" t="str">
        <f t="shared" si="21"/>
        <v>F</v>
      </c>
      <c r="AN6" s="15" t="str">
        <f t="shared" si="21"/>
        <v>S</v>
      </c>
      <c r="AO6" s="15" t="str">
        <f t="shared" si="21"/>
        <v>S</v>
      </c>
      <c r="AP6" s="15" t="str">
        <f t="shared" si="21"/>
        <v>M</v>
      </c>
      <c r="AQ6" s="15" t="str">
        <f t="shared" si="21"/>
        <v>T</v>
      </c>
      <c r="AR6" s="15" t="str">
        <f t="shared" si="21"/>
        <v>W</v>
      </c>
      <c r="AS6" s="15" t="str">
        <f t="shared" si="21"/>
        <v>T</v>
      </c>
      <c r="AT6" s="15" t="str">
        <f t="shared" si="21"/>
        <v>F</v>
      </c>
      <c r="AU6" s="15" t="str">
        <f t="shared" si="21"/>
        <v>S</v>
      </c>
      <c r="AV6" s="75" t="str">
        <f t="shared" si="21"/>
        <v>S</v>
      </c>
      <c r="AW6" s="15" t="str">
        <f t="shared" ref="AW6:BX6" si="22">LEFT(TEXT(AW5,"ddd"),1)</f>
        <v>M</v>
      </c>
      <c r="AX6" s="15" t="str">
        <f t="shared" si="22"/>
        <v>T</v>
      </c>
      <c r="AY6" s="15" t="str">
        <f t="shared" si="22"/>
        <v>W</v>
      </c>
      <c r="AZ6" s="15" t="str">
        <f t="shared" si="22"/>
        <v>T</v>
      </c>
      <c r="BA6" s="15" t="str">
        <f t="shared" si="22"/>
        <v>F</v>
      </c>
      <c r="BB6" s="15" t="str">
        <f t="shared" si="22"/>
        <v>S</v>
      </c>
      <c r="BC6" s="75" t="str">
        <f t="shared" si="22"/>
        <v>S</v>
      </c>
      <c r="BD6" s="15" t="str">
        <f t="shared" si="22"/>
        <v>M</v>
      </c>
      <c r="BE6" s="15" t="str">
        <f t="shared" si="22"/>
        <v>T</v>
      </c>
      <c r="BF6" s="15" t="str">
        <f t="shared" si="22"/>
        <v>W</v>
      </c>
      <c r="BG6" s="15" t="str">
        <f t="shared" si="22"/>
        <v>T</v>
      </c>
      <c r="BH6" s="15" t="str">
        <f t="shared" si="22"/>
        <v>F</v>
      </c>
      <c r="BI6" s="15" t="str">
        <f t="shared" si="22"/>
        <v>S</v>
      </c>
      <c r="BJ6" s="75" t="str">
        <f t="shared" si="22"/>
        <v>S</v>
      </c>
      <c r="BK6" s="15" t="str">
        <f t="shared" si="22"/>
        <v>M</v>
      </c>
      <c r="BL6" s="15" t="str">
        <f t="shared" si="22"/>
        <v>T</v>
      </c>
      <c r="BM6" s="15" t="str">
        <f t="shared" si="22"/>
        <v>W</v>
      </c>
      <c r="BN6" s="15" t="str">
        <f t="shared" si="22"/>
        <v>T</v>
      </c>
      <c r="BO6" s="15" t="str">
        <f t="shared" si="22"/>
        <v>F</v>
      </c>
      <c r="BP6" s="15" t="str">
        <f t="shared" si="22"/>
        <v>S</v>
      </c>
      <c r="BQ6" s="75" t="str">
        <f t="shared" si="22"/>
        <v>S</v>
      </c>
      <c r="BR6" s="15" t="str">
        <f t="shared" si="22"/>
        <v>M</v>
      </c>
      <c r="BS6" s="15" t="str">
        <f t="shared" si="22"/>
        <v>T</v>
      </c>
      <c r="BT6" s="15" t="str">
        <f t="shared" si="22"/>
        <v>W</v>
      </c>
      <c r="BU6" s="15" t="str">
        <f t="shared" si="22"/>
        <v>T</v>
      </c>
      <c r="BV6" s="15" t="str">
        <f t="shared" si="22"/>
        <v>F</v>
      </c>
      <c r="BW6" s="15" t="str">
        <f t="shared" si="22"/>
        <v>S</v>
      </c>
      <c r="BX6" s="75" t="str">
        <f t="shared" si="22"/>
        <v>S</v>
      </c>
      <c r="BY6" s="95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</row>
    <row r="7" spans="1:97" s="3" customFormat="1" ht="15.75" thickBot="1" x14ac:dyDescent="0.3">
      <c r="A7" s="20" t="s">
        <v>50</v>
      </c>
      <c r="B7" s="21"/>
      <c r="C7" s="22"/>
      <c r="D7" s="23"/>
      <c r="E7" s="24"/>
      <c r="F7" s="19" t="str">
        <f t="shared" ref="F7:F32" si="23">IF(OR(ISBLANK(task_start),ISBLANK(task_end)),"",task_end-task_start+1)</f>
        <v/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76"/>
      <c r="AW7" s="58"/>
      <c r="AX7" s="58"/>
      <c r="AY7" s="58"/>
      <c r="AZ7" s="58"/>
      <c r="BA7" s="58"/>
      <c r="BB7" s="58"/>
      <c r="BC7" s="76"/>
      <c r="BD7" s="58"/>
      <c r="BE7" s="58"/>
      <c r="BF7" s="58"/>
      <c r="BG7" s="58"/>
      <c r="BH7" s="58"/>
      <c r="BI7" s="58"/>
      <c r="BJ7" s="76"/>
      <c r="BK7" s="58"/>
      <c r="BL7" s="58"/>
      <c r="BM7" s="58"/>
      <c r="BN7" s="58"/>
      <c r="BO7" s="58"/>
      <c r="BP7" s="58"/>
      <c r="BQ7" s="76"/>
      <c r="BR7" s="58"/>
      <c r="BS7" s="58"/>
      <c r="BT7" s="58"/>
      <c r="BU7" s="58"/>
      <c r="BV7" s="58"/>
      <c r="BW7" s="58"/>
      <c r="BX7" s="76"/>
      <c r="BY7" s="96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</row>
    <row r="8" spans="1:97" s="3" customFormat="1" ht="15.75" thickBot="1" x14ac:dyDescent="0.3">
      <c r="A8" s="25" t="s">
        <v>58</v>
      </c>
      <c r="B8" s="26"/>
      <c r="C8" s="27">
        <v>0</v>
      </c>
      <c r="D8" s="65">
        <v>43605</v>
      </c>
      <c r="E8" s="64">
        <v>43618</v>
      </c>
      <c r="F8" s="19">
        <f>IF(OR(ISBLANK(task_start),ISBLANK(task_end)),"",task_end-task_start+1)</f>
        <v>14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76"/>
      <c r="AW8" s="58"/>
      <c r="AX8" s="58"/>
      <c r="AY8" s="58"/>
      <c r="AZ8" s="58"/>
      <c r="BA8" s="58"/>
      <c r="BB8" s="58"/>
      <c r="BC8" s="76"/>
      <c r="BD8" s="58"/>
      <c r="BE8" s="58"/>
      <c r="BF8" s="58"/>
      <c r="BG8" s="58"/>
      <c r="BH8" s="58"/>
      <c r="BI8" s="58"/>
      <c r="BJ8" s="76"/>
      <c r="BK8" s="58"/>
      <c r="BL8" s="58"/>
      <c r="BM8" s="58"/>
      <c r="BN8" s="58"/>
      <c r="BO8" s="58"/>
      <c r="BP8" s="58"/>
      <c r="BQ8" s="76"/>
      <c r="BR8" s="58"/>
      <c r="BS8" s="58"/>
      <c r="BT8" s="58"/>
      <c r="BU8" s="58"/>
      <c r="BV8" s="58"/>
      <c r="BW8" s="58"/>
      <c r="BX8" s="76"/>
      <c r="BY8" s="96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</row>
    <row r="9" spans="1:97" s="3" customFormat="1" ht="15.75" thickBot="1" x14ac:dyDescent="0.3">
      <c r="A9" s="25" t="s">
        <v>57</v>
      </c>
      <c r="B9" s="26"/>
      <c r="C9" s="27">
        <v>0</v>
      </c>
      <c r="D9" s="65">
        <v>43612</v>
      </c>
      <c r="E9" s="64">
        <v>43632</v>
      </c>
      <c r="F9" s="19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76"/>
      <c r="AW9" s="58"/>
      <c r="AX9" s="58"/>
      <c r="AY9" s="58"/>
      <c r="AZ9" s="58"/>
      <c r="BA9" s="58"/>
      <c r="BB9" s="58"/>
      <c r="BC9" s="76"/>
      <c r="BD9" s="58"/>
      <c r="BE9" s="58"/>
      <c r="BF9" s="58"/>
      <c r="BG9" s="58"/>
      <c r="BH9" s="58"/>
      <c r="BI9" s="58"/>
      <c r="BJ9" s="76"/>
      <c r="BK9" s="58"/>
      <c r="BL9" s="58"/>
      <c r="BM9" s="58"/>
      <c r="BN9" s="58"/>
      <c r="BO9" s="58"/>
      <c r="BP9" s="58"/>
      <c r="BQ9" s="76"/>
      <c r="BR9" s="58"/>
      <c r="BS9" s="58"/>
      <c r="BT9" s="58"/>
      <c r="BU9" s="58"/>
      <c r="BV9" s="58"/>
      <c r="BW9" s="58"/>
      <c r="BX9" s="76"/>
      <c r="BY9" s="96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</row>
    <row r="10" spans="1:97" s="3" customFormat="1" ht="15.75" thickBot="1" x14ac:dyDescent="0.3">
      <c r="A10" s="25" t="s">
        <v>65</v>
      </c>
      <c r="B10" s="26"/>
      <c r="C10" s="27">
        <v>0</v>
      </c>
      <c r="D10" s="65">
        <v>43612</v>
      </c>
      <c r="E10" s="64">
        <v>43632</v>
      </c>
      <c r="F10" s="19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76"/>
      <c r="AW10" s="58"/>
      <c r="AX10" s="58"/>
      <c r="AY10" s="58"/>
      <c r="AZ10" s="58"/>
      <c r="BA10" s="58"/>
      <c r="BB10" s="58"/>
      <c r="BC10" s="76"/>
      <c r="BD10" s="58"/>
      <c r="BE10" s="58"/>
      <c r="BF10" s="58"/>
      <c r="BG10" s="58"/>
      <c r="BH10" s="58"/>
      <c r="BI10" s="58"/>
      <c r="BJ10" s="76"/>
      <c r="BK10" s="58"/>
      <c r="BL10" s="58"/>
      <c r="BM10" s="58"/>
      <c r="BN10" s="58"/>
      <c r="BO10" s="58"/>
      <c r="BP10" s="58"/>
      <c r="BQ10" s="76"/>
      <c r="BR10" s="58"/>
      <c r="BS10" s="58"/>
      <c r="BT10" s="58"/>
      <c r="BU10" s="58"/>
      <c r="BV10" s="58"/>
      <c r="BW10" s="58"/>
      <c r="BX10" s="76"/>
      <c r="BY10" s="96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</row>
    <row r="11" spans="1:97" s="3" customFormat="1" ht="15.75" thickBot="1" x14ac:dyDescent="0.3">
      <c r="A11" s="25" t="s">
        <v>66</v>
      </c>
      <c r="B11" s="26"/>
      <c r="C11" s="27">
        <v>0</v>
      </c>
      <c r="D11" s="65">
        <v>43633</v>
      </c>
      <c r="E11" s="64">
        <v>43667</v>
      </c>
      <c r="F11" s="19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76"/>
      <c r="AW11" s="58"/>
      <c r="AX11" s="58"/>
      <c r="AY11" s="58"/>
      <c r="AZ11" s="58"/>
      <c r="BA11" s="58"/>
      <c r="BB11" s="58"/>
      <c r="BC11" s="76"/>
      <c r="BD11" s="58"/>
      <c r="BE11" s="58"/>
      <c r="BF11" s="58"/>
      <c r="BG11" s="58"/>
      <c r="BH11" s="58"/>
      <c r="BI11" s="58"/>
      <c r="BJ11" s="76"/>
      <c r="BK11" s="58"/>
      <c r="BL11" s="58"/>
      <c r="BM11" s="58"/>
      <c r="BN11" s="58"/>
      <c r="BO11" s="58"/>
      <c r="BP11" s="58"/>
      <c r="BQ11" s="76"/>
      <c r="BR11" s="58"/>
      <c r="BS11" s="58"/>
      <c r="BT11" s="58"/>
      <c r="BU11" s="58"/>
      <c r="BV11" s="58"/>
      <c r="BW11" s="58"/>
      <c r="BX11" s="76"/>
      <c r="BY11" s="96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</row>
    <row r="12" spans="1:97" s="3" customFormat="1" ht="15.75" thickBot="1" x14ac:dyDescent="0.3">
      <c r="A12" s="25" t="s">
        <v>59</v>
      </c>
      <c r="B12" s="26"/>
      <c r="C12" s="27">
        <v>0</v>
      </c>
      <c r="D12" s="65">
        <v>43640</v>
      </c>
      <c r="E12" s="64">
        <v>43653</v>
      </c>
      <c r="F12" s="19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76"/>
      <c r="AW12" s="58"/>
      <c r="AX12" s="58"/>
      <c r="AY12" s="58"/>
      <c r="AZ12" s="58"/>
      <c r="BA12" s="58"/>
      <c r="BB12" s="58"/>
      <c r="BC12" s="76"/>
      <c r="BD12" s="58"/>
      <c r="BE12" s="58"/>
      <c r="BF12" s="58"/>
      <c r="BG12" s="58"/>
      <c r="BH12" s="58"/>
      <c r="BI12" s="58"/>
      <c r="BJ12" s="76"/>
      <c r="BK12" s="58"/>
      <c r="BL12" s="58"/>
      <c r="BM12" s="58"/>
      <c r="BN12" s="58"/>
      <c r="BO12" s="58"/>
      <c r="BP12" s="58"/>
      <c r="BQ12" s="76"/>
      <c r="BR12" s="58"/>
      <c r="BS12" s="58"/>
      <c r="BT12" s="58"/>
      <c r="BU12" s="58"/>
      <c r="BV12" s="58"/>
      <c r="BW12" s="58"/>
      <c r="BX12" s="76"/>
      <c r="BY12" s="96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</row>
    <row r="13" spans="1:97" s="3" customFormat="1" ht="15.75" thickBot="1" x14ac:dyDescent="0.3">
      <c r="A13" s="25" t="s">
        <v>60</v>
      </c>
      <c r="B13" s="26"/>
      <c r="C13" s="27">
        <v>0</v>
      </c>
      <c r="D13" s="65">
        <v>43647</v>
      </c>
      <c r="E13" s="64">
        <v>43667</v>
      </c>
      <c r="F13" s="19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76"/>
      <c r="AW13" s="58"/>
      <c r="AX13" s="58"/>
      <c r="AY13" s="58"/>
      <c r="AZ13" s="58"/>
      <c r="BA13" s="58"/>
      <c r="BB13" s="58"/>
      <c r="BC13" s="76"/>
      <c r="BD13" s="58"/>
      <c r="BE13" s="58"/>
      <c r="BF13" s="58"/>
      <c r="BG13" s="58"/>
      <c r="BH13" s="58"/>
      <c r="BI13" s="58"/>
      <c r="BJ13" s="76"/>
      <c r="BK13" s="58"/>
      <c r="BL13" s="58"/>
      <c r="BM13" s="58"/>
      <c r="BN13" s="58"/>
      <c r="BO13" s="58"/>
      <c r="BP13" s="58"/>
      <c r="BQ13" s="76"/>
      <c r="BR13" s="58"/>
      <c r="BS13" s="58"/>
      <c r="BT13" s="58"/>
      <c r="BU13" s="58"/>
      <c r="BV13" s="58"/>
      <c r="BW13" s="58"/>
      <c r="BX13" s="76"/>
      <c r="BY13" s="96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</row>
    <row r="14" spans="1:97" s="3" customFormat="1" ht="15.75" thickBot="1" x14ac:dyDescent="0.3">
      <c r="A14" s="25" t="s">
        <v>68</v>
      </c>
      <c r="B14" s="26"/>
      <c r="C14" s="27">
        <v>0</v>
      </c>
      <c r="D14" s="65">
        <v>43661</v>
      </c>
      <c r="E14" s="64">
        <v>43674</v>
      </c>
      <c r="F14" s="19">
        <f t="shared" si="23"/>
        <v>14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9"/>
      <c r="T14" s="59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76"/>
      <c r="AW14" s="58"/>
      <c r="AX14" s="58"/>
      <c r="AY14" s="58"/>
      <c r="AZ14" s="58"/>
      <c r="BA14" s="58"/>
      <c r="BB14" s="58"/>
      <c r="BC14" s="76"/>
      <c r="BD14" s="58"/>
      <c r="BE14" s="58"/>
      <c r="BF14" s="58"/>
      <c r="BG14" s="58"/>
      <c r="BH14" s="58"/>
      <c r="BI14" s="58"/>
      <c r="BJ14" s="76"/>
      <c r="BK14" s="58"/>
      <c r="BL14" s="58"/>
      <c r="BM14" s="58"/>
      <c r="BN14" s="58"/>
      <c r="BO14" s="58"/>
      <c r="BP14" s="58"/>
      <c r="BQ14" s="76"/>
      <c r="BR14" s="58"/>
      <c r="BS14" s="58"/>
      <c r="BT14" s="58"/>
      <c r="BU14" s="58"/>
      <c r="BV14" s="58"/>
      <c r="BW14" s="58"/>
      <c r="BX14" s="76"/>
      <c r="BY14" s="96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</row>
    <row r="15" spans="1:97" s="3" customFormat="1" ht="15.75" thickBot="1" x14ac:dyDescent="0.3">
      <c r="A15" s="28" t="s">
        <v>51</v>
      </c>
      <c r="B15" s="29"/>
      <c r="C15" s="30"/>
      <c r="D15" s="31"/>
      <c r="E15" s="32"/>
      <c r="F15" s="19" t="str">
        <f t="shared" si="23"/>
        <v/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76"/>
      <c r="AW15" s="58"/>
      <c r="AX15" s="58"/>
      <c r="AY15" s="58"/>
      <c r="AZ15" s="58"/>
      <c r="BA15" s="58"/>
      <c r="BB15" s="58"/>
      <c r="BC15" s="76"/>
      <c r="BD15" s="58"/>
      <c r="BE15" s="58"/>
      <c r="BF15" s="58"/>
      <c r="BG15" s="58"/>
      <c r="BH15" s="58"/>
      <c r="BI15" s="58"/>
      <c r="BJ15" s="76"/>
      <c r="BK15" s="58"/>
      <c r="BL15" s="58"/>
      <c r="BM15" s="58"/>
      <c r="BN15" s="58"/>
      <c r="BO15" s="58"/>
      <c r="BP15" s="58"/>
      <c r="BQ15" s="76"/>
      <c r="BR15" s="58"/>
      <c r="BS15" s="58"/>
      <c r="BT15" s="58"/>
      <c r="BU15" s="58"/>
      <c r="BV15" s="58"/>
      <c r="BW15" s="58"/>
      <c r="BX15" s="76"/>
      <c r="BY15" s="96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</row>
    <row r="16" spans="1:97" s="3" customFormat="1" ht="15.75" thickBot="1" x14ac:dyDescent="0.3">
      <c r="A16" s="107" t="s">
        <v>57</v>
      </c>
      <c r="B16" s="34"/>
      <c r="C16" s="35">
        <v>0</v>
      </c>
      <c r="D16" s="66">
        <v>43612</v>
      </c>
      <c r="E16" s="67">
        <v>43632</v>
      </c>
      <c r="F16" s="19">
        <f t="shared" si="23"/>
        <v>21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76"/>
      <c r="AW16" s="58"/>
      <c r="AX16" s="58"/>
      <c r="AY16" s="58"/>
      <c r="AZ16" s="58"/>
      <c r="BA16" s="58"/>
      <c r="BB16" s="58"/>
      <c r="BC16" s="76"/>
      <c r="BD16" s="58"/>
      <c r="BE16" s="58"/>
      <c r="BF16" s="58"/>
      <c r="BG16" s="58"/>
      <c r="BH16" s="58"/>
      <c r="BI16" s="58"/>
      <c r="BJ16" s="76"/>
      <c r="BK16" s="58"/>
      <c r="BL16" s="58"/>
      <c r="BM16" s="58"/>
      <c r="BN16" s="58"/>
      <c r="BO16" s="58"/>
      <c r="BP16" s="58"/>
      <c r="BQ16" s="76"/>
      <c r="BR16" s="58"/>
      <c r="BS16" s="58"/>
      <c r="BT16" s="58"/>
      <c r="BU16" s="58"/>
      <c r="BV16" s="58"/>
      <c r="BW16" s="58"/>
      <c r="BX16" s="76"/>
      <c r="BY16" s="96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</row>
    <row r="17" spans="1:97" s="3" customFormat="1" ht="15.75" thickBot="1" x14ac:dyDescent="0.3">
      <c r="A17" s="33" t="s">
        <v>65</v>
      </c>
      <c r="B17" s="34"/>
      <c r="C17" s="35">
        <v>0</v>
      </c>
      <c r="D17" s="66">
        <v>43612</v>
      </c>
      <c r="E17" s="67">
        <v>43632</v>
      </c>
      <c r="F17" s="19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76"/>
      <c r="AW17" s="58"/>
      <c r="AX17" s="58"/>
      <c r="AY17" s="58"/>
      <c r="AZ17" s="58"/>
      <c r="BA17" s="58"/>
      <c r="BB17" s="58"/>
      <c r="BC17" s="76"/>
      <c r="BD17" s="58"/>
      <c r="BE17" s="58"/>
      <c r="BF17" s="58"/>
      <c r="BG17" s="58"/>
      <c r="BH17" s="58"/>
      <c r="BI17" s="58"/>
      <c r="BJ17" s="76"/>
      <c r="BK17" s="58"/>
      <c r="BL17" s="58"/>
      <c r="BM17" s="58"/>
      <c r="BN17" s="58"/>
      <c r="BO17" s="58"/>
      <c r="BP17" s="58"/>
      <c r="BQ17" s="76"/>
      <c r="BR17" s="58"/>
      <c r="BS17" s="58"/>
      <c r="BT17" s="58"/>
      <c r="BU17" s="58"/>
      <c r="BV17" s="58"/>
      <c r="BW17" s="58"/>
      <c r="BX17" s="76"/>
      <c r="BY17" s="96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</row>
    <row r="18" spans="1:97" s="3" customFormat="1" ht="15.75" thickBot="1" x14ac:dyDescent="0.3">
      <c r="A18" s="33" t="s">
        <v>64</v>
      </c>
      <c r="B18" s="34"/>
      <c r="C18" s="35">
        <v>0</v>
      </c>
      <c r="D18" s="66">
        <v>43619</v>
      </c>
      <c r="E18" s="67">
        <v>43667</v>
      </c>
      <c r="F18" s="19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76"/>
      <c r="AW18" s="58"/>
      <c r="AX18" s="58"/>
      <c r="AY18" s="58"/>
      <c r="AZ18" s="58"/>
      <c r="BA18" s="58"/>
      <c r="BB18" s="58"/>
      <c r="BC18" s="76"/>
      <c r="BD18" s="58"/>
      <c r="BE18" s="58"/>
      <c r="BF18" s="58"/>
      <c r="BG18" s="58"/>
      <c r="BH18" s="58"/>
      <c r="BI18" s="58"/>
      <c r="BJ18" s="76"/>
      <c r="BK18" s="58"/>
      <c r="BL18" s="58"/>
      <c r="BM18" s="58"/>
      <c r="BN18" s="58"/>
      <c r="BO18" s="58"/>
      <c r="BP18" s="58"/>
      <c r="BQ18" s="76"/>
      <c r="BR18" s="58"/>
      <c r="BS18" s="58"/>
      <c r="BT18" s="58"/>
      <c r="BU18" s="58"/>
      <c r="BV18" s="58"/>
      <c r="BW18" s="58"/>
      <c r="BX18" s="76"/>
      <c r="BY18" s="96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</row>
    <row r="19" spans="1:97" s="3" customFormat="1" ht="15.75" thickBot="1" x14ac:dyDescent="0.3">
      <c r="A19" s="33" t="s">
        <v>67</v>
      </c>
      <c r="B19" s="34"/>
      <c r="C19" s="35">
        <v>0</v>
      </c>
      <c r="D19" s="66">
        <v>43619</v>
      </c>
      <c r="E19" s="67">
        <v>43667</v>
      </c>
      <c r="F19" s="19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76"/>
      <c r="AW19" s="58"/>
      <c r="AX19" s="58"/>
      <c r="AY19" s="58"/>
      <c r="AZ19" s="58"/>
      <c r="BA19" s="58"/>
      <c r="BB19" s="58"/>
      <c r="BC19" s="76"/>
      <c r="BD19" s="58"/>
      <c r="BE19" s="58"/>
      <c r="BF19" s="58"/>
      <c r="BG19" s="58"/>
      <c r="BH19" s="58"/>
      <c r="BI19" s="58"/>
      <c r="BJ19" s="76"/>
      <c r="BK19" s="58"/>
      <c r="BL19" s="58"/>
      <c r="BM19" s="58"/>
      <c r="BN19" s="58"/>
      <c r="BO19" s="58"/>
      <c r="BP19" s="58"/>
      <c r="BQ19" s="76"/>
      <c r="BR19" s="58"/>
      <c r="BS19" s="58"/>
      <c r="BT19" s="58"/>
      <c r="BU19" s="58"/>
      <c r="BV19" s="58"/>
      <c r="BW19" s="58"/>
      <c r="BX19" s="76"/>
      <c r="BY19" s="96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</row>
    <row r="20" spans="1:97" s="3" customFormat="1" ht="15.75" thickBot="1" x14ac:dyDescent="0.3">
      <c r="A20" s="33" t="s">
        <v>66</v>
      </c>
      <c r="B20" s="34"/>
      <c r="C20" s="35">
        <v>0</v>
      </c>
      <c r="D20" s="66">
        <v>43633</v>
      </c>
      <c r="E20" s="67">
        <v>43667</v>
      </c>
      <c r="F20" s="19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76"/>
      <c r="AW20" s="58"/>
      <c r="AX20" s="58"/>
      <c r="AY20" s="58"/>
      <c r="AZ20" s="58"/>
      <c r="BA20" s="58"/>
      <c r="BB20" s="58"/>
      <c r="BC20" s="76"/>
      <c r="BD20" s="58"/>
      <c r="BE20" s="58"/>
      <c r="BF20" s="58"/>
      <c r="BG20" s="58"/>
      <c r="BH20" s="58"/>
      <c r="BI20" s="58"/>
      <c r="BJ20" s="76"/>
      <c r="BK20" s="58"/>
      <c r="BL20" s="58"/>
      <c r="BM20" s="58"/>
      <c r="BN20" s="58"/>
      <c r="BO20" s="58"/>
      <c r="BP20" s="58"/>
      <c r="BQ20" s="76"/>
      <c r="BR20" s="58"/>
      <c r="BS20" s="58"/>
      <c r="BT20" s="58"/>
      <c r="BU20" s="58"/>
      <c r="BV20" s="58"/>
      <c r="BW20" s="58"/>
      <c r="BX20" s="76"/>
      <c r="BY20" s="96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</row>
    <row r="21" spans="1:97" s="3" customFormat="1" ht="15.75" thickBot="1" x14ac:dyDescent="0.3">
      <c r="A21" s="33" t="s">
        <v>59</v>
      </c>
      <c r="B21" s="34"/>
      <c r="C21" s="35">
        <v>0</v>
      </c>
      <c r="D21" s="66">
        <v>43640</v>
      </c>
      <c r="E21" s="67">
        <v>43653</v>
      </c>
      <c r="F21" s="19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76"/>
      <c r="AW21" s="58"/>
      <c r="AX21" s="58"/>
      <c r="AY21" s="58"/>
      <c r="AZ21" s="58"/>
      <c r="BA21" s="58"/>
      <c r="BB21" s="58"/>
      <c r="BC21" s="76"/>
      <c r="BD21" s="58"/>
      <c r="BE21" s="58"/>
      <c r="BF21" s="58"/>
      <c r="BG21" s="58"/>
      <c r="BH21" s="58"/>
      <c r="BI21" s="58"/>
      <c r="BJ21" s="76"/>
      <c r="BK21" s="58"/>
      <c r="BL21" s="58"/>
      <c r="BM21" s="58"/>
      <c r="BN21" s="58"/>
      <c r="BO21" s="58"/>
      <c r="BP21" s="58"/>
      <c r="BQ21" s="76"/>
      <c r="BR21" s="58"/>
      <c r="BS21" s="58"/>
      <c r="BT21" s="58"/>
      <c r="BU21" s="58"/>
      <c r="BV21" s="58"/>
      <c r="BW21" s="58"/>
      <c r="BX21" s="76"/>
      <c r="BY21" s="96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</row>
    <row r="22" spans="1:97" s="3" customFormat="1" ht="15.75" thickBot="1" x14ac:dyDescent="0.3">
      <c r="A22" s="33" t="s">
        <v>60</v>
      </c>
      <c r="B22" s="34"/>
      <c r="C22" s="35">
        <v>0</v>
      </c>
      <c r="D22" s="66">
        <v>43647</v>
      </c>
      <c r="E22" s="67">
        <v>43667</v>
      </c>
      <c r="F22" s="19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76"/>
      <c r="AW22" s="58"/>
      <c r="AX22" s="58"/>
      <c r="AY22" s="58"/>
      <c r="AZ22" s="58"/>
      <c r="BA22" s="58"/>
      <c r="BB22" s="58"/>
      <c r="BC22" s="76"/>
      <c r="BD22" s="58"/>
      <c r="BE22" s="58"/>
      <c r="BF22" s="58"/>
      <c r="BG22" s="58"/>
      <c r="BH22" s="58"/>
      <c r="BI22" s="58"/>
      <c r="BJ22" s="76"/>
      <c r="BK22" s="58"/>
      <c r="BL22" s="58"/>
      <c r="BM22" s="58"/>
      <c r="BN22" s="58"/>
      <c r="BO22" s="58"/>
      <c r="BP22" s="58"/>
      <c r="BQ22" s="76"/>
      <c r="BR22" s="58"/>
      <c r="BS22" s="58"/>
      <c r="BT22" s="58"/>
      <c r="BU22" s="58"/>
      <c r="BV22" s="58"/>
      <c r="BW22" s="58"/>
      <c r="BX22" s="76"/>
      <c r="BY22" s="96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</row>
    <row r="23" spans="1:97" s="3" customFormat="1" ht="15.75" thickBot="1" x14ac:dyDescent="0.3">
      <c r="A23" s="33" t="s">
        <v>69</v>
      </c>
      <c r="B23" s="34"/>
      <c r="C23" s="35">
        <v>0</v>
      </c>
      <c r="D23" s="66">
        <v>43661</v>
      </c>
      <c r="E23" s="67">
        <v>43674</v>
      </c>
      <c r="F23" s="19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76"/>
      <c r="AW23" s="58"/>
      <c r="AX23" s="58"/>
      <c r="AY23" s="58"/>
      <c r="AZ23" s="58"/>
      <c r="BA23" s="58"/>
      <c r="BB23" s="58"/>
      <c r="BC23" s="76"/>
      <c r="BD23" s="58"/>
      <c r="BE23" s="58"/>
      <c r="BF23" s="58"/>
      <c r="BG23" s="58"/>
      <c r="BH23" s="58"/>
      <c r="BI23" s="58"/>
      <c r="BJ23" s="76"/>
      <c r="BK23" s="58"/>
      <c r="BL23" s="58"/>
      <c r="BM23" s="58"/>
      <c r="BN23" s="58"/>
      <c r="BO23" s="58"/>
      <c r="BP23" s="58"/>
      <c r="BQ23" s="76"/>
      <c r="BR23" s="58"/>
      <c r="BS23" s="58"/>
      <c r="BT23" s="58"/>
      <c r="BU23" s="58"/>
      <c r="BV23" s="58"/>
      <c r="BW23" s="58"/>
      <c r="BX23" s="76"/>
      <c r="BY23" s="96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</row>
    <row r="24" spans="1:97" s="3" customFormat="1" ht="15.75" thickBot="1" x14ac:dyDescent="0.3">
      <c r="A24" s="36" t="s">
        <v>52</v>
      </c>
      <c r="B24" s="37"/>
      <c r="C24" s="38"/>
      <c r="D24" s="39"/>
      <c r="E24" s="40"/>
      <c r="F24" s="19" t="str">
        <f t="shared" si="23"/>
        <v/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76"/>
      <c r="AW24" s="58"/>
      <c r="AX24" s="58"/>
      <c r="AY24" s="58"/>
      <c r="AZ24" s="58"/>
      <c r="BA24" s="58"/>
      <c r="BB24" s="58"/>
      <c r="BC24" s="76"/>
      <c r="BD24" s="58"/>
      <c r="BE24" s="58"/>
      <c r="BF24" s="58"/>
      <c r="BG24" s="58"/>
      <c r="BH24" s="58"/>
      <c r="BI24" s="58"/>
      <c r="BJ24" s="76"/>
      <c r="BK24" s="58"/>
      <c r="BL24" s="58"/>
      <c r="BM24" s="58"/>
      <c r="BN24" s="58"/>
      <c r="BO24" s="58"/>
      <c r="BP24" s="58"/>
      <c r="BQ24" s="76"/>
      <c r="BR24" s="58"/>
      <c r="BS24" s="58"/>
      <c r="BT24" s="58"/>
      <c r="BU24" s="58"/>
      <c r="BV24" s="58"/>
      <c r="BW24" s="58"/>
      <c r="BX24" s="76"/>
      <c r="BY24" s="96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</row>
    <row r="25" spans="1:97" s="3" customFormat="1" ht="15.75" thickBot="1" x14ac:dyDescent="0.3">
      <c r="A25" s="41" t="s">
        <v>53</v>
      </c>
      <c r="B25" s="42"/>
      <c r="C25" s="43">
        <v>0</v>
      </c>
      <c r="D25" s="68">
        <v>43605</v>
      </c>
      <c r="E25" s="69">
        <v>43618</v>
      </c>
      <c r="F25" s="19">
        <f t="shared" si="23"/>
        <v>14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76"/>
      <c r="AW25" s="58"/>
      <c r="AX25" s="58"/>
      <c r="AY25" s="58"/>
      <c r="AZ25" s="58"/>
      <c r="BA25" s="58"/>
      <c r="BB25" s="58"/>
      <c r="BC25" s="76"/>
      <c r="BD25" s="58"/>
      <c r="BE25" s="58"/>
      <c r="BF25" s="58"/>
      <c r="BG25" s="58"/>
      <c r="BH25" s="58"/>
      <c r="BI25" s="58"/>
      <c r="BJ25" s="76"/>
      <c r="BK25" s="58"/>
      <c r="BL25" s="58"/>
      <c r="BM25" s="58"/>
      <c r="BN25" s="58"/>
      <c r="BO25" s="58"/>
      <c r="BP25" s="58"/>
      <c r="BQ25" s="76"/>
      <c r="BR25" s="58"/>
      <c r="BS25" s="58"/>
      <c r="BT25" s="58"/>
      <c r="BU25" s="58"/>
      <c r="BV25" s="58"/>
      <c r="BW25" s="58"/>
      <c r="BX25" s="76"/>
      <c r="BY25" s="96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</row>
    <row r="26" spans="1:97" s="3" customFormat="1" ht="15.75" thickBot="1" x14ac:dyDescent="0.3">
      <c r="A26" s="41" t="s">
        <v>54</v>
      </c>
      <c r="B26" s="42"/>
      <c r="C26" s="43">
        <v>0</v>
      </c>
      <c r="D26" s="68">
        <v>43612</v>
      </c>
      <c r="E26" s="69">
        <v>43632</v>
      </c>
      <c r="F26" s="19">
        <f t="shared" si="23"/>
        <v>21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76"/>
      <c r="AW26" s="58"/>
      <c r="AX26" s="58"/>
      <c r="AY26" s="58"/>
      <c r="AZ26" s="58"/>
      <c r="BA26" s="58"/>
      <c r="BB26" s="58"/>
      <c r="BC26" s="76"/>
      <c r="BD26" s="58"/>
      <c r="BE26" s="58"/>
      <c r="BF26" s="58"/>
      <c r="BG26" s="58"/>
      <c r="BH26" s="58"/>
      <c r="BI26" s="58"/>
      <c r="BJ26" s="76"/>
      <c r="BK26" s="58"/>
      <c r="BL26" s="58"/>
      <c r="BM26" s="58"/>
      <c r="BN26" s="58"/>
      <c r="BO26" s="58"/>
      <c r="BP26" s="58"/>
      <c r="BQ26" s="76"/>
      <c r="BR26" s="58"/>
      <c r="BS26" s="58"/>
      <c r="BT26" s="58"/>
      <c r="BU26" s="58"/>
      <c r="BV26" s="58"/>
      <c r="BW26" s="58"/>
      <c r="BX26" s="76"/>
      <c r="BY26" s="96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</row>
    <row r="27" spans="1:97" s="3" customFormat="1" ht="15.75" thickBot="1" x14ac:dyDescent="0.3">
      <c r="A27" s="41" t="s">
        <v>55</v>
      </c>
      <c r="B27" s="42"/>
      <c r="C27" s="43">
        <v>0</v>
      </c>
      <c r="D27" s="68">
        <v>43633</v>
      </c>
      <c r="E27" s="69">
        <v>43667</v>
      </c>
      <c r="F27" s="19">
        <f t="shared" si="23"/>
        <v>35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76"/>
      <c r="AW27" s="58"/>
      <c r="AX27" s="58"/>
      <c r="AY27" s="58"/>
      <c r="AZ27" s="58"/>
      <c r="BA27" s="58"/>
      <c r="BB27" s="58"/>
      <c r="BC27" s="76"/>
      <c r="BD27" s="58"/>
      <c r="BE27" s="58"/>
      <c r="BF27" s="58"/>
      <c r="BG27" s="58"/>
      <c r="BH27" s="58"/>
      <c r="BI27" s="58"/>
      <c r="BJ27" s="76"/>
      <c r="BK27" s="58"/>
      <c r="BL27" s="58"/>
      <c r="BM27" s="58"/>
      <c r="BN27" s="58"/>
      <c r="BO27" s="58"/>
      <c r="BP27" s="58"/>
      <c r="BQ27" s="76"/>
      <c r="BR27" s="58"/>
      <c r="BS27" s="58"/>
      <c r="BT27" s="58"/>
      <c r="BU27" s="58"/>
      <c r="BV27" s="58"/>
      <c r="BW27" s="58"/>
      <c r="BX27" s="76"/>
      <c r="BY27" s="96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</row>
    <row r="28" spans="1:97" s="3" customFormat="1" ht="15.75" thickBot="1" x14ac:dyDescent="0.3">
      <c r="A28" s="41" t="s">
        <v>61</v>
      </c>
      <c r="B28" s="42"/>
      <c r="C28" s="43">
        <v>0</v>
      </c>
      <c r="D28" s="68">
        <v>43661</v>
      </c>
      <c r="E28" s="69">
        <v>43674</v>
      </c>
      <c r="F28" s="19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76"/>
      <c r="AW28" s="58"/>
      <c r="AX28" s="58"/>
      <c r="AY28" s="58"/>
      <c r="AZ28" s="58"/>
      <c r="BA28" s="58"/>
      <c r="BB28" s="58"/>
      <c r="BC28" s="76"/>
      <c r="BD28" s="58"/>
      <c r="BE28" s="58"/>
      <c r="BF28" s="58"/>
      <c r="BG28" s="58"/>
      <c r="BH28" s="58"/>
      <c r="BI28" s="58"/>
      <c r="BJ28" s="76"/>
      <c r="BK28" s="58"/>
      <c r="BL28" s="58"/>
      <c r="BM28" s="58"/>
      <c r="BN28" s="58"/>
      <c r="BO28" s="58"/>
      <c r="BP28" s="58"/>
      <c r="BQ28" s="76"/>
      <c r="BR28" s="58"/>
      <c r="BS28" s="58"/>
      <c r="BT28" s="58"/>
      <c r="BU28" s="58"/>
      <c r="BV28" s="58"/>
      <c r="BW28" s="58"/>
      <c r="BX28" s="76"/>
      <c r="BY28" s="96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</row>
    <row r="29" spans="1:97" s="3" customFormat="1" ht="15.75" thickBot="1" x14ac:dyDescent="0.3">
      <c r="A29" s="44" t="s">
        <v>56</v>
      </c>
      <c r="B29" s="45"/>
      <c r="C29" s="46"/>
      <c r="D29" s="47"/>
      <c r="E29" s="48"/>
      <c r="F29" s="19" t="str">
        <f t="shared" si="23"/>
        <v/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76"/>
      <c r="AW29" s="58"/>
      <c r="AX29" s="58"/>
      <c r="AY29" s="58"/>
      <c r="AZ29" s="58"/>
      <c r="BA29" s="58"/>
      <c r="BB29" s="58"/>
      <c r="BC29" s="76"/>
      <c r="BD29" s="58"/>
      <c r="BE29" s="58"/>
      <c r="BF29" s="58"/>
      <c r="BG29" s="58"/>
      <c r="BH29" s="58"/>
      <c r="BI29" s="58"/>
      <c r="BJ29" s="76"/>
      <c r="BK29" s="58"/>
      <c r="BL29" s="58"/>
      <c r="BM29" s="58"/>
      <c r="BN29" s="58"/>
      <c r="BO29" s="58"/>
      <c r="BP29" s="58"/>
      <c r="BQ29" s="76"/>
      <c r="BR29" s="58"/>
      <c r="BS29" s="58"/>
      <c r="BT29" s="58"/>
      <c r="BU29" s="58"/>
      <c r="BV29" s="58"/>
      <c r="BW29" s="58"/>
      <c r="BX29" s="76"/>
      <c r="BY29" s="96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</row>
    <row r="30" spans="1:97" s="3" customFormat="1" ht="15.75" thickBot="1" x14ac:dyDescent="0.3">
      <c r="A30" s="49" t="s">
        <v>62</v>
      </c>
      <c r="B30" s="50"/>
      <c r="C30" s="51">
        <v>0</v>
      </c>
      <c r="D30" s="70">
        <v>43668</v>
      </c>
      <c r="E30" s="71">
        <v>43674</v>
      </c>
      <c r="F30" s="19">
        <f t="shared" si="23"/>
        <v>7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76"/>
      <c r="AW30" s="58"/>
      <c r="AX30" s="58"/>
      <c r="AY30" s="58"/>
      <c r="AZ30" s="58"/>
      <c r="BA30" s="58"/>
      <c r="BB30" s="58"/>
      <c r="BC30" s="76"/>
      <c r="BD30" s="58"/>
      <c r="BE30" s="58"/>
      <c r="BF30" s="58"/>
      <c r="BG30" s="58"/>
      <c r="BH30" s="58"/>
      <c r="BI30" s="58"/>
      <c r="BJ30" s="76"/>
      <c r="BK30" s="58"/>
      <c r="BL30" s="58"/>
      <c r="BM30" s="58"/>
      <c r="BN30" s="58"/>
      <c r="BO30" s="58"/>
      <c r="BP30" s="58"/>
      <c r="BQ30" s="76"/>
      <c r="BR30" s="58"/>
      <c r="BS30" s="58"/>
      <c r="BT30" s="58"/>
      <c r="BU30" s="58"/>
      <c r="BV30" s="58"/>
      <c r="BW30" s="58"/>
      <c r="BX30" s="76"/>
      <c r="BY30" s="96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</row>
    <row r="31" spans="1:97" s="3" customFormat="1" ht="15.75" thickBot="1" x14ac:dyDescent="0.3">
      <c r="A31" s="49" t="s">
        <v>63</v>
      </c>
      <c r="B31" s="50"/>
      <c r="C31" s="51">
        <v>0</v>
      </c>
      <c r="D31" s="70">
        <v>43668</v>
      </c>
      <c r="E31" s="71">
        <v>43674</v>
      </c>
      <c r="F31" s="19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76"/>
      <c r="AW31" s="58"/>
      <c r="AX31" s="58"/>
      <c r="AY31" s="58"/>
      <c r="AZ31" s="58"/>
      <c r="BA31" s="58"/>
      <c r="BB31" s="58"/>
      <c r="BC31" s="76"/>
      <c r="BD31" s="58"/>
      <c r="BE31" s="58"/>
      <c r="BF31" s="58"/>
      <c r="BG31" s="58"/>
      <c r="BH31" s="58"/>
      <c r="BI31" s="58"/>
      <c r="BJ31" s="76"/>
      <c r="BK31" s="58"/>
      <c r="BL31" s="58"/>
      <c r="BM31" s="58"/>
      <c r="BN31" s="58"/>
      <c r="BO31" s="58"/>
      <c r="BP31" s="58"/>
      <c r="BQ31" s="76"/>
      <c r="BR31" s="58"/>
      <c r="BS31" s="58"/>
      <c r="BT31" s="58"/>
      <c r="BU31" s="58"/>
      <c r="BV31" s="58"/>
      <c r="BW31" s="58"/>
      <c r="BX31" s="76"/>
      <c r="BY31" s="96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</row>
    <row r="32" spans="1:97" s="3" customFormat="1" ht="15.75" thickBot="1" x14ac:dyDescent="0.3">
      <c r="A32" s="52"/>
      <c r="B32" s="53"/>
      <c r="C32" s="54"/>
      <c r="D32" s="55"/>
      <c r="E32" s="56"/>
      <c r="F32" s="57" t="str">
        <f t="shared" si="23"/>
        <v/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77"/>
      <c r="AW32" s="60"/>
      <c r="AX32" s="60"/>
      <c r="AY32" s="60"/>
      <c r="AZ32" s="60"/>
      <c r="BA32" s="60"/>
      <c r="BB32" s="60"/>
      <c r="BC32" s="77"/>
      <c r="BD32" s="60"/>
      <c r="BE32" s="60"/>
      <c r="BF32" s="60"/>
      <c r="BG32" s="60"/>
      <c r="BH32" s="60"/>
      <c r="BI32" s="60"/>
      <c r="BJ32" s="77"/>
      <c r="BK32" s="60"/>
      <c r="BL32" s="60"/>
      <c r="BM32" s="60"/>
      <c r="BN32" s="60"/>
      <c r="BO32" s="60"/>
      <c r="BP32" s="60"/>
      <c r="BQ32" s="77"/>
      <c r="BR32" s="60"/>
      <c r="BS32" s="60"/>
      <c r="BT32" s="60"/>
      <c r="BU32" s="60"/>
      <c r="BV32" s="60"/>
      <c r="BW32" s="60"/>
      <c r="BX32" s="77"/>
      <c r="BY32" s="96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</row>
    <row r="34" spans="1:5" x14ac:dyDescent="0.25">
      <c r="A34" s="17"/>
      <c r="B34" s="17"/>
      <c r="E34" s="63">
        <v>43113</v>
      </c>
    </row>
    <row r="35" spans="1:5" x14ac:dyDescent="0.25">
      <c r="A35" s="18"/>
      <c r="B35" s="18"/>
    </row>
  </sheetData>
  <mergeCells count="23">
    <mergeCell ref="BY3:CE3"/>
    <mergeCell ref="BY4:CE4"/>
    <mergeCell ref="BD3:BJ3"/>
    <mergeCell ref="BD4:BJ4"/>
    <mergeCell ref="BK3:BQ3"/>
    <mergeCell ref="BK4:BQ4"/>
    <mergeCell ref="BR3:BX3"/>
    <mergeCell ref="BR4:BX4"/>
    <mergeCell ref="AP3:AV3"/>
    <mergeCell ref="AW3:BC3"/>
    <mergeCell ref="G4:M4"/>
    <mergeCell ref="N4:T4"/>
    <mergeCell ref="U4:AA4"/>
    <mergeCell ref="AB4:AH4"/>
    <mergeCell ref="AI4:AO4"/>
    <mergeCell ref="AP4:AV4"/>
    <mergeCell ref="AW4:BC4"/>
    <mergeCell ref="D3:E3"/>
    <mergeCell ref="G3:M3"/>
    <mergeCell ref="N3:T3"/>
    <mergeCell ref="U3:AA3"/>
    <mergeCell ref="AB3:AH3"/>
    <mergeCell ref="AI3:AO3"/>
  </mergeCells>
  <conditionalFormatting sqref="C25:C28 C30:C31 C8:C14 C16:C23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{E2137B55-54BE-4057-A924-19156E1C3C66}</x14:id>
        </ext>
      </extLst>
    </cfRule>
  </conditionalFormatting>
  <conditionalFormatting sqref="G7:BX31">
    <cfRule type="expression" dxfId="19" priority="37" stopIfTrue="1">
      <formula>AND(task_end&gt;=G$5,task_start&lt;H$5)</formula>
    </cfRule>
  </conditionalFormatting>
  <conditionalFormatting sqref="G8:BX14">
    <cfRule type="expression" dxfId="23" priority="32">
      <formula>AND(task_start&lt;=G$5,ROUNDDOWN((task_end-task_start+1)*task_progress,0)+task_start-1&gt;=G$5)</formula>
    </cfRule>
  </conditionalFormatting>
  <conditionalFormatting sqref="G16:BX23">
    <cfRule type="expression" dxfId="22" priority="33">
      <formula>AND(task_start&lt;=G$5,ROUNDDOWN((task_end-task_start+1)*task_progress,0)+task_start-1&gt;=G$5)</formula>
    </cfRule>
  </conditionalFormatting>
  <conditionalFormatting sqref="G25:BX28">
    <cfRule type="expression" dxfId="21" priority="34">
      <formula>AND(task_start&lt;=G$5,ROUNDDOWN((task_end-task_start+1)*task_progress,0)+task_start-1&gt;=G$5)</formula>
    </cfRule>
  </conditionalFormatting>
  <conditionalFormatting sqref="G30:BX31">
    <cfRule type="expression" dxfId="20" priority="35">
      <formula>AND(task_start&lt;=G$5,ROUNDDOWN((task_end-task_start+1)*task_progress,0)+task_start-1&gt;=G$5)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3B5E2BDA-A161-4454-90E7-5F4FD1D0F702}">
      <formula1>1</formula1>
    </dataValidation>
  </dataValidations>
  <pageMargins left="0.35433070866141736" right="0.35433070866141736" top="0.35433070866141736" bottom="0.51181102362204722" header="0.31496062992125984" footer="0.31496062992125984"/>
  <pageSetup paperSize="9" scale="51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137B55-54BE-4057-A924-19156E1C3C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 C30:C31 C8:C14 C16:C23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Weeks 7 to 12</vt:lpstr>
      <vt:lpstr>Weeks 13 to 22</vt:lpstr>
      <vt:lpstr>'Weeks 13 to 22'!task_end</vt:lpstr>
      <vt:lpstr>'Weeks 7 to 12'!task_end</vt:lpstr>
      <vt:lpstr>'Weeks 13 to 22'!task_progress</vt:lpstr>
      <vt:lpstr>'Weeks 7 to 12'!task_progress</vt:lpstr>
      <vt:lpstr>'Weeks 13 to 22'!task_start</vt:lpstr>
      <vt:lpstr>'Weeks 7 to 12'!task_start</vt:lpstr>
      <vt:lpstr>'Weeks 13 to 22'!today</vt:lpstr>
      <vt:lpstr>'Weeks 7 to 12'!today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Timothy Gollow</dc:creator>
  <dc:description/>
  <cp:lastModifiedBy>Timothy Gollow</cp:lastModifiedBy>
  <cp:lastPrinted>2018-08-05T13:14:16Z</cp:lastPrinted>
  <dcterms:created xsi:type="dcterms:W3CDTF">2017-01-09T18:01:51Z</dcterms:created>
  <dcterms:modified xsi:type="dcterms:W3CDTF">2019-05-19T08:49:51Z</dcterms:modified>
</cp:coreProperties>
</file>